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9410" windowHeight="11010"/>
  </bookViews>
  <sheets>
    <sheet name="bijlage 3" sheetId="1" r:id="rId1"/>
  </sheets>
  <definedNames>
    <definedName name="_xlnm.Print_Area" localSheetId="0">'bijlage 3'!$A$1:$H$110</definedName>
  </definedNames>
  <calcPr calcId="145621"/>
</workbook>
</file>

<file path=xl/calcChain.xml><?xml version="1.0" encoding="utf-8"?>
<calcChain xmlns="http://schemas.openxmlformats.org/spreadsheetml/2006/main">
  <c r="H77" i="1" l="1"/>
  <c r="D57" i="1" l="1"/>
  <c r="H104" i="1" l="1"/>
  <c r="G77" i="1" l="1"/>
  <c r="D77" i="1" s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93" i="1"/>
  <c r="D66" i="1"/>
  <c r="D67" i="1"/>
  <c r="D68" i="1"/>
  <c r="D69" i="1"/>
  <c r="D70" i="1"/>
  <c r="D71" i="1"/>
  <c r="D72" i="1"/>
  <c r="D73" i="1"/>
  <c r="D74" i="1"/>
  <c r="D75" i="1"/>
  <c r="D78" i="1"/>
  <c r="D79" i="1"/>
  <c r="D80" i="1"/>
  <c r="D81" i="1"/>
  <c r="D82" i="1"/>
  <c r="D83" i="1"/>
  <c r="D84" i="1"/>
  <c r="D85" i="1"/>
  <c r="D86" i="1"/>
  <c r="D87" i="1"/>
  <c r="D88" i="1"/>
  <c r="D89" i="1"/>
  <c r="D6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5" i="1"/>
  <c r="H90" i="1" l="1"/>
  <c r="H62" i="1"/>
  <c r="H107" i="1"/>
  <c r="G107" i="1"/>
  <c r="G62" i="1"/>
  <c r="G90" i="1"/>
  <c r="G109" i="1" l="1"/>
  <c r="F62" i="1" l="1"/>
  <c r="E62" i="1"/>
  <c r="H109" i="1" l="1"/>
  <c r="D107" i="1" l="1"/>
  <c r="F107" i="1"/>
  <c r="F90" i="1"/>
  <c r="F109" i="1" l="1"/>
  <c r="D62" i="1"/>
  <c r="E76" i="1" l="1"/>
  <c r="D76" i="1" l="1"/>
  <c r="D90" i="1" s="1"/>
  <c r="D109" i="1" s="1"/>
  <c r="E90" i="1"/>
  <c r="E107" i="1" l="1"/>
  <c r="E109" i="1" l="1"/>
</calcChain>
</file>

<file path=xl/sharedStrings.xml><?xml version="1.0" encoding="utf-8"?>
<sst xmlns="http://schemas.openxmlformats.org/spreadsheetml/2006/main" count="269" uniqueCount="120">
  <si>
    <t>RECHTSPERSOON</t>
  </si>
  <si>
    <t>Type</t>
  </si>
  <si>
    <t>A</t>
  </si>
  <si>
    <t>FB</t>
  </si>
  <si>
    <t>Rubiconfonds</t>
  </si>
  <si>
    <t>RWO</t>
  </si>
  <si>
    <t>Pendelfonds</t>
  </si>
  <si>
    <t>MOW</t>
  </si>
  <si>
    <t>Grindfonds</t>
  </si>
  <si>
    <t>WSE</t>
  </si>
  <si>
    <t>FIVA</t>
  </si>
  <si>
    <t>LV</t>
  </si>
  <si>
    <t>FoCI</t>
  </si>
  <si>
    <t>CJSM</t>
  </si>
  <si>
    <t>Garantiefonds</t>
  </si>
  <si>
    <t>Vlabinvest</t>
  </si>
  <si>
    <t>Vl. Brusselfonds</t>
  </si>
  <si>
    <t>DAR</t>
  </si>
  <si>
    <t>VLIF</t>
  </si>
  <si>
    <t>Hermesfonds</t>
  </si>
  <si>
    <t>Topstukkenfonds</t>
  </si>
  <si>
    <t>AGIOn</t>
  </si>
  <si>
    <t>IVArp</t>
  </si>
  <si>
    <t>OV</t>
  </si>
  <si>
    <t>VIPA</t>
  </si>
  <si>
    <t>WVG</t>
  </si>
  <si>
    <t>Vl. Zorgfonds</t>
  </si>
  <si>
    <t>Vl. Toekomstfonds</t>
  </si>
  <si>
    <t>BLOSO</t>
  </si>
  <si>
    <t>FJW</t>
  </si>
  <si>
    <t>Kind en Gezin</t>
  </si>
  <si>
    <t>OVAM</t>
  </si>
  <si>
    <t>LNE</t>
  </si>
  <si>
    <t>VAPH</t>
  </si>
  <si>
    <t>Toerisme Vlaanderen</t>
  </si>
  <si>
    <t>IV</t>
  </si>
  <si>
    <t>B</t>
  </si>
  <si>
    <t>UZ Gent</t>
  </si>
  <si>
    <t>EV Flanders Hydraulics</t>
  </si>
  <si>
    <t>EV</t>
  </si>
  <si>
    <t>EV ILVO</t>
  </si>
  <si>
    <t>EV INBO</t>
  </si>
  <si>
    <t>EV OC ANB</t>
  </si>
  <si>
    <t>IWT</t>
  </si>
  <si>
    <t>EVAPuR</t>
  </si>
  <si>
    <t>EWI</t>
  </si>
  <si>
    <t>VRM</t>
  </si>
  <si>
    <t>VREG</t>
  </si>
  <si>
    <t>OPZ Rekem</t>
  </si>
  <si>
    <t>FIT</t>
  </si>
  <si>
    <t>VVM De Lijn</t>
  </si>
  <si>
    <t>OPZ Geel</t>
  </si>
  <si>
    <t>VLM</t>
  </si>
  <si>
    <t>SYNTRA Vl.</t>
  </si>
  <si>
    <t>De Scheepvaart</t>
  </si>
  <si>
    <t>VDAB</t>
  </si>
  <si>
    <t>VITO</t>
  </si>
  <si>
    <t>SG</t>
  </si>
  <si>
    <t>VRT</t>
  </si>
  <si>
    <t>GO!</t>
  </si>
  <si>
    <t>VFL</t>
  </si>
  <si>
    <t>VLOPERA</t>
  </si>
  <si>
    <t>VZW</t>
  </si>
  <si>
    <t>M Hka</t>
  </si>
  <si>
    <t>deSingel</t>
  </si>
  <si>
    <t>Herculesstichting</t>
  </si>
  <si>
    <t>EVAPrivR</t>
  </si>
  <si>
    <t>SERV</t>
  </si>
  <si>
    <t>SAR</t>
  </si>
  <si>
    <t>VLOR</t>
  </si>
  <si>
    <t>SARC</t>
  </si>
  <si>
    <t>TOTAAL</t>
  </si>
  <si>
    <t xml:space="preserve">DAB </t>
  </si>
  <si>
    <t>SCHOONMAAK</t>
  </si>
  <si>
    <t>ICT</t>
  </si>
  <si>
    <t>CATERING</t>
  </si>
  <si>
    <t>OVERHEIDSPERSONEEL</t>
  </si>
  <si>
    <t>WAARBORGFONDS MICROFINANCIERING</t>
  </si>
  <si>
    <t>FONDS INSCHRIJVINGSGELDEN CENTRA VOOR VOLWASSENENONDERWIJS</t>
  </si>
  <si>
    <t>CICOV</t>
  </si>
  <si>
    <t>LANDCOMMANDERIJ ALDEN BIESEN</t>
  </si>
  <si>
    <t>KASTEEL VAN GAASBEEK</t>
  </si>
  <si>
    <t>KMSKA</t>
  </si>
  <si>
    <t>MINA</t>
  </si>
  <si>
    <t>VIF</t>
  </si>
  <si>
    <t>LOODSWEZEN</t>
  </si>
  <si>
    <t>VLOOT</t>
  </si>
  <si>
    <t>LUCHTHAVEN ANTWERPEN</t>
  </si>
  <si>
    <t>LUCHTHAVEN OOSTENDE</t>
  </si>
  <si>
    <t>GRONDFONDS</t>
  </si>
  <si>
    <t>HERSTELFONDS</t>
  </si>
  <si>
    <t>FONDS VOOR DE FINANCIERING VAN HET URGENTIEPLAN VOOR DE SOCIALE HUISVESTING</t>
  </si>
  <si>
    <t>VLAAMS INSTITUUT VOOR HET ONROEREND ERFGOED</t>
  </si>
  <si>
    <t>Totaal</t>
  </si>
  <si>
    <t>BZ</t>
  </si>
  <si>
    <t>DEPARTEMENTEN en IVA's zonder rp (exclusief DAB's)</t>
  </si>
  <si>
    <t>ALGEMEEN TOTAAL</t>
  </si>
  <si>
    <t>TOTAAL DEPARTEMENTEN en IVA's zonder rp (exclusief DAB's)</t>
  </si>
  <si>
    <t>KAB</t>
  </si>
  <si>
    <t>DIGITALE DRUKKERIJ</t>
  </si>
  <si>
    <t>FONDS TER BESTRIJDING VAN DE UITHUISZETTINGEN</t>
  </si>
  <si>
    <t>IAVA</t>
  </si>
  <si>
    <t>Beleids-domein</t>
  </si>
  <si>
    <t>UITLEENDIENST KAMPEER-MATERIAAL VOOR DE JEUGD</t>
  </si>
  <si>
    <t>1e kw 2013</t>
  </si>
  <si>
    <t>VEILING EMISSIERECHTEN</t>
  </si>
  <si>
    <t>FFEU</t>
  </si>
  <si>
    <t>VMM</t>
  </si>
  <si>
    <t>VMSW</t>
  </si>
  <si>
    <t>AGIV</t>
  </si>
  <si>
    <t>W en Z</t>
  </si>
  <si>
    <t>2e kw 2013</t>
  </si>
  <si>
    <t>Totaal 2013</t>
  </si>
  <si>
    <t>3e kw 2013</t>
  </si>
  <si>
    <t>de watergroep (VMW)</t>
  </si>
  <si>
    <t>VLEVA</t>
  </si>
  <si>
    <t>Ballet van Vlaanderen</t>
  </si>
  <si>
    <t>4e kw 2013</t>
  </si>
  <si>
    <t>Bijlage 3: Verwijlintresten binnen de Vlaamse overheid: Totaal 2013, 1ste kw 2013, 2de kw 2013, 3de kw 2013, 4de kw 2013</t>
  </si>
  <si>
    <t>BAM 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</si>
</sst>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2" xfId="0" applyBorder="1"/>
    <xf numFmtId="3" fontId="0" fillId="0" borderId="0" xfId="0" applyNumberFormat="1"/>
    <xf numFmtId="0" fontId="0" fillId="0" borderId="0" xfId="0" applyBorder="1"/>
    <xf numFmtId="4" fontId="0" fillId="0" borderId="0" xfId="0" applyNumberFormat="1"/>
    <xf numFmtId="0" fontId="3" fillId="0" borderId="10" xfId="0" applyFont="1" applyBorder="1"/>
    <xf numFmtId="0" fontId="3" fillId="0" borderId="9" xfId="0" applyFont="1" applyBorder="1"/>
    <xf numFmtId="3" fontId="1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Font="1" applyBorder="1"/>
    <xf numFmtId="0" fontId="0" fillId="0" borderId="0" xfId="0" applyFont="1"/>
    <xf numFmtId="0" fontId="0" fillId="0" borderId="22" xfId="0" applyFont="1" applyBorder="1"/>
    <xf numFmtId="0" fontId="0" fillId="0" borderId="28" xfId="0" applyFont="1" applyBorder="1"/>
    <xf numFmtId="0" fontId="0" fillId="0" borderId="6" xfId="0" applyFont="1" applyBorder="1"/>
    <xf numFmtId="0" fontId="0" fillId="0" borderId="19" xfId="0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30" xfId="0" applyFont="1" applyBorder="1"/>
    <xf numFmtId="0" fontId="0" fillId="0" borderId="5" xfId="0" applyFont="1" applyBorder="1"/>
    <xf numFmtId="0" fontId="0" fillId="0" borderId="29" xfId="0" applyFont="1" applyBorder="1"/>
    <xf numFmtId="0" fontId="0" fillId="0" borderId="3" xfId="0" applyFont="1" applyBorder="1"/>
    <xf numFmtId="0" fontId="0" fillId="0" borderId="31" xfId="0" applyFont="1" applyBorder="1"/>
    <xf numFmtId="0" fontId="0" fillId="0" borderId="1" xfId="0" applyFont="1" applyBorder="1"/>
    <xf numFmtId="0" fontId="0" fillId="0" borderId="1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8" xfId="0" applyFont="1" applyBorder="1"/>
    <xf numFmtId="0" fontId="0" fillId="0" borderId="2" xfId="0" applyFont="1" applyBorder="1"/>
    <xf numFmtId="3" fontId="0" fillId="0" borderId="4" xfId="0" applyNumberFormat="1" applyFont="1" applyBorder="1"/>
    <xf numFmtId="3" fontId="5" fillId="0" borderId="20" xfId="0" applyNumberFormat="1" applyFont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/>
    <xf numFmtId="0" fontId="6" fillId="0" borderId="10" xfId="0" applyFont="1" applyBorder="1"/>
    <xf numFmtId="0" fontId="6" fillId="0" borderId="26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/>
    <xf numFmtId="3" fontId="5" fillId="2" borderId="1" xfId="0" applyNumberFormat="1" applyFont="1" applyFill="1" applyBorder="1"/>
    <xf numFmtId="3" fontId="5" fillId="0" borderId="1" xfId="0" applyNumberFormat="1" applyFont="1" applyFill="1" applyBorder="1"/>
    <xf numFmtId="3" fontId="5" fillId="0" borderId="35" xfId="0" applyNumberFormat="1" applyFont="1" applyBorder="1"/>
    <xf numFmtId="3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6" fillId="0" borderId="27" xfId="0" applyFont="1" applyBorder="1"/>
    <xf numFmtId="0" fontId="6" fillId="0" borderId="12" xfId="0" applyFont="1" applyBorder="1"/>
    <xf numFmtId="0" fontId="6" fillId="0" borderId="28" xfId="0" applyFont="1" applyBorder="1"/>
    <xf numFmtId="0" fontId="6" fillId="0" borderId="6" xfId="0" applyFont="1" applyBorder="1"/>
    <xf numFmtId="0" fontId="6" fillId="0" borderId="16" xfId="0" applyFont="1" applyBorder="1"/>
    <xf numFmtId="3" fontId="6" fillId="0" borderId="29" xfId="0" applyNumberFormat="1" applyFont="1" applyBorder="1"/>
    <xf numFmtId="3" fontId="0" fillId="0" borderId="6" xfId="0" applyNumberFormat="1" applyFont="1" applyBorder="1"/>
    <xf numFmtId="3" fontId="6" fillId="0" borderId="0" xfId="0" applyNumberFormat="1" applyFont="1" applyBorder="1"/>
    <xf numFmtId="3" fontId="0" fillId="0" borderId="32" xfId="0" applyNumberFormat="1" applyFont="1" applyBorder="1"/>
    <xf numFmtId="0" fontId="5" fillId="0" borderId="1" xfId="0" applyFont="1" applyFill="1" applyBorder="1" applyProtection="1"/>
    <xf numFmtId="3" fontId="0" fillId="0" borderId="36" xfId="0" applyNumberFormat="1" applyFont="1" applyBorder="1"/>
    <xf numFmtId="0" fontId="5" fillId="0" borderId="7" xfId="0" applyFont="1" applyBorder="1"/>
    <xf numFmtId="0" fontId="6" fillId="0" borderId="8" xfId="0" applyFont="1" applyBorder="1"/>
    <xf numFmtId="0" fontId="5" fillId="0" borderId="10" xfId="0" applyFont="1" applyFill="1" applyBorder="1" applyAlignment="1" applyProtection="1">
      <alignment horizontal="left"/>
    </xf>
    <xf numFmtId="0" fontId="5" fillId="0" borderId="10" xfId="0" applyFont="1" applyFill="1" applyBorder="1" applyProtection="1"/>
    <xf numFmtId="0" fontId="5" fillId="0" borderId="13" xfId="0" applyFont="1" applyFill="1" applyBorder="1" applyProtection="1"/>
    <xf numFmtId="3" fontId="6" fillId="2" borderId="39" xfId="0" applyNumberFormat="1" applyFont="1" applyFill="1" applyBorder="1" applyAlignment="1">
      <alignment horizontal="right" vertical="top" wrapText="1"/>
    </xf>
    <xf numFmtId="3" fontId="6" fillId="0" borderId="39" xfId="0" applyNumberFormat="1" applyFont="1" applyFill="1" applyBorder="1" applyAlignment="1">
      <alignment horizontal="right" vertical="top" wrapText="1"/>
    </xf>
    <xf numFmtId="3" fontId="6" fillId="0" borderId="12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6" fillId="0" borderId="6" xfId="0" applyNumberFormat="1" applyFont="1" applyFill="1" applyBorder="1" applyAlignment="1">
      <alignment horizontal="right" vertical="top" wrapText="1"/>
    </xf>
    <xf numFmtId="3" fontId="6" fillId="0" borderId="40" xfId="0" applyNumberFormat="1" applyFont="1" applyFill="1" applyBorder="1" applyAlignment="1">
      <alignment horizontal="right" vertical="top" wrapText="1"/>
    </xf>
    <xf numFmtId="3" fontId="6" fillId="0" borderId="41" xfId="0" applyNumberFormat="1" applyFont="1" applyFill="1" applyBorder="1" applyAlignment="1">
      <alignment horizontal="right" vertical="top" wrapText="1"/>
    </xf>
    <xf numFmtId="3" fontId="6" fillId="2" borderId="39" xfId="0" applyNumberFormat="1" applyFont="1" applyFill="1" applyBorder="1"/>
    <xf numFmtId="3" fontId="6" fillId="0" borderId="39" xfId="0" applyNumberFormat="1" applyFont="1" applyBorder="1"/>
    <xf numFmtId="3" fontId="6" fillId="0" borderId="12" xfId="0" applyNumberFormat="1" applyFont="1" applyBorder="1"/>
    <xf numFmtId="3" fontId="6" fillId="0" borderId="2" xfId="0" applyNumberFormat="1" applyFont="1" applyBorder="1"/>
    <xf numFmtId="3" fontId="6" fillId="0" borderId="6" xfId="0" applyNumberFormat="1" applyFont="1" applyBorder="1"/>
    <xf numFmtId="3" fontId="0" fillId="0" borderId="2" xfId="0" applyNumberFormat="1" applyFont="1" applyBorder="1"/>
    <xf numFmtId="3" fontId="3" fillId="2" borderId="40" xfId="0" applyNumberFormat="1" applyFont="1" applyFill="1" applyBorder="1"/>
    <xf numFmtId="3" fontId="3" fillId="0" borderId="40" xfId="0" applyNumberFormat="1" applyFont="1" applyBorder="1"/>
    <xf numFmtId="3" fontId="0" fillId="2" borderId="39" xfId="0" applyNumberFormat="1" applyFont="1" applyFill="1" applyBorder="1"/>
    <xf numFmtId="3" fontId="0" fillId="0" borderId="39" xfId="0" applyNumberFormat="1" applyFont="1" applyBorder="1"/>
    <xf numFmtId="3" fontId="0" fillId="0" borderId="12" xfId="0" applyNumberFormat="1" applyFont="1" applyBorder="1"/>
    <xf numFmtId="3" fontId="0" fillId="2" borderId="2" xfId="0" applyNumberFormat="1" applyFont="1" applyFill="1" applyBorder="1"/>
    <xf numFmtId="3" fontId="3" fillId="2" borderId="2" xfId="0" applyNumberFormat="1" applyFont="1" applyFill="1" applyBorder="1"/>
    <xf numFmtId="3" fontId="3" fillId="0" borderId="2" xfId="0" applyNumberFormat="1" applyFont="1" applyBorder="1"/>
    <xf numFmtId="3" fontId="5" fillId="2" borderId="40" xfId="0" applyNumberFormat="1" applyFont="1" applyFill="1" applyBorder="1"/>
    <xf numFmtId="3" fontId="5" fillId="0" borderId="40" xfId="0" applyNumberFormat="1" applyFont="1" applyBorder="1"/>
    <xf numFmtId="3" fontId="5" fillId="0" borderId="41" xfId="0" applyNumberFormat="1" applyFont="1" applyBorder="1"/>
    <xf numFmtId="0" fontId="7" fillId="0" borderId="0" xfId="0" applyFont="1"/>
    <xf numFmtId="3" fontId="0" fillId="0" borderId="36" xfId="0" applyNumberFormat="1" applyFont="1" applyFill="1" applyBorder="1"/>
    <xf numFmtId="0" fontId="6" fillId="0" borderId="37" xfId="0" applyFont="1" applyBorder="1"/>
    <xf numFmtId="3" fontId="5" fillId="0" borderId="38" xfId="0" applyNumberFormat="1" applyFont="1" applyBorder="1"/>
    <xf numFmtId="0" fontId="6" fillId="0" borderId="35" xfId="0" applyFont="1" applyBorder="1"/>
    <xf numFmtId="3" fontId="5" fillId="0" borderId="10" xfId="0" applyNumberFormat="1" applyFont="1" applyFill="1" applyBorder="1"/>
    <xf numFmtId="0" fontId="0" fillId="0" borderId="42" xfId="0" applyFont="1" applyBorder="1"/>
    <xf numFmtId="3" fontId="6" fillId="0" borderId="30" xfId="0" applyNumberFormat="1" applyFont="1" applyFill="1" applyBorder="1" applyAlignment="1">
      <alignment horizontal="right" vertical="top" wrapText="1"/>
    </xf>
    <xf numFmtId="3" fontId="6" fillId="0" borderId="29" xfId="0" applyNumberFormat="1" applyFont="1" applyFill="1" applyBorder="1" applyAlignment="1">
      <alignment horizontal="right" vertical="top" wrapText="1"/>
    </xf>
    <xf numFmtId="3" fontId="6" fillId="0" borderId="43" xfId="0" applyNumberFormat="1" applyFont="1" applyFill="1" applyBorder="1" applyAlignment="1">
      <alignment horizontal="right" vertical="top" wrapText="1"/>
    </xf>
    <xf numFmtId="3" fontId="6" fillId="0" borderId="30" xfId="0" applyNumberFormat="1" applyFont="1" applyBorder="1"/>
    <xf numFmtId="3" fontId="0" fillId="0" borderId="30" xfId="0" applyNumberFormat="1" applyFont="1" applyBorder="1"/>
    <xf numFmtId="3" fontId="0" fillId="0" borderId="29" xfId="0" applyNumberFormat="1" applyFont="1" applyBorder="1"/>
    <xf numFmtId="4" fontId="2" fillId="0" borderId="0" xfId="0" applyNumberFormat="1" applyFont="1" applyBorder="1" applyAlignment="1">
      <alignment horizontal="right" vertical="top" wrapText="1"/>
    </xf>
    <xf numFmtId="3" fontId="3" fillId="0" borderId="6" xfId="0" applyNumberFormat="1" applyFont="1" applyBorder="1"/>
    <xf numFmtId="3" fontId="6" fillId="0" borderId="29" xfId="0" applyNumberFormat="1" applyFont="1" applyFill="1" applyBorder="1"/>
    <xf numFmtId="0" fontId="0" fillId="0" borderId="0" xfId="0" applyFill="1"/>
    <xf numFmtId="1" fontId="5" fillId="0" borderId="10" xfId="1" applyNumberFormat="1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top" wrapText="1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colors>
    <mruColors>
      <color rgb="FFEDF7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zoomScale="96" zoomScaleNormal="96" workbookViewId="0">
      <pane xSplit="1" topLeftCell="B1" activePane="topRight" state="frozen"/>
      <selection pane="topRight" activeCell="I111" sqref="A111:XFD114"/>
    </sheetView>
  </sheetViews>
  <sheetFormatPr defaultColWidth="22.140625" defaultRowHeight="15" x14ac:dyDescent="0.25"/>
  <cols>
    <col min="1" max="1" width="40.5703125" style="2" customWidth="1"/>
    <col min="2" max="2" width="8.7109375" style="3" customWidth="1"/>
    <col min="3" max="3" width="9.85546875" style="3" customWidth="1"/>
    <col min="4" max="4" width="11.140625" bestFit="1" customWidth="1"/>
    <col min="5" max="6" width="10.7109375" bestFit="1" customWidth="1"/>
    <col min="7" max="7" width="10.7109375" customWidth="1"/>
    <col min="8" max="8" width="10.7109375" bestFit="1" customWidth="1"/>
    <col min="9" max="9" width="15.42578125" customWidth="1"/>
    <col min="10" max="10" width="31.7109375" customWidth="1"/>
    <col min="11" max="11" width="35.140625" customWidth="1"/>
  </cols>
  <sheetData>
    <row r="1" spans="1:11" x14ac:dyDescent="0.25">
      <c r="A1" s="94" t="s">
        <v>118</v>
      </c>
      <c r="B1" s="11"/>
      <c r="C1" s="11"/>
      <c r="D1" s="12"/>
      <c r="E1" s="12"/>
      <c r="F1" s="12"/>
      <c r="G1" s="12"/>
      <c r="H1" s="12"/>
    </row>
    <row r="2" spans="1:11" x14ac:dyDescent="0.25">
      <c r="A2" s="100"/>
      <c r="B2" s="11"/>
      <c r="C2" s="11"/>
      <c r="D2" s="12"/>
      <c r="E2" s="12"/>
      <c r="F2" s="12"/>
      <c r="G2" s="12"/>
      <c r="H2" s="12"/>
    </row>
    <row r="3" spans="1:11" x14ac:dyDescent="0.25">
      <c r="A3" s="114" t="s">
        <v>0</v>
      </c>
      <c r="B3" s="116" t="s">
        <v>1</v>
      </c>
      <c r="C3" s="118" t="s">
        <v>102</v>
      </c>
      <c r="D3" s="111">
        <v>2013</v>
      </c>
      <c r="E3" s="112"/>
      <c r="F3" s="112"/>
      <c r="G3" s="112"/>
      <c r="H3" s="113"/>
    </row>
    <row r="4" spans="1:11" x14ac:dyDescent="0.25">
      <c r="A4" s="115"/>
      <c r="B4" s="117"/>
      <c r="C4" s="119"/>
      <c r="D4" s="32" t="s">
        <v>112</v>
      </c>
      <c r="E4" s="31" t="s">
        <v>104</v>
      </c>
      <c r="F4" s="31" t="s">
        <v>111</v>
      </c>
      <c r="G4" s="31" t="s">
        <v>113</v>
      </c>
      <c r="H4" s="31" t="s">
        <v>117</v>
      </c>
    </row>
    <row r="5" spans="1:11" x14ac:dyDescent="0.25">
      <c r="A5" s="33" t="s">
        <v>4</v>
      </c>
      <c r="B5" s="34" t="s">
        <v>2</v>
      </c>
      <c r="C5" s="35" t="s">
        <v>5</v>
      </c>
      <c r="D5" s="70">
        <f>E5+F5+G5+H5</f>
        <v>0</v>
      </c>
      <c r="E5" s="71">
        <v>0</v>
      </c>
      <c r="F5" s="71">
        <v>0</v>
      </c>
      <c r="G5" s="101">
        <v>0</v>
      </c>
      <c r="H5" s="72">
        <v>0</v>
      </c>
      <c r="J5" s="4"/>
      <c r="K5" s="4"/>
    </row>
    <row r="6" spans="1:11" x14ac:dyDescent="0.25">
      <c r="A6" s="33" t="s">
        <v>6</v>
      </c>
      <c r="B6" s="36" t="s">
        <v>2</v>
      </c>
      <c r="C6" s="37" t="s">
        <v>7</v>
      </c>
      <c r="D6" s="70">
        <f t="shared" ref="D6:D61" si="0">E6+F6+G6+H6</f>
        <v>0</v>
      </c>
      <c r="E6" s="73">
        <v>0</v>
      </c>
      <c r="F6" s="73">
        <v>0</v>
      </c>
      <c r="G6" s="102">
        <v>0</v>
      </c>
      <c r="H6" s="74">
        <v>0</v>
      </c>
      <c r="J6" s="4"/>
      <c r="K6" s="4"/>
    </row>
    <row r="7" spans="1:11" x14ac:dyDescent="0.25">
      <c r="A7" s="33" t="s">
        <v>8</v>
      </c>
      <c r="B7" s="36" t="s">
        <v>2</v>
      </c>
      <c r="C7" s="37" t="s">
        <v>9</v>
      </c>
      <c r="D7" s="70">
        <f t="shared" si="0"/>
        <v>0</v>
      </c>
      <c r="E7" s="73">
        <v>0</v>
      </c>
      <c r="F7" s="73">
        <v>0</v>
      </c>
      <c r="G7" s="102">
        <v>0</v>
      </c>
      <c r="H7" s="74">
        <v>0</v>
      </c>
      <c r="J7" s="4"/>
      <c r="K7" s="4"/>
    </row>
    <row r="8" spans="1:11" x14ac:dyDescent="0.25">
      <c r="A8" s="33" t="s">
        <v>10</v>
      </c>
      <c r="B8" s="36" t="s">
        <v>2</v>
      </c>
      <c r="C8" s="37" t="s">
        <v>11</v>
      </c>
      <c r="D8" s="70">
        <f t="shared" si="0"/>
        <v>0</v>
      </c>
      <c r="E8" s="73">
        <v>0</v>
      </c>
      <c r="F8" s="73">
        <v>0</v>
      </c>
      <c r="G8" s="102">
        <v>0</v>
      </c>
      <c r="H8" s="74">
        <v>0</v>
      </c>
      <c r="J8" s="4"/>
      <c r="K8" s="4"/>
    </row>
    <row r="9" spans="1:11" x14ac:dyDescent="0.25">
      <c r="A9" s="33" t="s">
        <v>12</v>
      </c>
      <c r="B9" s="36" t="s">
        <v>2</v>
      </c>
      <c r="C9" s="37" t="s">
        <v>13</v>
      </c>
      <c r="D9" s="70">
        <f t="shared" si="0"/>
        <v>27970.04</v>
      </c>
      <c r="E9" s="73">
        <v>0</v>
      </c>
      <c r="F9" s="73">
        <v>0</v>
      </c>
      <c r="G9" s="102">
        <v>150.52000000000001</v>
      </c>
      <c r="H9" s="74">
        <v>27819.52</v>
      </c>
      <c r="I9" s="107"/>
      <c r="J9" s="4"/>
      <c r="K9" s="4"/>
    </row>
    <row r="10" spans="1:11" x14ac:dyDescent="0.25">
      <c r="A10" s="33" t="s">
        <v>14</v>
      </c>
      <c r="B10" s="36" t="s">
        <v>2</v>
      </c>
      <c r="C10" s="37" t="s">
        <v>5</v>
      </c>
      <c r="D10" s="70">
        <f t="shared" si="0"/>
        <v>0</v>
      </c>
      <c r="E10" s="73">
        <v>0</v>
      </c>
      <c r="F10" s="73">
        <v>0</v>
      </c>
      <c r="G10" s="102">
        <v>0</v>
      </c>
      <c r="H10" s="74">
        <v>0</v>
      </c>
      <c r="I10" s="107"/>
      <c r="J10" s="4"/>
      <c r="K10" s="4"/>
    </row>
    <row r="11" spans="1:11" x14ac:dyDescent="0.25">
      <c r="A11" s="33" t="s">
        <v>15</v>
      </c>
      <c r="B11" s="36" t="s">
        <v>2</v>
      </c>
      <c r="C11" s="37" t="s">
        <v>5</v>
      </c>
      <c r="D11" s="70">
        <f t="shared" si="0"/>
        <v>0</v>
      </c>
      <c r="E11" s="73">
        <v>0</v>
      </c>
      <c r="F11" s="73">
        <v>0</v>
      </c>
      <c r="G11" s="102">
        <v>0</v>
      </c>
      <c r="H11" s="74">
        <v>0</v>
      </c>
      <c r="I11" s="107"/>
      <c r="J11" s="4"/>
      <c r="K11" s="4"/>
    </row>
    <row r="12" spans="1:11" x14ac:dyDescent="0.25">
      <c r="A12" s="33" t="s">
        <v>106</v>
      </c>
      <c r="B12" s="36" t="s">
        <v>2</v>
      </c>
      <c r="C12" s="37" t="s">
        <v>3</v>
      </c>
      <c r="D12" s="70">
        <f t="shared" si="0"/>
        <v>305651.84000000003</v>
      </c>
      <c r="E12" s="73">
        <v>11412.5</v>
      </c>
      <c r="F12" s="73">
        <v>71260.800000000003</v>
      </c>
      <c r="G12" s="102">
        <v>136585.01999999999</v>
      </c>
      <c r="H12" s="74">
        <v>86393.52</v>
      </c>
      <c r="I12" s="6"/>
      <c r="J12" s="4"/>
      <c r="K12" s="4"/>
    </row>
    <row r="13" spans="1:11" x14ac:dyDescent="0.25">
      <c r="A13" s="33" t="s">
        <v>16</v>
      </c>
      <c r="B13" s="36" t="s">
        <v>2</v>
      </c>
      <c r="C13" s="37" t="s">
        <v>17</v>
      </c>
      <c r="D13" s="70">
        <f t="shared" si="0"/>
        <v>0</v>
      </c>
      <c r="E13" s="73">
        <v>0</v>
      </c>
      <c r="F13" s="73">
        <v>0</v>
      </c>
      <c r="G13" s="102">
        <v>0</v>
      </c>
      <c r="H13" s="74">
        <v>0</v>
      </c>
      <c r="J13" s="4"/>
      <c r="K13" s="4"/>
    </row>
    <row r="14" spans="1:11" x14ac:dyDescent="0.25">
      <c r="A14" s="33" t="s">
        <v>18</v>
      </c>
      <c r="B14" s="36" t="s">
        <v>2</v>
      </c>
      <c r="C14" s="37" t="s">
        <v>11</v>
      </c>
      <c r="D14" s="70">
        <f t="shared" si="0"/>
        <v>0</v>
      </c>
      <c r="E14" s="73">
        <v>0</v>
      </c>
      <c r="F14" s="73">
        <v>0</v>
      </c>
      <c r="G14" s="102">
        <v>0</v>
      </c>
      <c r="H14" s="74">
        <v>0</v>
      </c>
      <c r="J14" s="4"/>
      <c r="K14" s="4"/>
    </row>
    <row r="15" spans="1:11" x14ac:dyDescent="0.25">
      <c r="A15" s="33" t="s">
        <v>19</v>
      </c>
      <c r="B15" s="36" t="s">
        <v>2</v>
      </c>
      <c r="C15" s="37" t="s">
        <v>9</v>
      </c>
      <c r="D15" s="70">
        <f t="shared" si="0"/>
        <v>0</v>
      </c>
      <c r="E15" s="73">
        <v>0</v>
      </c>
      <c r="F15" s="73">
        <v>0</v>
      </c>
      <c r="G15" s="102">
        <v>0</v>
      </c>
      <c r="H15" s="74">
        <v>0</v>
      </c>
      <c r="J15" s="4"/>
      <c r="K15" s="4"/>
    </row>
    <row r="16" spans="1:11" x14ac:dyDescent="0.25">
      <c r="A16" s="33" t="s">
        <v>20</v>
      </c>
      <c r="B16" s="36" t="s">
        <v>2</v>
      </c>
      <c r="C16" s="37" t="s">
        <v>13</v>
      </c>
      <c r="D16" s="70">
        <f t="shared" si="0"/>
        <v>0</v>
      </c>
      <c r="E16" s="73">
        <v>0</v>
      </c>
      <c r="F16" s="73">
        <v>0</v>
      </c>
      <c r="G16" s="102">
        <v>0</v>
      </c>
      <c r="H16" s="74">
        <v>0</v>
      </c>
      <c r="J16" s="4"/>
      <c r="K16" s="4"/>
    </row>
    <row r="17" spans="1:11" x14ac:dyDescent="0.25">
      <c r="A17" s="33" t="s">
        <v>21</v>
      </c>
      <c r="B17" s="36" t="s">
        <v>22</v>
      </c>
      <c r="C17" s="37" t="s">
        <v>23</v>
      </c>
      <c r="D17" s="70">
        <f t="shared" si="0"/>
        <v>0</v>
      </c>
      <c r="E17" s="73">
        <v>0</v>
      </c>
      <c r="F17" s="73">
        <v>0</v>
      </c>
      <c r="G17" s="102">
        <v>0</v>
      </c>
      <c r="H17" s="74">
        <v>0</v>
      </c>
      <c r="J17" s="4"/>
      <c r="K17" s="4"/>
    </row>
    <row r="18" spans="1:11" x14ac:dyDescent="0.25">
      <c r="A18" s="33" t="s">
        <v>24</v>
      </c>
      <c r="B18" s="36" t="s">
        <v>22</v>
      </c>
      <c r="C18" s="37" t="s">
        <v>25</v>
      </c>
      <c r="D18" s="70">
        <f t="shared" si="0"/>
        <v>0</v>
      </c>
      <c r="E18" s="73">
        <v>0</v>
      </c>
      <c r="F18" s="73">
        <v>0</v>
      </c>
      <c r="G18" s="102">
        <v>0</v>
      </c>
      <c r="H18" s="74">
        <v>0</v>
      </c>
      <c r="J18" s="4"/>
      <c r="K18" s="4"/>
    </row>
    <row r="19" spans="1:11" x14ac:dyDescent="0.25">
      <c r="A19" s="33" t="s">
        <v>26</v>
      </c>
      <c r="B19" s="36" t="s">
        <v>22</v>
      </c>
      <c r="C19" s="37" t="s">
        <v>25</v>
      </c>
      <c r="D19" s="70">
        <f t="shared" si="0"/>
        <v>0</v>
      </c>
      <c r="E19" s="73">
        <v>0</v>
      </c>
      <c r="F19" s="73">
        <v>0</v>
      </c>
      <c r="G19" s="102">
        <v>0</v>
      </c>
      <c r="H19" s="74">
        <v>0</v>
      </c>
      <c r="J19" s="4"/>
      <c r="K19" s="4"/>
    </row>
    <row r="20" spans="1:11" x14ac:dyDescent="0.25">
      <c r="A20" s="33" t="s">
        <v>27</v>
      </c>
      <c r="B20" s="36" t="s">
        <v>22</v>
      </c>
      <c r="C20" s="37" t="s">
        <v>3</v>
      </c>
      <c r="D20" s="70">
        <f t="shared" si="0"/>
        <v>0</v>
      </c>
      <c r="E20" s="73">
        <v>0</v>
      </c>
      <c r="F20" s="73">
        <v>0</v>
      </c>
      <c r="G20" s="102">
        <v>0</v>
      </c>
      <c r="H20" s="74">
        <v>0</v>
      </c>
      <c r="J20" s="4"/>
      <c r="K20" s="4"/>
    </row>
    <row r="21" spans="1:11" x14ac:dyDescent="0.25">
      <c r="A21" s="33" t="s">
        <v>28</v>
      </c>
      <c r="B21" s="36" t="s">
        <v>22</v>
      </c>
      <c r="C21" s="37" t="s">
        <v>13</v>
      </c>
      <c r="D21" s="70">
        <f t="shared" si="0"/>
        <v>0</v>
      </c>
      <c r="E21" s="73">
        <v>0</v>
      </c>
      <c r="F21" s="73">
        <v>0</v>
      </c>
      <c r="G21" s="102">
        <v>0</v>
      </c>
      <c r="H21" s="74">
        <v>0</v>
      </c>
      <c r="J21" s="4"/>
      <c r="K21" s="4"/>
    </row>
    <row r="22" spans="1:11" x14ac:dyDescent="0.25">
      <c r="A22" s="33" t="s">
        <v>29</v>
      </c>
      <c r="B22" s="36" t="s">
        <v>22</v>
      </c>
      <c r="C22" s="37" t="s">
        <v>25</v>
      </c>
      <c r="D22" s="70">
        <f t="shared" si="0"/>
        <v>1541.6</v>
      </c>
      <c r="E22" s="73">
        <v>1541.6</v>
      </c>
      <c r="F22" s="73">
        <v>0</v>
      </c>
      <c r="G22" s="102">
        <v>0</v>
      </c>
      <c r="H22" s="74">
        <v>0</v>
      </c>
      <c r="J22" s="4"/>
      <c r="K22" s="4"/>
    </row>
    <row r="23" spans="1:11" x14ac:dyDescent="0.25">
      <c r="A23" s="38" t="s">
        <v>30</v>
      </c>
      <c r="B23" s="36" t="s">
        <v>22</v>
      </c>
      <c r="C23" s="39" t="s">
        <v>25</v>
      </c>
      <c r="D23" s="70">
        <f t="shared" si="0"/>
        <v>104.13</v>
      </c>
      <c r="E23" s="73">
        <v>0</v>
      </c>
      <c r="F23" s="73">
        <v>0</v>
      </c>
      <c r="G23" s="102">
        <v>0</v>
      </c>
      <c r="H23" s="74">
        <v>104.13</v>
      </c>
      <c r="J23" s="4"/>
      <c r="K23" s="4"/>
    </row>
    <row r="24" spans="1:11" x14ac:dyDescent="0.25">
      <c r="A24" s="33" t="s">
        <v>31</v>
      </c>
      <c r="B24" s="36" t="s">
        <v>22</v>
      </c>
      <c r="C24" s="37" t="s">
        <v>32</v>
      </c>
      <c r="D24" s="70">
        <f t="shared" si="0"/>
        <v>465.74</v>
      </c>
      <c r="E24" s="73">
        <v>0</v>
      </c>
      <c r="F24" s="73">
        <v>0</v>
      </c>
      <c r="G24" s="102">
        <v>90.74</v>
      </c>
      <c r="H24" s="74">
        <v>375</v>
      </c>
      <c r="J24" s="4"/>
      <c r="K24" s="4"/>
    </row>
    <row r="25" spans="1:11" x14ac:dyDescent="0.25">
      <c r="A25" s="40" t="s">
        <v>33</v>
      </c>
      <c r="B25" s="36" t="s">
        <v>22</v>
      </c>
      <c r="C25" s="37" t="s">
        <v>25</v>
      </c>
      <c r="D25" s="70">
        <f t="shared" si="0"/>
        <v>0</v>
      </c>
      <c r="E25" s="73">
        <v>0</v>
      </c>
      <c r="F25" s="73">
        <v>0</v>
      </c>
      <c r="G25" s="102">
        <v>0</v>
      </c>
      <c r="H25" s="74">
        <v>0</v>
      </c>
      <c r="J25" s="4"/>
      <c r="K25" s="4"/>
    </row>
    <row r="26" spans="1:11" x14ac:dyDescent="0.25">
      <c r="A26" s="33" t="s">
        <v>34</v>
      </c>
      <c r="B26" s="36" t="s">
        <v>22</v>
      </c>
      <c r="C26" s="37" t="s">
        <v>35</v>
      </c>
      <c r="D26" s="70">
        <f t="shared" si="0"/>
        <v>3980.27</v>
      </c>
      <c r="E26" s="73">
        <v>5</v>
      </c>
      <c r="F26" s="73">
        <v>536.09</v>
      </c>
      <c r="G26" s="102">
        <v>1844.95</v>
      </c>
      <c r="H26" s="74">
        <v>1594.23</v>
      </c>
      <c r="J26" s="4"/>
      <c r="K26" s="4"/>
    </row>
    <row r="27" spans="1:11" x14ac:dyDescent="0.25">
      <c r="A27" s="33" t="s">
        <v>107</v>
      </c>
      <c r="B27" s="41" t="s">
        <v>22</v>
      </c>
      <c r="C27" s="42" t="s">
        <v>32</v>
      </c>
      <c r="D27" s="70">
        <f t="shared" si="0"/>
        <v>44022.369999999995</v>
      </c>
      <c r="E27" s="73">
        <v>4049.89</v>
      </c>
      <c r="F27" s="73">
        <v>2256.41</v>
      </c>
      <c r="G27" s="102">
        <v>25057.09</v>
      </c>
      <c r="H27" s="74">
        <v>12658.98</v>
      </c>
      <c r="J27" s="4"/>
      <c r="K27" s="4"/>
    </row>
    <row r="28" spans="1:11" x14ac:dyDescent="0.25">
      <c r="A28" s="33" t="s">
        <v>114</v>
      </c>
      <c r="B28" s="36" t="s">
        <v>36</v>
      </c>
      <c r="C28" s="37" t="s">
        <v>32</v>
      </c>
      <c r="D28" s="70">
        <f t="shared" si="0"/>
        <v>3823.1499999999996</v>
      </c>
      <c r="E28" s="73">
        <v>3401.41</v>
      </c>
      <c r="F28" s="73">
        <v>0</v>
      </c>
      <c r="G28" s="102">
        <v>0</v>
      </c>
      <c r="H28" s="74">
        <v>421.74</v>
      </c>
      <c r="J28" s="4"/>
      <c r="K28" s="4"/>
    </row>
    <row r="29" spans="1:11" x14ac:dyDescent="0.25">
      <c r="A29" s="33" t="s">
        <v>37</v>
      </c>
      <c r="B29" s="36" t="s">
        <v>36</v>
      </c>
      <c r="C29" s="37" t="s">
        <v>23</v>
      </c>
      <c r="D29" s="70">
        <f t="shared" si="0"/>
        <v>5293</v>
      </c>
      <c r="E29" s="73">
        <v>0</v>
      </c>
      <c r="F29" s="73">
        <v>395</v>
      </c>
      <c r="G29" s="102">
        <v>1033</v>
      </c>
      <c r="H29" s="74">
        <v>3865</v>
      </c>
      <c r="J29" s="4"/>
      <c r="K29" s="4"/>
    </row>
    <row r="30" spans="1:11" x14ac:dyDescent="0.25">
      <c r="A30" s="33" t="s">
        <v>38</v>
      </c>
      <c r="B30" s="36" t="s">
        <v>39</v>
      </c>
      <c r="C30" s="37" t="s">
        <v>7</v>
      </c>
      <c r="D30" s="70">
        <f t="shared" si="0"/>
        <v>0</v>
      </c>
      <c r="E30" s="73">
        <v>0</v>
      </c>
      <c r="F30" s="73">
        <v>0</v>
      </c>
      <c r="G30" s="102">
        <v>0</v>
      </c>
      <c r="H30" s="74">
        <v>0</v>
      </c>
      <c r="J30" s="4"/>
      <c r="K30" s="4"/>
    </row>
    <row r="31" spans="1:11" x14ac:dyDescent="0.25">
      <c r="A31" s="33" t="s">
        <v>40</v>
      </c>
      <c r="B31" s="36" t="s">
        <v>39</v>
      </c>
      <c r="C31" s="37" t="s">
        <v>11</v>
      </c>
      <c r="D31" s="70">
        <f t="shared" si="0"/>
        <v>0</v>
      </c>
      <c r="E31" s="73">
        <v>0</v>
      </c>
      <c r="F31" s="73">
        <v>0</v>
      </c>
      <c r="G31" s="102">
        <v>0</v>
      </c>
      <c r="H31" s="74">
        <v>0</v>
      </c>
      <c r="J31" s="4"/>
      <c r="K31" s="4"/>
    </row>
    <row r="32" spans="1:11" x14ac:dyDescent="0.25">
      <c r="A32" s="33" t="s">
        <v>41</v>
      </c>
      <c r="B32" s="36" t="s">
        <v>39</v>
      </c>
      <c r="C32" s="37" t="s">
        <v>32</v>
      </c>
      <c r="D32" s="70">
        <f t="shared" si="0"/>
        <v>854.94</v>
      </c>
      <c r="E32" s="73">
        <v>854.94</v>
      </c>
      <c r="F32" s="73">
        <v>0</v>
      </c>
      <c r="G32" s="102">
        <v>0</v>
      </c>
      <c r="H32" s="74">
        <v>0</v>
      </c>
      <c r="J32" s="4"/>
      <c r="K32" s="4"/>
    </row>
    <row r="33" spans="1:11" x14ac:dyDescent="0.25">
      <c r="A33" s="33" t="s">
        <v>42</v>
      </c>
      <c r="B33" s="36" t="s">
        <v>39</v>
      </c>
      <c r="C33" s="37" t="s">
        <v>32</v>
      </c>
      <c r="D33" s="70">
        <f t="shared" si="0"/>
        <v>0</v>
      </c>
      <c r="E33" s="73">
        <v>0</v>
      </c>
      <c r="F33" s="73">
        <v>0</v>
      </c>
      <c r="G33" s="102">
        <v>0</v>
      </c>
      <c r="H33" s="74">
        <v>0</v>
      </c>
      <c r="J33" s="4"/>
      <c r="K33" s="4"/>
    </row>
    <row r="34" spans="1:11" x14ac:dyDescent="0.25">
      <c r="A34" s="33" t="s">
        <v>43</v>
      </c>
      <c r="B34" s="36" t="s">
        <v>44</v>
      </c>
      <c r="C34" s="37" t="s">
        <v>45</v>
      </c>
      <c r="D34" s="70">
        <f t="shared" si="0"/>
        <v>2013</v>
      </c>
      <c r="E34" s="73">
        <v>0</v>
      </c>
      <c r="F34" s="73">
        <v>2013</v>
      </c>
      <c r="G34" s="102">
        <v>0</v>
      </c>
      <c r="H34" s="74">
        <v>0</v>
      </c>
      <c r="J34" s="4"/>
      <c r="K34" s="4"/>
    </row>
    <row r="35" spans="1:11" x14ac:dyDescent="0.25">
      <c r="A35" s="33" t="s">
        <v>46</v>
      </c>
      <c r="B35" s="36" t="s">
        <v>44</v>
      </c>
      <c r="C35" s="37" t="s">
        <v>13</v>
      </c>
      <c r="D35" s="70">
        <f t="shared" si="0"/>
        <v>0</v>
      </c>
      <c r="E35" s="73">
        <v>0</v>
      </c>
      <c r="F35" s="73">
        <v>0</v>
      </c>
      <c r="G35" s="102">
        <v>0</v>
      </c>
      <c r="H35" s="74">
        <v>0</v>
      </c>
      <c r="J35" s="4"/>
      <c r="K35" s="4"/>
    </row>
    <row r="36" spans="1:11" x14ac:dyDescent="0.25">
      <c r="A36" s="33" t="s">
        <v>108</v>
      </c>
      <c r="B36" s="36" t="s">
        <v>44</v>
      </c>
      <c r="C36" s="37" t="s">
        <v>5</v>
      </c>
      <c r="D36" s="70">
        <f t="shared" si="0"/>
        <v>5440.079999999999</v>
      </c>
      <c r="E36" s="73">
        <v>40.25</v>
      </c>
      <c r="F36" s="73">
        <v>31.98</v>
      </c>
      <c r="G36" s="102">
        <v>5323.87</v>
      </c>
      <c r="H36" s="74">
        <v>43.98</v>
      </c>
      <c r="J36" s="4"/>
      <c r="K36" s="4"/>
    </row>
    <row r="37" spans="1:11" x14ac:dyDescent="0.25">
      <c r="A37" s="33" t="s">
        <v>47</v>
      </c>
      <c r="B37" s="36" t="s">
        <v>44</v>
      </c>
      <c r="C37" s="37" t="s">
        <v>32</v>
      </c>
      <c r="D37" s="70">
        <f t="shared" si="0"/>
        <v>0</v>
      </c>
      <c r="E37" s="73">
        <v>0</v>
      </c>
      <c r="F37" s="73">
        <v>0</v>
      </c>
      <c r="G37" s="102">
        <v>0</v>
      </c>
      <c r="H37" s="74">
        <v>0</v>
      </c>
      <c r="J37" s="4"/>
      <c r="K37" s="4"/>
    </row>
    <row r="38" spans="1:11" x14ac:dyDescent="0.25">
      <c r="A38" s="33" t="s">
        <v>48</v>
      </c>
      <c r="B38" s="36" t="s">
        <v>44</v>
      </c>
      <c r="C38" s="37" t="s">
        <v>25</v>
      </c>
      <c r="D38" s="70">
        <f t="shared" si="0"/>
        <v>123.72999999999999</v>
      </c>
      <c r="E38" s="73">
        <v>9.68</v>
      </c>
      <c r="F38" s="73">
        <v>114.05</v>
      </c>
      <c r="G38" s="102">
        <v>0</v>
      </c>
      <c r="H38" s="74">
        <v>0</v>
      </c>
      <c r="J38" s="4"/>
      <c r="K38" s="4"/>
    </row>
    <row r="39" spans="1:11" x14ac:dyDescent="0.25">
      <c r="A39" s="33" t="s">
        <v>49</v>
      </c>
      <c r="B39" s="36" t="s">
        <v>44</v>
      </c>
      <c r="C39" s="37" t="s">
        <v>35</v>
      </c>
      <c r="D39" s="70">
        <f t="shared" si="0"/>
        <v>0</v>
      </c>
      <c r="E39" s="73">
        <v>0</v>
      </c>
      <c r="F39" s="73">
        <v>0</v>
      </c>
      <c r="G39" s="102">
        <v>0</v>
      </c>
      <c r="H39" s="74">
        <v>0</v>
      </c>
      <c r="J39" s="4"/>
      <c r="K39" s="4"/>
    </row>
    <row r="40" spans="1:11" x14ac:dyDescent="0.25">
      <c r="A40" s="33" t="s">
        <v>50</v>
      </c>
      <c r="B40" s="36" t="s">
        <v>44</v>
      </c>
      <c r="C40" s="37" t="s">
        <v>7</v>
      </c>
      <c r="D40" s="70">
        <f t="shared" si="0"/>
        <v>88917.010000000009</v>
      </c>
      <c r="E40" s="73">
        <v>1402.37</v>
      </c>
      <c r="F40" s="73">
        <v>1093.69</v>
      </c>
      <c r="G40" s="102">
        <v>31029.56</v>
      </c>
      <c r="H40" s="74">
        <v>55391.39</v>
      </c>
      <c r="J40" s="4"/>
      <c r="K40" s="4"/>
    </row>
    <row r="41" spans="1:11" x14ac:dyDescent="0.25">
      <c r="A41" s="33" t="s">
        <v>109</v>
      </c>
      <c r="B41" s="36" t="s">
        <v>44</v>
      </c>
      <c r="C41" s="37" t="s">
        <v>17</v>
      </c>
      <c r="D41" s="70">
        <f t="shared" si="0"/>
        <v>0</v>
      </c>
      <c r="E41" s="73">
        <v>0</v>
      </c>
      <c r="F41" s="73">
        <v>0</v>
      </c>
      <c r="G41" s="102">
        <v>0</v>
      </c>
      <c r="H41" s="74">
        <v>0</v>
      </c>
      <c r="J41" s="4"/>
      <c r="K41" s="4"/>
    </row>
    <row r="42" spans="1:11" x14ac:dyDescent="0.25">
      <c r="A42" s="33" t="s">
        <v>51</v>
      </c>
      <c r="B42" s="36" t="s">
        <v>44</v>
      </c>
      <c r="C42" s="37" t="s">
        <v>25</v>
      </c>
      <c r="D42" s="70">
        <f t="shared" si="0"/>
        <v>0</v>
      </c>
      <c r="E42" s="73">
        <v>0</v>
      </c>
      <c r="F42" s="73">
        <v>0</v>
      </c>
      <c r="G42" s="102">
        <v>0</v>
      </c>
      <c r="H42" s="74">
        <v>0</v>
      </c>
      <c r="J42" s="4"/>
      <c r="K42" s="4"/>
    </row>
    <row r="43" spans="1:11" x14ac:dyDescent="0.25">
      <c r="A43" s="33" t="s">
        <v>52</v>
      </c>
      <c r="B43" s="36" t="s">
        <v>44</v>
      </c>
      <c r="C43" s="37" t="s">
        <v>32</v>
      </c>
      <c r="D43" s="70">
        <f t="shared" si="0"/>
        <v>2116.4299999999998</v>
      </c>
      <c r="E43" s="73">
        <v>0</v>
      </c>
      <c r="F43" s="73">
        <v>153.21</v>
      </c>
      <c r="G43" s="102">
        <v>1963.22</v>
      </c>
      <c r="H43" s="74">
        <v>0</v>
      </c>
      <c r="J43" s="4"/>
      <c r="K43" s="4"/>
    </row>
    <row r="44" spans="1:11" x14ac:dyDescent="0.25">
      <c r="A44" s="33" t="s">
        <v>110</v>
      </c>
      <c r="B44" s="36" t="s">
        <v>44</v>
      </c>
      <c r="C44" s="37" t="s">
        <v>7</v>
      </c>
      <c r="D44" s="70">
        <f t="shared" si="0"/>
        <v>193283.71999999997</v>
      </c>
      <c r="E44" s="73">
        <v>55187.41</v>
      </c>
      <c r="F44" s="73">
        <v>99393.76</v>
      </c>
      <c r="G44" s="102">
        <v>6553.61</v>
      </c>
      <c r="H44" s="74">
        <v>32148.94</v>
      </c>
      <c r="J44" s="4"/>
      <c r="K44" s="4"/>
    </row>
    <row r="45" spans="1:11" s="1" customFormat="1" x14ac:dyDescent="0.25">
      <c r="A45" s="33" t="s">
        <v>53</v>
      </c>
      <c r="B45" s="36" t="s">
        <v>44</v>
      </c>
      <c r="C45" s="37" t="s">
        <v>9</v>
      </c>
      <c r="D45" s="70">
        <f t="shared" si="0"/>
        <v>0</v>
      </c>
      <c r="E45" s="73">
        <v>0</v>
      </c>
      <c r="F45" s="73">
        <v>0</v>
      </c>
      <c r="G45" s="102">
        <v>0</v>
      </c>
      <c r="H45" s="74">
        <v>0</v>
      </c>
      <c r="J45" s="4"/>
      <c r="K45" s="4"/>
    </row>
    <row r="46" spans="1:11" x14ac:dyDescent="0.25">
      <c r="A46" s="33" t="s">
        <v>54</v>
      </c>
      <c r="B46" s="36" t="s">
        <v>44</v>
      </c>
      <c r="C46" s="37" t="s">
        <v>7</v>
      </c>
      <c r="D46" s="70">
        <f t="shared" si="0"/>
        <v>0</v>
      </c>
      <c r="E46" s="73">
        <v>0</v>
      </c>
      <c r="F46" s="73">
        <v>0</v>
      </c>
      <c r="G46" s="102">
        <v>0</v>
      </c>
      <c r="H46" s="74">
        <v>0</v>
      </c>
      <c r="J46" s="4"/>
      <c r="K46" s="4"/>
    </row>
    <row r="47" spans="1:11" x14ac:dyDescent="0.25">
      <c r="A47" s="33" t="s">
        <v>55</v>
      </c>
      <c r="B47" s="36" t="s">
        <v>44</v>
      </c>
      <c r="C47" s="37" t="s">
        <v>9</v>
      </c>
      <c r="D47" s="70">
        <f t="shared" si="0"/>
        <v>155.70999999999998</v>
      </c>
      <c r="E47" s="73">
        <v>45.12</v>
      </c>
      <c r="F47" s="73">
        <v>45.12</v>
      </c>
      <c r="G47" s="102">
        <v>0</v>
      </c>
      <c r="H47" s="74">
        <v>65.47</v>
      </c>
      <c r="J47" s="4"/>
      <c r="K47" s="4"/>
    </row>
    <row r="48" spans="1:11" x14ac:dyDescent="0.25">
      <c r="A48" s="33" t="s">
        <v>56</v>
      </c>
      <c r="B48" s="36" t="s">
        <v>57</v>
      </c>
      <c r="C48" s="37" t="s">
        <v>45</v>
      </c>
      <c r="D48" s="70">
        <f t="shared" si="0"/>
        <v>161.22</v>
      </c>
      <c r="E48" s="73">
        <v>104.92</v>
      </c>
      <c r="F48" s="73">
        <v>0</v>
      </c>
      <c r="G48" s="102">
        <v>0</v>
      </c>
      <c r="H48" s="74">
        <v>56.3</v>
      </c>
      <c r="J48" s="4"/>
      <c r="K48" s="4"/>
    </row>
    <row r="49" spans="1:12" x14ac:dyDescent="0.25">
      <c r="A49" s="33" t="s">
        <v>58</v>
      </c>
      <c r="B49" s="36" t="s">
        <v>57</v>
      </c>
      <c r="C49" s="37" t="s">
        <v>13</v>
      </c>
      <c r="D49" s="70">
        <f t="shared" si="0"/>
        <v>991.42000000000007</v>
      </c>
      <c r="E49" s="73">
        <v>0</v>
      </c>
      <c r="F49" s="73">
        <v>132.80000000000001</v>
      </c>
      <c r="G49" s="102">
        <v>0</v>
      </c>
      <c r="H49" s="74">
        <v>858.62</v>
      </c>
      <c r="J49" s="4"/>
      <c r="K49" s="4"/>
    </row>
    <row r="50" spans="1:12" x14ac:dyDescent="0.25">
      <c r="A50" s="33" t="s">
        <v>59</v>
      </c>
      <c r="B50" s="36" t="s">
        <v>57</v>
      </c>
      <c r="C50" s="37" t="s">
        <v>23</v>
      </c>
      <c r="D50" s="70">
        <f t="shared" si="0"/>
        <v>341.79</v>
      </c>
      <c r="E50" s="73">
        <v>0</v>
      </c>
      <c r="F50" s="73">
        <v>0</v>
      </c>
      <c r="G50" s="102">
        <v>123.48</v>
      </c>
      <c r="H50" s="74">
        <v>218.31</v>
      </c>
      <c r="J50" s="4"/>
      <c r="K50" s="4"/>
    </row>
    <row r="51" spans="1:12" x14ac:dyDescent="0.25">
      <c r="A51" s="33" t="s">
        <v>60</v>
      </c>
      <c r="B51" s="36" t="s">
        <v>57</v>
      </c>
      <c r="C51" s="37" t="s">
        <v>13</v>
      </c>
      <c r="D51" s="70">
        <f t="shared" si="0"/>
        <v>113.05</v>
      </c>
      <c r="E51" s="73">
        <v>0</v>
      </c>
      <c r="F51" s="73">
        <v>113.05</v>
      </c>
      <c r="G51" s="102">
        <v>0</v>
      </c>
      <c r="H51" s="74">
        <v>0</v>
      </c>
      <c r="J51" s="4"/>
      <c r="K51" s="4"/>
    </row>
    <row r="52" spans="1:12" x14ac:dyDescent="0.25">
      <c r="A52" s="43" t="s">
        <v>61</v>
      </c>
      <c r="B52" s="36" t="s">
        <v>62</v>
      </c>
      <c r="C52" s="37" t="s">
        <v>13</v>
      </c>
      <c r="D52" s="70">
        <f t="shared" si="0"/>
        <v>1200.57</v>
      </c>
      <c r="E52" s="73">
        <v>126.44</v>
      </c>
      <c r="F52" s="73">
        <v>0</v>
      </c>
      <c r="G52" s="102">
        <v>595.85</v>
      </c>
      <c r="H52" s="74">
        <v>478.28</v>
      </c>
      <c r="J52" s="4"/>
      <c r="K52" s="4"/>
    </row>
    <row r="53" spans="1:12" x14ac:dyDescent="0.25">
      <c r="A53" s="44" t="s">
        <v>63</v>
      </c>
      <c r="B53" s="41" t="s">
        <v>62</v>
      </c>
      <c r="C53" s="42" t="s">
        <v>13</v>
      </c>
      <c r="D53" s="70">
        <f t="shared" si="0"/>
        <v>0</v>
      </c>
      <c r="E53" s="73">
        <v>0</v>
      </c>
      <c r="F53" s="73">
        <v>0</v>
      </c>
      <c r="G53" s="102">
        <v>0</v>
      </c>
      <c r="H53" s="74">
        <v>0</v>
      </c>
      <c r="J53" s="4"/>
      <c r="K53" s="4"/>
    </row>
    <row r="54" spans="1:12" x14ac:dyDescent="0.25">
      <c r="A54" s="45" t="s">
        <v>64</v>
      </c>
      <c r="B54" s="41" t="s">
        <v>62</v>
      </c>
      <c r="C54" s="42" t="s">
        <v>13</v>
      </c>
      <c r="D54" s="70">
        <f t="shared" si="0"/>
        <v>0</v>
      </c>
      <c r="E54" s="73">
        <v>0</v>
      </c>
      <c r="F54" s="73">
        <v>0</v>
      </c>
      <c r="G54" s="102">
        <v>0</v>
      </c>
      <c r="H54" s="74">
        <v>0</v>
      </c>
      <c r="J54" s="4"/>
      <c r="K54" s="4"/>
    </row>
    <row r="55" spans="1:12" x14ac:dyDescent="0.25">
      <c r="A55" s="45" t="s">
        <v>115</v>
      </c>
      <c r="B55" s="41" t="s">
        <v>62</v>
      </c>
      <c r="C55" s="46" t="s">
        <v>35</v>
      </c>
      <c r="D55" s="70">
        <f t="shared" si="0"/>
        <v>0</v>
      </c>
      <c r="E55" s="73">
        <v>0</v>
      </c>
      <c r="F55" s="73">
        <v>0</v>
      </c>
      <c r="G55" s="102">
        <v>0</v>
      </c>
      <c r="H55" s="74">
        <v>0</v>
      </c>
      <c r="J55" s="4"/>
      <c r="K55" s="4"/>
    </row>
    <row r="56" spans="1:12" x14ac:dyDescent="0.25">
      <c r="A56" s="45" t="s">
        <v>116</v>
      </c>
      <c r="B56" s="41" t="s">
        <v>62</v>
      </c>
      <c r="C56" s="46" t="s">
        <v>13</v>
      </c>
      <c r="D56" s="70">
        <f t="shared" si="0"/>
        <v>799.67</v>
      </c>
      <c r="E56" s="73">
        <v>0</v>
      </c>
      <c r="F56" s="73">
        <v>0</v>
      </c>
      <c r="G56" s="102">
        <v>84.75</v>
      </c>
      <c r="H56" s="74">
        <v>714.92</v>
      </c>
      <c r="J56" s="4"/>
      <c r="K56" s="4"/>
    </row>
    <row r="57" spans="1:12" x14ac:dyDescent="0.25">
      <c r="A57" s="45" t="s">
        <v>119</v>
      </c>
      <c r="B57" s="41"/>
      <c r="C57" s="46" t="s">
        <v>7</v>
      </c>
      <c r="D57" s="70">
        <f t="shared" si="0"/>
        <v>3000</v>
      </c>
      <c r="E57" s="73">
        <v>0</v>
      </c>
      <c r="F57" s="73">
        <v>0</v>
      </c>
      <c r="G57" s="102">
        <v>0</v>
      </c>
      <c r="H57" s="74">
        <v>3000</v>
      </c>
      <c r="J57" s="4"/>
      <c r="K57" s="4"/>
    </row>
    <row r="58" spans="1:12" x14ac:dyDescent="0.25">
      <c r="A58" s="45" t="s">
        <v>65</v>
      </c>
      <c r="B58" s="41" t="s">
        <v>66</v>
      </c>
      <c r="C58" s="46" t="s">
        <v>45</v>
      </c>
      <c r="D58" s="70">
        <f t="shared" si="0"/>
        <v>0</v>
      </c>
      <c r="E58" s="73">
        <v>0</v>
      </c>
      <c r="F58" s="73">
        <v>0</v>
      </c>
      <c r="G58" s="102">
        <v>0</v>
      </c>
      <c r="H58" s="74">
        <v>0</v>
      </c>
      <c r="J58" s="4"/>
      <c r="K58" s="4"/>
    </row>
    <row r="59" spans="1:12" x14ac:dyDescent="0.25">
      <c r="A59" s="45" t="s">
        <v>67</v>
      </c>
      <c r="B59" s="41" t="s">
        <v>68</v>
      </c>
      <c r="C59" s="46" t="s">
        <v>9</v>
      </c>
      <c r="D59" s="70">
        <f t="shared" si="0"/>
        <v>0</v>
      </c>
      <c r="E59" s="73">
        <v>0</v>
      </c>
      <c r="F59" s="73">
        <v>0</v>
      </c>
      <c r="G59" s="102">
        <v>0</v>
      </c>
      <c r="H59" s="74">
        <v>0</v>
      </c>
      <c r="J59" s="4"/>
      <c r="K59" s="4"/>
    </row>
    <row r="60" spans="1:12" x14ac:dyDescent="0.25">
      <c r="A60" s="33" t="s">
        <v>69</v>
      </c>
      <c r="B60" s="36" t="s">
        <v>68</v>
      </c>
      <c r="C60" s="46" t="s">
        <v>23</v>
      </c>
      <c r="D60" s="70">
        <f t="shared" si="0"/>
        <v>0</v>
      </c>
      <c r="E60" s="73">
        <v>0</v>
      </c>
      <c r="F60" s="73">
        <v>0</v>
      </c>
      <c r="G60" s="102">
        <v>0</v>
      </c>
      <c r="H60" s="74">
        <v>0</v>
      </c>
      <c r="J60" s="4"/>
      <c r="K60" s="4"/>
    </row>
    <row r="61" spans="1:12" x14ac:dyDescent="0.25">
      <c r="A61" s="45" t="s">
        <v>70</v>
      </c>
      <c r="B61" s="41" t="s">
        <v>68</v>
      </c>
      <c r="C61" s="46" t="s">
        <v>13</v>
      </c>
      <c r="D61" s="70">
        <f t="shared" si="0"/>
        <v>0</v>
      </c>
      <c r="E61" s="75">
        <v>0</v>
      </c>
      <c r="F61" s="75">
        <v>0</v>
      </c>
      <c r="G61" s="103">
        <v>0</v>
      </c>
      <c r="H61" s="76">
        <v>0</v>
      </c>
      <c r="J61" s="4"/>
      <c r="K61" s="4"/>
    </row>
    <row r="62" spans="1:12" x14ac:dyDescent="0.25">
      <c r="A62" s="47" t="s">
        <v>71</v>
      </c>
      <c r="B62" s="48"/>
      <c r="C62" s="48"/>
      <c r="D62" s="49">
        <f t="shared" ref="D62:H62" si="1">SUM(D5:D61)</f>
        <v>692364.4800000001</v>
      </c>
      <c r="E62" s="50">
        <f t="shared" si="1"/>
        <v>78181.53</v>
      </c>
      <c r="F62" s="50">
        <f t="shared" si="1"/>
        <v>177538.95999999996</v>
      </c>
      <c r="G62" s="50">
        <f t="shared" si="1"/>
        <v>210435.65999999997</v>
      </c>
      <c r="H62" s="50">
        <f t="shared" si="1"/>
        <v>226208.33</v>
      </c>
      <c r="I62" s="9"/>
      <c r="J62" s="9"/>
      <c r="K62" s="9"/>
      <c r="L62" s="9"/>
    </row>
    <row r="63" spans="1:12" x14ac:dyDescent="0.25">
      <c r="A63" s="122" t="s">
        <v>72</v>
      </c>
      <c r="B63" s="120"/>
      <c r="C63" s="124" t="s">
        <v>102</v>
      </c>
      <c r="D63" s="111">
        <v>2013</v>
      </c>
      <c r="E63" s="112"/>
      <c r="F63" s="112"/>
      <c r="G63" s="112"/>
      <c r="H63" s="113"/>
    </row>
    <row r="64" spans="1:12" x14ac:dyDescent="0.25">
      <c r="A64" s="123"/>
      <c r="B64" s="121"/>
      <c r="C64" s="124"/>
      <c r="D64" s="32" t="s">
        <v>112</v>
      </c>
      <c r="E64" s="52" t="s">
        <v>104</v>
      </c>
      <c r="F64" s="52" t="s">
        <v>111</v>
      </c>
      <c r="G64" s="52" t="s">
        <v>113</v>
      </c>
      <c r="H64" s="52" t="s">
        <v>117</v>
      </c>
    </row>
    <row r="65" spans="1:11" x14ac:dyDescent="0.25">
      <c r="A65" s="53" t="s">
        <v>73</v>
      </c>
      <c r="B65" s="54"/>
      <c r="C65" s="55" t="s">
        <v>94</v>
      </c>
      <c r="D65" s="77">
        <f>E65+F65+G65+H65</f>
        <v>0</v>
      </c>
      <c r="E65" s="78">
        <v>0</v>
      </c>
      <c r="F65" s="78">
        <v>0</v>
      </c>
      <c r="G65" s="104">
        <v>0</v>
      </c>
      <c r="H65" s="79">
        <v>0</v>
      </c>
    </row>
    <row r="66" spans="1:11" x14ac:dyDescent="0.25">
      <c r="A66" s="53" t="s">
        <v>74</v>
      </c>
      <c r="B66" s="56"/>
      <c r="C66" s="57" t="s">
        <v>94</v>
      </c>
      <c r="D66" s="77">
        <f t="shared" ref="D66:D89" si="2">E66+F66+G66+H66</f>
        <v>0</v>
      </c>
      <c r="E66" s="80">
        <v>0</v>
      </c>
      <c r="F66" s="80">
        <v>0</v>
      </c>
      <c r="G66" s="59">
        <v>0</v>
      </c>
      <c r="H66" s="81">
        <v>0</v>
      </c>
    </row>
    <row r="67" spans="1:11" x14ac:dyDescent="0.25">
      <c r="A67" s="53" t="s">
        <v>75</v>
      </c>
      <c r="B67" s="56"/>
      <c r="C67" s="57" t="s">
        <v>94</v>
      </c>
      <c r="D67" s="77">
        <f t="shared" si="2"/>
        <v>0</v>
      </c>
      <c r="E67" s="80">
        <v>0</v>
      </c>
      <c r="F67" s="80">
        <v>0</v>
      </c>
      <c r="G67" s="59">
        <v>0</v>
      </c>
      <c r="H67" s="81">
        <v>0</v>
      </c>
    </row>
    <row r="68" spans="1:11" x14ac:dyDescent="0.25">
      <c r="A68" s="53" t="s">
        <v>76</v>
      </c>
      <c r="B68" s="14"/>
      <c r="C68" s="58" t="s">
        <v>94</v>
      </c>
      <c r="D68" s="77">
        <f t="shared" si="2"/>
        <v>0</v>
      </c>
      <c r="E68" s="80">
        <v>0</v>
      </c>
      <c r="F68" s="80">
        <v>0</v>
      </c>
      <c r="G68" s="59">
        <v>0</v>
      </c>
      <c r="H68" s="81">
        <v>0</v>
      </c>
      <c r="I68" s="10"/>
      <c r="K68" s="6"/>
    </row>
    <row r="69" spans="1:11" x14ac:dyDescent="0.25">
      <c r="A69" s="53" t="s">
        <v>77</v>
      </c>
      <c r="B69" s="14"/>
      <c r="C69" s="15" t="s">
        <v>35</v>
      </c>
      <c r="D69" s="77">
        <f t="shared" si="2"/>
        <v>0</v>
      </c>
      <c r="E69" s="80">
        <v>0</v>
      </c>
      <c r="F69" s="80">
        <v>0</v>
      </c>
      <c r="G69" s="59">
        <v>0</v>
      </c>
      <c r="H69" s="81">
        <v>0</v>
      </c>
      <c r="I69" s="10"/>
      <c r="K69" s="6"/>
    </row>
    <row r="70" spans="1:11" ht="30" x14ac:dyDescent="0.25">
      <c r="A70" s="53" t="s">
        <v>78</v>
      </c>
      <c r="B70" s="14"/>
      <c r="C70" s="15" t="s">
        <v>23</v>
      </c>
      <c r="D70" s="77">
        <f t="shared" si="2"/>
        <v>0</v>
      </c>
      <c r="E70" s="80">
        <v>0</v>
      </c>
      <c r="F70" s="80">
        <v>0</v>
      </c>
      <c r="G70" s="59">
        <v>0</v>
      </c>
      <c r="H70" s="81">
        <v>0</v>
      </c>
      <c r="I70" s="10"/>
      <c r="K70" s="6"/>
    </row>
    <row r="71" spans="1:11" x14ac:dyDescent="0.25">
      <c r="A71" s="53" t="s">
        <v>79</v>
      </c>
      <c r="B71" s="14"/>
      <c r="C71" s="15" t="s">
        <v>25</v>
      </c>
      <c r="D71" s="77">
        <f t="shared" si="2"/>
        <v>0</v>
      </c>
      <c r="E71" s="80">
        <v>0</v>
      </c>
      <c r="F71" s="80">
        <v>0</v>
      </c>
      <c r="G71" s="59">
        <v>0</v>
      </c>
      <c r="H71" s="81">
        <v>0</v>
      </c>
      <c r="I71" s="10"/>
      <c r="K71" s="6"/>
    </row>
    <row r="72" spans="1:11" x14ac:dyDescent="0.25">
      <c r="A72" s="53" t="s">
        <v>80</v>
      </c>
      <c r="B72" s="14"/>
      <c r="C72" s="15" t="s">
        <v>13</v>
      </c>
      <c r="D72" s="77">
        <f t="shared" si="2"/>
        <v>0</v>
      </c>
      <c r="E72" s="80">
        <v>0</v>
      </c>
      <c r="F72" s="80">
        <v>0</v>
      </c>
      <c r="G72" s="59">
        <v>0</v>
      </c>
      <c r="H72" s="81">
        <v>0</v>
      </c>
      <c r="I72" s="10"/>
      <c r="K72" s="6"/>
    </row>
    <row r="73" spans="1:11" x14ac:dyDescent="0.25">
      <c r="A73" s="53" t="s">
        <v>81</v>
      </c>
      <c r="B73" s="14"/>
      <c r="C73" s="15" t="s">
        <v>13</v>
      </c>
      <c r="D73" s="77">
        <f t="shared" si="2"/>
        <v>135.78</v>
      </c>
      <c r="E73" s="80">
        <v>0</v>
      </c>
      <c r="F73" s="80">
        <v>0</v>
      </c>
      <c r="G73" s="59">
        <v>0</v>
      </c>
      <c r="H73" s="81">
        <v>135.78</v>
      </c>
      <c r="K73" s="6"/>
    </row>
    <row r="74" spans="1:11" x14ac:dyDescent="0.25">
      <c r="A74" s="53" t="s">
        <v>82</v>
      </c>
      <c r="B74" s="14"/>
      <c r="C74" s="15" t="s">
        <v>13</v>
      </c>
      <c r="D74" s="77">
        <f t="shared" si="2"/>
        <v>10</v>
      </c>
      <c r="E74" s="80">
        <v>0</v>
      </c>
      <c r="F74" s="80">
        <v>3</v>
      </c>
      <c r="G74" s="59">
        <v>0</v>
      </c>
      <c r="H74" s="81">
        <v>7</v>
      </c>
      <c r="K74" s="6"/>
    </row>
    <row r="75" spans="1:11" ht="30" x14ac:dyDescent="0.25">
      <c r="A75" s="53" t="s">
        <v>103</v>
      </c>
      <c r="B75" s="14"/>
      <c r="C75" s="15" t="s">
        <v>13</v>
      </c>
      <c r="D75" s="77">
        <f t="shared" si="2"/>
        <v>0</v>
      </c>
      <c r="E75" s="80">
        <v>0</v>
      </c>
      <c r="F75" s="80">
        <v>0</v>
      </c>
      <c r="G75" s="59">
        <v>0</v>
      </c>
      <c r="H75" s="81">
        <v>0</v>
      </c>
      <c r="K75" s="6"/>
    </row>
    <row r="76" spans="1:11" x14ac:dyDescent="0.25">
      <c r="A76" s="53" t="s">
        <v>83</v>
      </c>
      <c r="B76" s="14"/>
      <c r="C76" s="15" t="s">
        <v>32</v>
      </c>
      <c r="D76" s="77">
        <f t="shared" si="2"/>
        <v>76654.28</v>
      </c>
      <c r="E76" s="80">
        <f>18134.33+36343.48</f>
        <v>54477.810000000005</v>
      </c>
      <c r="F76" s="80">
        <v>13763.93</v>
      </c>
      <c r="G76" s="59">
        <v>3876.7</v>
      </c>
      <c r="H76" s="81">
        <v>4535.84</v>
      </c>
      <c r="K76" s="6"/>
    </row>
    <row r="77" spans="1:11" x14ac:dyDescent="0.25">
      <c r="A77" s="53" t="s">
        <v>84</v>
      </c>
      <c r="B77" s="14"/>
      <c r="C77" s="15" t="s">
        <v>7</v>
      </c>
      <c r="D77" s="77">
        <f>E77+F77+G77+H77</f>
        <v>3080512.09</v>
      </c>
      <c r="E77" s="80">
        <v>404165.89000000019</v>
      </c>
      <c r="F77" s="80">
        <v>1181265.9099999999</v>
      </c>
      <c r="G77" s="109">
        <f>459134.45+479.4</f>
        <v>459613.85000000003</v>
      </c>
      <c r="H77" s="81">
        <f>1608123.89-566583.25-6074.2</f>
        <v>1035466.44</v>
      </c>
      <c r="J77" s="110"/>
      <c r="K77" s="6"/>
    </row>
    <row r="78" spans="1:11" x14ac:dyDescent="0.25">
      <c r="A78" s="53" t="s">
        <v>85</v>
      </c>
      <c r="B78" s="14"/>
      <c r="C78" s="15" t="s">
        <v>7</v>
      </c>
      <c r="D78" s="77">
        <f t="shared" si="2"/>
        <v>0</v>
      </c>
      <c r="E78" s="80">
        <v>0</v>
      </c>
      <c r="F78" s="80">
        <v>0</v>
      </c>
      <c r="G78" s="59">
        <v>0</v>
      </c>
      <c r="H78" s="81">
        <v>0</v>
      </c>
      <c r="K78" s="6"/>
    </row>
    <row r="79" spans="1:11" x14ac:dyDescent="0.25">
      <c r="A79" s="53" t="s">
        <v>86</v>
      </c>
      <c r="B79" s="14"/>
      <c r="C79" s="15" t="s">
        <v>7</v>
      </c>
      <c r="D79" s="77">
        <f t="shared" si="2"/>
        <v>956.54000000000008</v>
      </c>
      <c r="E79" s="80">
        <v>304.19</v>
      </c>
      <c r="F79" s="80">
        <v>44.73</v>
      </c>
      <c r="G79" s="59">
        <v>511.72</v>
      </c>
      <c r="H79" s="81">
        <v>95.9</v>
      </c>
      <c r="K79" s="6"/>
    </row>
    <row r="80" spans="1:11" x14ac:dyDescent="0.25">
      <c r="A80" s="53" t="s">
        <v>87</v>
      </c>
      <c r="B80" s="14"/>
      <c r="C80" s="15" t="s">
        <v>7</v>
      </c>
      <c r="D80" s="77">
        <f t="shared" si="2"/>
        <v>21156.760000000002</v>
      </c>
      <c r="E80" s="80">
        <v>0</v>
      </c>
      <c r="F80" s="80">
        <v>20825.080000000002</v>
      </c>
      <c r="G80" s="59">
        <v>0</v>
      </c>
      <c r="H80" s="81">
        <v>331.68</v>
      </c>
      <c r="K80" s="6"/>
    </row>
    <row r="81" spans="1:11" x14ac:dyDescent="0.25">
      <c r="A81" s="53" t="s">
        <v>88</v>
      </c>
      <c r="B81" s="14"/>
      <c r="C81" s="15" t="s">
        <v>7</v>
      </c>
      <c r="D81" s="77">
        <f t="shared" si="2"/>
        <v>0</v>
      </c>
      <c r="E81" s="80">
        <v>0</v>
      </c>
      <c r="F81" s="80">
        <v>0</v>
      </c>
      <c r="G81" s="59">
        <v>0</v>
      </c>
      <c r="H81" s="81">
        <v>0</v>
      </c>
      <c r="K81" s="6"/>
    </row>
    <row r="82" spans="1:11" x14ac:dyDescent="0.25">
      <c r="A82" s="53" t="s">
        <v>89</v>
      </c>
      <c r="B82" s="14"/>
      <c r="C82" s="15" t="s">
        <v>5</v>
      </c>
      <c r="D82" s="77">
        <f t="shared" si="2"/>
        <v>0</v>
      </c>
      <c r="E82" s="80">
        <v>0</v>
      </c>
      <c r="F82" s="80">
        <v>0</v>
      </c>
      <c r="G82" s="59">
        <v>0</v>
      </c>
      <c r="H82" s="81">
        <v>0</v>
      </c>
      <c r="K82" s="6"/>
    </row>
    <row r="83" spans="1:11" x14ac:dyDescent="0.25">
      <c r="A83" s="53" t="s">
        <v>90</v>
      </c>
      <c r="B83" s="14"/>
      <c r="C83" s="15" t="s">
        <v>5</v>
      </c>
      <c r="D83" s="77">
        <f t="shared" si="2"/>
        <v>0</v>
      </c>
      <c r="E83" s="80">
        <v>0</v>
      </c>
      <c r="F83" s="80">
        <v>0</v>
      </c>
      <c r="G83" s="59">
        <v>0</v>
      </c>
      <c r="H83" s="81">
        <v>0</v>
      </c>
      <c r="K83" s="6"/>
    </row>
    <row r="84" spans="1:11" ht="45" x14ac:dyDescent="0.25">
      <c r="A84" s="53" t="s">
        <v>91</v>
      </c>
      <c r="B84" s="59"/>
      <c r="C84" s="60" t="s">
        <v>5</v>
      </c>
      <c r="D84" s="77">
        <f t="shared" si="2"/>
        <v>0</v>
      </c>
      <c r="E84" s="80">
        <v>0</v>
      </c>
      <c r="F84" s="80">
        <v>0</v>
      </c>
      <c r="G84" s="59">
        <v>0</v>
      </c>
      <c r="H84" s="81">
        <v>0</v>
      </c>
      <c r="K84" s="6"/>
    </row>
    <row r="85" spans="1:11" ht="30" x14ac:dyDescent="0.25">
      <c r="A85" s="53" t="s">
        <v>92</v>
      </c>
      <c r="B85" s="59"/>
      <c r="C85" s="60" t="s">
        <v>5</v>
      </c>
      <c r="D85" s="77">
        <f t="shared" si="2"/>
        <v>0</v>
      </c>
      <c r="E85" s="80">
        <v>0</v>
      </c>
      <c r="F85" s="80">
        <v>0</v>
      </c>
      <c r="G85" s="59">
        <v>0</v>
      </c>
      <c r="H85" s="81">
        <v>0</v>
      </c>
      <c r="K85" s="6"/>
    </row>
    <row r="86" spans="1:11" x14ac:dyDescent="0.25">
      <c r="A86" s="53" t="s">
        <v>99</v>
      </c>
      <c r="B86" s="59"/>
      <c r="C86" s="60" t="s">
        <v>94</v>
      </c>
      <c r="D86" s="77">
        <f t="shared" si="2"/>
        <v>0</v>
      </c>
      <c r="E86" s="80">
        <v>0</v>
      </c>
      <c r="F86" s="80">
        <v>0</v>
      </c>
      <c r="G86" s="59">
        <v>0</v>
      </c>
      <c r="H86" s="81">
        <v>0</v>
      </c>
      <c r="K86" s="6"/>
    </row>
    <row r="87" spans="1:11" x14ac:dyDescent="0.25">
      <c r="A87" s="53" t="s">
        <v>105</v>
      </c>
      <c r="B87" s="61"/>
      <c r="C87" s="62" t="s">
        <v>32</v>
      </c>
      <c r="D87" s="77">
        <f t="shared" si="2"/>
        <v>0</v>
      </c>
      <c r="E87" s="80">
        <v>0</v>
      </c>
      <c r="F87" s="80">
        <v>0</v>
      </c>
      <c r="G87" s="59">
        <v>0</v>
      </c>
      <c r="H87" s="81">
        <v>0</v>
      </c>
      <c r="K87" s="6"/>
    </row>
    <row r="88" spans="1:11" x14ac:dyDescent="0.25">
      <c r="A88" s="53" t="s">
        <v>101</v>
      </c>
      <c r="B88" s="61"/>
      <c r="C88" s="62" t="s">
        <v>17</v>
      </c>
      <c r="D88" s="77">
        <f t="shared" si="2"/>
        <v>0</v>
      </c>
      <c r="E88" s="80">
        <v>0</v>
      </c>
      <c r="F88" s="80">
        <v>0</v>
      </c>
      <c r="G88" s="59">
        <v>0</v>
      </c>
      <c r="H88" s="81">
        <v>0</v>
      </c>
      <c r="K88" s="6"/>
    </row>
    <row r="89" spans="1:11" ht="30" x14ac:dyDescent="0.25">
      <c r="A89" s="53" t="s">
        <v>100</v>
      </c>
      <c r="B89" s="13"/>
      <c r="C89" s="16" t="s">
        <v>5</v>
      </c>
      <c r="D89" s="77">
        <f t="shared" si="2"/>
        <v>0</v>
      </c>
      <c r="E89" s="80">
        <v>0</v>
      </c>
      <c r="F89" s="80">
        <v>0</v>
      </c>
      <c r="G89" s="59">
        <v>0</v>
      </c>
      <c r="H89" s="81">
        <v>0</v>
      </c>
      <c r="K89" s="6"/>
    </row>
    <row r="90" spans="1:11" x14ac:dyDescent="0.25">
      <c r="A90" s="63" t="s">
        <v>93</v>
      </c>
      <c r="B90" s="7"/>
      <c r="C90" s="8"/>
      <c r="D90" s="83">
        <f>SUM(D65:D89)</f>
        <v>3179425.4499999997</v>
      </c>
      <c r="E90" s="84">
        <f t="shared" ref="E90" si="3">SUM(E65:E89)</f>
        <v>458947.89000000019</v>
      </c>
      <c r="F90" s="84">
        <f>SUM(F65:F89)</f>
        <v>1215902.6499999999</v>
      </c>
      <c r="G90" s="84">
        <f>SUM(G65:G89)</f>
        <v>464002.27</v>
      </c>
      <c r="H90" s="84">
        <f>SUM(H65:H89)</f>
        <v>1040572.64</v>
      </c>
      <c r="K90" s="6"/>
    </row>
    <row r="91" spans="1:11" s="5" customFormat="1" x14ac:dyDescent="0.25">
      <c r="A91" s="14"/>
      <c r="B91" s="17"/>
      <c r="C91" s="17"/>
      <c r="D91" s="95"/>
      <c r="E91" s="64"/>
      <c r="F91" s="64"/>
      <c r="G91" s="64"/>
      <c r="H91" s="64"/>
      <c r="J91"/>
      <c r="K91" s="6"/>
    </row>
    <row r="92" spans="1:11" ht="15" customHeight="1" x14ac:dyDescent="0.25">
      <c r="A92" s="65" t="s">
        <v>95</v>
      </c>
      <c r="B92" s="96"/>
      <c r="C92" s="98"/>
      <c r="D92" s="99"/>
      <c r="E92" s="51"/>
      <c r="F92" s="51"/>
      <c r="G92" s="51"/>
      <c r="H92" s="97"/>
    </row>
    <row r="93" spans="1:11" x14ac:dyDescent="0.25">
      <c r="A93" s="67" t="s">
        <v>17</v>
      </c>
      <c r="B93" s="18"/>
      <c r="C93" s="19" t="s">
        <v>17</v>
      </c>
      <c r="D93" s="85">
        <f>E93+F93+G93+H93</f>
        <v>60</v>
      </c>
      <c r="E93" s="86">
        <v>0</v>
      </c>
      <c r="F93" s="86">
        <v>0</v>
      </c>
      <c r="G93" s="105">
        <v>0</v>
      </c>
      <c r="H93" s="87">
        <v>60</v>
      </c>
      <c r="J93" s="6"/>
    </row>
    <row r="94" spans="1:11" x14ac:dyDescent="0.25">
      <c r="A94" s="68" t="s">
        <v>94</v>
      </c>
      <c r="B94" s="20"/>
      <c r="C94" s="21" t="s">
        <v>94</v>
      </c>
      <c r="D94" s="85">
        <f t="shared" ref="D94:D106" si="4">E94+F94+G94+H94</f>
        <v>28103.82</v>
      </c>
      <c r="E94" s="82">
        <v>6319.5400000000009</v>
      </c>
      <c r="F94" s="82">
        <v>18546.829999999998</v>
      </c>
      <c r="G94" s="106">
        <v>2471.5700000000002</v>
      </c>
      <c r="H94" s="60">
        <v>765.88</v>
      </c>
    </row>
    <row r="95" spans="1:11" x14ac:dyDescent="0.25">
      <c r="A95" s="68" t="s">
        <v>13</v>
      </c>
      <c r="B95" s="20"/>
      <c r="C95" s="21" t="s">
        <v>13</v>
      </c>
      <c r="D95" s="85">
        <f t="shared" si="4"/>
        <v>520.65000000000009</v>
      </c>
      <c r="E95" s="82">
        <v>302.91000000000003</v>
      </c>
      <c r="F95" s="82">
        <v>30</v>
      </c>
      <c r="G95" s="106">
        <v>187.74</v>
      </c>
      <c r="H95" s="60">
        <v>0</v>
      </c>
    </row>
    <row r="96" spans="1:11" x14ac:dyDescent="0.25">
      <c r="A96" s="68" t="s">
        <v>3</v>
      </c>
      <c r="B96" s="20"/>
      <c r="C96" s="21" t="s">
        <v>3</v>
      </c>
      <c r="D96" s="85">
        <f t="shared" si="4"/>
        <v>0</v>
      </c>
      <c r="E96" s="82">
        <v>0</v>
      </c>
      <c r="F96" s="82">
        <v>0</v>
      </c>
      <c r="G96" s="106">
        <v>0</v>
      </c>
      <c r="H96" s="60">
        <v>0</v>
      </c>
    </row>
    <row r="97" spans="1:11" x14ac:dyDescent="0.25">
      <c r="A97" s="68" t="s">
        <v>35</v>
      </c>
      <c r="B97" s="20"/>
      <c r="C97" s="21" t="s">
        <v>35</v>
      </c>
      <c r="D97" s="85">
        <f t="shared" si="4"/>
        <v>0</v>
      </c>
      <c r="E97" s="82">
        <v>0</v>
      </c>
      <c r="F97" s="82">
        <v>0</v>
      </c>
      <c r="G97" s="106">
        <v>0</v>
      </c>
      <c r="H97" s="60">
        <v>0</v>
      </c>
    </row>
    <row r="98" spans="1:11" x14ac:dyDescent="0.25">
      <c r="A98" s="68" t="s">
        <v>45</v>
      </c>
      <c r="B98" s="20"/>
      <c r="C98" s="21" t="s">
        <v>45</v>
      </c>
      <c r="D98" s="85">
        <f t="shared" si="4"/>
        <v>0</v>
      </c>
      <c r="E98" s="82">
        <v>0</v>
      </c>
      <c r="F98" s="82">
        <v>0</v>
      </c>
      <c r="G98" s="106">
        <v>0</v>
      </c>
      <c r="H98" s="60">
        <v>0</v>
      </c>
    </row>
    <row r="99" spans="1:11" x14ac:dyDescent="0.25">
      <c r="A99" s="68" t="s">
        <v>23</v>
      </c>
      <c r="B99" s="20"/>
      <c r="C99" s="21" t="s">
        <v>23</v>
      </c>
      <c r="D99" s="85">
        <f t="shared" si="4"/>
        <v>35.31</v>
      </c>
      <c r="E99" s="82">
        <v>35.31</v>
      </c>
      <c r="F99" s="82">
        <v>0</v>
      </c>
      <c r="G99" s="106">
        <v>0</v>
      </c>
      <c r="H99" s="60">
        <v>0</v>
      </c>
    </row>
    <row r="100" spans="1:11" x14ac:dyDescent="0.25">
      <c r="A100" s="68" t="s">
        <v>25</v>
      </c>
      <c r="B100" s="20"/>
      <c r="C100" s="21" t="s">
        <v>25</v>
      </c>
      <c r="D100" s="85">
        <f t="shared" si="4"/>
        <v>3.4299999999999997</v>
      </c>
      <c r="E100" s="82">
        <v>0</v>
      </c>
      <c r="F100" s="82">
        <v>0</v>
      </c>
      <c r="G100" s="106">
        <v>1.54</v>
      </c>
      <c r="H100" s="60">
        <v>1.89</v>
      </c>
    </row>
    <row r="101" spans="1:11" x14ac:dyDescent="0.25">
      <c r="A101" s="68" t="s">
        <v>9</v>
      </c>
      <c r="B101" s="20"/>
      <c r="C101" s="21" t="s">
        <v>9</v>
      </c>
      <c r="D101" s="85">
        <f t="shared" si="4"/>
        <v>0</v>
      </c>
      <c r="E101" s="82">
        <v>0</v>
      </c>
      <c r="F101" s="82">
        <v>0</v>
      </c>
      <c r="G101" s="106">
        <v>0</v>
      </c>
      <c r="H101" s="60">
        <v>0</v>
      </c>
    </row>
    <row r="102" spans="1:11" x14ac:dyDescent="0.25">
      <c r="A102" s="68" t="s">
        <v>11</v>
      </c>
      <c r="B102" s="20"/>
      <c r="C102" s="21" t="s">
        <v>11</v>
      </c>
      <c r="D102" s="85">
        <f t="shared" si="4"/>
        <v>6.18</v>
      </c>
      <c r="E102" s="82">
        <v>0</v>
      </c>
      <c r="F102" s="82">
        <v>0</v>
      </c>
      <c r="G102" s="106">
        <v>0</v>
      </c>
      <c r="H102" s="60">
        <v>6.18</v>
      </c>
    </row>
    <row r="103" spans="1:11" x14ac:dyDescent="0.25">
      <c r="A103" s="68" t="s">
        <v>32</v>
      </c>
      <c r="B103" s="20"/>
      <c r="C103" s="21" t="s">
        <v>32</v>
      </c>
      <c r="D103" s="85">
        <f t="shared" si="4"/>
        <v>6429.92</v>
      </c>
      <c r="E103" s="82">
        <v>14.47</v>
      </c>
      <c r="F103" s="82">
        <v>209.59</v>
      </c>
      <c r="G103" s="106">
        <v>5684.7</v>
      </c>
      <c r="H103" s="60">
        <v>521.16</v>
      </c>
    </row>
    <row r="104" spans="1:11" x14ac:dyDescent="0.25">
      <c r="A104" s="68" t="s">
        <v>7</v>
      </c>
      <c r="B104" s="20"/>
      <c r="C104" s="21" t="s">
        <v>7</v>
      </c>
      <c r="D104" s="85">
        <f t="shared" si="4"/>
        <v>1590917.6400000001</v>
      </c>
      <c r="E104" s="82">
        <v>86605.05</v>
      </c>
      <c r="F104" s="82">
        <v>212236.26000000007</v>
      </c>
      <c r="G104" s="106">
        <v>215847.17</v>
      </c>
      <c r="H104" s="60">
        <f>1057423.61+18805.55</f>
        <v>1076229.1600000001</v>
      </c>
    </row>
    <row r="105" spans="1:11" x14ac:dyDescent="0.25">
      <c r="A105" s="69" t="s">
        <v>98</v>
      </c>
      <c r="B105" s="22"/>
      <c r="C105" s="23" t="s">
        <v>98</v>
      </c>
      <c r="D105" s="85">
        <f t="shared" si="4"/>
        <v>103.44999999999999</v>
      </c>
      <c r="E105" s="82">
        <v>65.86</v>
      </c>
      <c r="F105" s="82">
        <v>11.3</v>
      </c>
      <c r="G105" s="106">
        <v>26.29</v>
      </c>
      <c r="H105" s="60">
        <v>0</v>
      </c>
    </row>
    <row r="106" spans="1:11" x14ac:dyDescent="0.25">
      <c r="A106" s="69" t="s">
        <v>5</v>
      </c>
      <c r="B106" s="22"/>
      <c r="C106" s="23" t="s">
        <v>5</v>
      </c>
      <c r="D106" s="85">
        <f t="shared" si="4"/>
        <v>0</v>
      </c>
      <c r="E106" s="82">
        <v>0</v>
      </c>
      <c r="F106" s="82">
        <v>0</v>
      </c>
      <c r="G106" s="106">
        <v>0</v>
      </c>
      <c r="H106" s="60">
        <v>0</v>
      </c>
      <c r="K106" s="6"/>
    </row>
    <row r="107" spans="1:11" x14ac:dyDescent="0.25">
      <c r="A107" s="48" t="s">
        <v>97</v>
      </c>
      <c r="B107" s="24"/>
      <c r="C107" s="24"/>
      <c r="D107" s="89">
        <f t="shared" ref="D107:H107" si="5">SUM(D93:D106)</f>
        <v>1626180.4000000001</v>
      </c>
      <c r="E107" s="90">
        <f t="shared" si="5"/>
        <v>93343.14</v>
      </c>
      <c r="F107" s="90">
        <f t="shared" si="5"/>
        <v>231033.98000000004</v>
      </c>
      <c r="G107" s="90">
        <f t="shared" si="5"/>
        <v>224219.01</v>
      </c>
      <c r="H107" s="108">
        <f t="shared" si="5"/>
        <v>1077584.2700000003</v>
      </c>
      <c r="J107" s="4"/>
    </row>
    <row r="108" spans="1:11" x14ac:dyDescent="0.25">
      <c r="A108" s="25"/>
      <c r="B108" s="26"/>
      <c r="C108" s="27"/>
      <c r="D108" s="88"/>
      <c r="E108" s="82"/>
      <c r="F108" s="82"/>
      <c r="G108" s="106"/>
      <c r="H108" s="60"/>
    </row>
    <row r="109" spans="1:11" x14ac:dyDescent="0.25">
      <c r="A109" s="65" t="s">
        <v>96</v>
      </c>
      <c r="B109" s="66"/>
      <c r="C109" s="66"/>
      <c r="D109" s="91">
        <f t="shared" ref="D109:H109" si="6">D107+D90+D62</f>
        <v>5497970.3300000001</v>
      </c>
      <c r="E109" s="92">
        <f t="shared" si="6"/>
        <v>630472.56000000017</v>
      </c>
      <c r="F109" s="92">
        <f>F107+F90+F62</f>
        <v>1624475.5899999999</v>
      </c>
      <c r="G109" s="92">
        <f>G107+G90+G62</f>
        <v>898656.94</v>
      </c>
      <c r="H109" s="93">
        <f t="shared" si="6"/>
        <v>2344365.2400000002</v>
      </c>
    </row>
    <row r="110" spans="1:11" x14ac:dyDescent="0.25">
      <c r="A110" s="28"/>
      <c r="B110" s="29"/>
      <c r="C110" s="29"/>
      <c r="D110" s="30"/>
      <c r="E110" s="30"/>
      <c r="F110" s="30"/>
      <c r="G110" s="30"/>
      <c r="H110" s="30"/>
    </row>
    <row r="111" spans="1:11" x14ac:dyDescent="0.25">
      <c r="A111" s="5"/>
      <c r="B111" s="5"/>
      <c r="C111" s="5"/>
      <c r="D111" s="6"/>
    </row>
    <row r="112" spans="1:11" x14ac:dyDescent="0.25">
      <c r="A112" s="5"/>
      <c r="B112" s="5"/>
      <c r="C112" s="5"/>
    </row>
    <row r="113" spans="1:3" x14ac:dyDescent="0.25">
      <c r="A113" s="5"/>
      <c r="B113" s="5"/>
      <c r="C113" s="5"/>
    </row>
    <row r="114" spans="1:3" x14ac:dyDescent="0.25">
      <c r="A114" s="5"/>
      <c r="B114" s="5"/>
      <c r="C114" s="5"/>
    </row>
    <row r="115" spans="1:3" x14ac:dyDescent="0.25">
      <c r="A115" s="5"/>
      <c r="B115" s="5"/>
      <c r="C115" s="5"/>
    </row>
    <row r="116" spans="1:3" x14ac:dyDescent="0.25">
      <c r="A116" s="5"/>
      <c r="B116" s="5"/>
      <c r="C116" s="5"/>
    </row>
    <row r="117" spans="1:3" x14ac:dyDescent="0.25">
      <c r="A117" s="5"/>
      <c r="B117" s="5"/>
      <c r="C117" s="5"/>
    </row>
    <row r="118" spans="1:3" x14ac:dyDescent="0.25">
      <c r="A118" s="5"/>
      <c r="B118" s="5"/>
      <c r="C118" s="5"/>
    </row>
    <row r="119" spans="1:3" x14ac:dyDescent="0.25">
      <c r="A119" s="5"/>
      <c r="B119" s="5"/>
      <c r="C119" s="5"/>
    </row>
    <row r="120" spans="1:3" x14ac:dyDescent="0.25">
      <c r="A120" s="5"/>
      <c r="B120" s="5"/>
      <c r="C120" s="5"/>
    </row>
    <row r="121" spans="1:3" x14ac:dyDescent="0.25">
      <c r="A121" s="5"/>
      <c r="B121" s="5"/>
      <c r="C121" s="5"/>
    </row>
    <row r="122" spans="1:3" x14ac:dyDescent="0.25">
      <c r="A122" s="5"/>
      <c r="B122" s="5"/>
      <c r="C122" s="5"/>
    </row>
    <row r="123" spans="1:3" x14ac:dyDescent="0.25">
      <c r="A123" s="5"/>
      <c r="B123" s="5"/>
      <c r="C123" s="5"/>
    </row>
    <row r="124" spans="1:3" x14ac:dyDescent="0.25">
      <c r="A124" s="5"/>
      <c r="B124" s="5"/>
      <c r="C124" s="5"/>
    </row>
    <row r="125" spans="1:3" x14ac:dyDescent="0.25">
      <c r="A125" s="5"/>
      <c r="B125" s="5"/>
      <c r="C125" s="5"/>
    </row>
    <row r="126" spans="1:3" x14ac:dyDescent="0.25">
      <c r="A126" s="5"/>
      <c r="B126" s="5"/>
      <c r="C126" s="5"/>
    </row>
    <row r="127" spans="1:3" x14ac:dyDescent="0.25">
      <c r="A127" s="5"/>
      <c r="B127" s="5"/>
      <c r="C127" s="5"/>
    </row>
    <row r="128" spans="1:3" x14ac:dyDescent="0.25">
      <c r="A128" s="5"/>
      <c r="B128" s="5"/>
      <c r="C128" s="5"/>
    </row>
    <row r="129" spans="1:3" x14ac:dyDescent="0.25">
      <c r="A129" s="5"/>
      <c r="B129" s="5"/>
      <c r="C129" s="5"/>
    </row>
    <row r="130" spans="1:3" x14ac:dyDescent="0.25">
      <c r="A130" s="5"/>
      <c r="B130" s="5"/>
      <c r="C130" s="5"/>
    </row>
    <row r="131" spans="1:3" x14ac:dyDescent="0.25">
      <c r="A131" s="5"/>
      <c r="B131" s="5"/>
      <c r="C131" s="5"/>
    </row>
    <row r="132" spans="1:3" x14ac:dyDescent="0.25">
      <c r="A132" s="5"/>
      <c r="B132" s="5"/>
      <c r="C132" s="5"/>
    </row>
    <row r="133" spans="1:3" x14ac:dyDescent="0.25">
      <c r="A133" s="5"/>
      <c r="B133" s="5"/>
      <c r="C133" s="5"/>
    </row>
    <row r="134" spans="1:3" x14ac:dyDescent="0.25">
      <c r="A134" s="5"/>
      <c r="B134" s="5"/>
      <c r="C134" s="5"/>
    </row>
    <row r="135" spans="1:3" x14ac:dyDescent="0.25">
      <c r="A135" s="5"/>
      <c r="B135" s="5"/>
      <c r="C135" s="5"/>
    </row>
    <row r="136" spans="1:3" x14ac:dyDescent="0.25">
      <c r="A136" s="5"/>
      <c r="B136" s="5"/>
      <c r="C136" s="5"/>
    </row>
    <row r="137" spans="1:3" x14ac:dyDescent="0.25">
      <c r="A137" s="5"/>
      <c r="B137" s="5"/>
      <c r="C137" s="5"/>
    </row>
    <row r="138" spans="1:3" x14ac:dyDescent="0.25">
      <c r="A138" s="5"/>
      <c r="B138" s="5"/>
      <c r="C138" s="5"/>
    </row>
    <row r="139" spans="1:3" x14ac:dyDescent="0.25">
      <c r="A139" s="5"/>
      <c r="B139" s="5"/>
      <c r="C139" s="5"/>
    </row>
    <row r="140" spans="1:3" x14ac:dyDescent="0.25">
      <c r="A140" s="5"/>
      <c r="B140" s="5"/>
      <c r="C140" s="5"/>
    </row>
    <row r="141" spans="1:3" x14ac:dyDescent="0.25">
      <c r="A141" s="5"/>
      <c r="B141" s="5"/>
      <c r="C141" s="5"/>
    </row>
    <row r="142" spans="1:3" x14ac:dyDescent="0.25">
      <c r="A142" s="5"/>
      <c r="B142" s="5"/>
      <c r="C142" s="5"/>
    </row>
    <row r="143" spans="1:3" x14ac:dyDescent="0.25">
      <c r="A143" s="5"/>
      <c r="B143" s="5"/>
      <c r="C143" s="5"/>
    </row>
    <row r="144" spans="1:3" x14ac:dyDescent="0.25">
      <c r="A144" s="5"/>
      <c r="B144" s="5"/>
      <c r="C144" s="5"/>
    </row>
    <row r="145" spans="1:3" x14ac:dyDescent="0.25">
      <c r="A145" s="5"/>
      <c r="B145" s="5"/>
      <c r="C145" s="5"/>
    </row>
    <row r="146" spans="1:3" x14ac:dyDescent="0.25">
      <c r="A146" s="5"/>
      <c r="B146" s="5"/>
      <c r="C146" s="5"/>
    </row>
    <row r="147" spans="1:3" x14ac:dyDescent="0.25">
      <c r="A147" s="5"/>
      <c r="B147" s="5"/>
      <c r="C147" s="5"/>
    </row>
    <row r="148" spans="1:3" x14ac:dyDescent="0.25">
      <c r="A148" s="5"/>
      <c r="B148" s="5"/>
      <c r="C148" s="5"/>
    </row>
    <row r="149" spans="1:3" x14ac:dyDescent="0.25">
      <c r="A149" s="5"/>
      <c r="B149" s="5"/>
      <c r="C149" s="5"/>
    </row>
    <row r="150" spans="1:3" x14ac:dyDescent="0.25">
      <c r="A150" s="5"/>
      <c r="B150" s="5"/>
      <c r="C150" s="5"/>
    </row>
    <row r="151" spans="1:3" x14ac:dyDescent="0.25">
      <c r="A151" s="5"/>
      <c r="B151" s="5"/>
      <c r="C151" s="5"/>
    </row>
    <row r="152" spans="1:3" x14ac:dyDescent="0.25">
      <c r="A152" s="5"/>
      <c r="B152" s="5"/>
      <c r="C152" s="5"/>
    </row>
    <row r="153" spans="1:3" x14ac:dyDescent="0.25">
      <c r="A153" s="5"/>
      <c r="B153" s="5"/>
      <c r="C153" s="5"/>
    </row>
    <row r="154" spans="1:3" x14ac:dyDescent="0.25">
      <c r="A154" s="5"/>
      <c r="B154" s="5"/>
      <c r="C154" s="5"/>
    </row>
  </sheetData>
  <mergeCells count="8">
    <mergeCell ref="D3:H3"/>
    <mergeCell ref="D63:H63"/>
    <mergeCell ref="A3:A4"/>
    <mergeCell ref="B3:B4"/>
    <mergeCell ref="C3:C4"/>
    <mergeCell ref="B63:B64"/>
    <mergeCell ref="A63:A64"/>
    <mergeCell ref="C63:C6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0" orientation="portrait" r:id="rId1"/>
  <headerFooter>
    <oddFooter>&amp;R&amp;8&amp;P</oddFooter>
  </headerFooter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bijlage 3</vt:lpstr>
      <vt:lpstr>'bijlage 3'!Afdrukbereik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goossehe</dc:creator>
  <cp:lastModifiedBy>Sandra Quaethoven</cp:lastModifiedBy>
  <cp:lastPrinted>2013-10-29T13:33:52Z</cp:lastPrinted>
  <dcterms:created xsi:type="dcterms:W3CDTF">2011-09-27T11:24:13Z</dcterms:created>
  <dcterms:modified xsi:type="dcterms:W3CDTF">2014-03-26T16:35:43Z</dcterms:modified>
</cp:coreProperties>
</file>