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11370" windowHeight="5385"/>
  </bookViews>
  <sheets>
    <sheet name="sv183(JS)-bijlage 1" sheetId="2" r:id="rId1"/>
  </sheets>
  <externalReferences>
    <externalReference r:id="rId2"/>
  </externalReferences>
  <definedNames>
    <definedName name="_xlnm.Print_Area" localSheetId="0">'sv183(JS)-bijlage 1'!$A$1:$M$54</definedName>
    <definedName name="Print_Area" localSheetId="0">'sv183(JS)-bijlage 1'!$A$2:$Q$54</definedName>
  </definedNames>
  <calcPr calcId="145621"/>
</workbook>
</file>

<file path=xl/calcChain.xml><?xml version="1.0" encoding="utf-8"?>
<calcChain xmlns="http://schemas.openxmlformats.org/spreadsheetml/2006/main">
  <c r="N12" i="2"/>
  <c r="N22"/>
  <c r="N32"/>
  <c r="N42"/>
  <c r="N52"/>
  <c r="N50"/>
  <c r="N49"/>
  <c r="N48"/>
  <c r="N47"/>
  <c r="N46"/>
  <c r="N45"/>
  <c r="N44"/>
  <c r="N40"/>
  <c r="N39"/>
  <c r="N38"/>
  <c r="N36"/>
  <c r="N35"/>
  <c r="N30"/>
  <c r="N29"/>
  <c r="N28"/>
  <c r="N26"/>
  <c r="N25"/>
  <c r="N20"/>
  <c r="N19"/>
  <c r="N18"/>
  <c r="N16"/>
  <c r="N15"/>
  <c r="N13"/>
  <c r="N11"/>
  <c r="N10"/>
  <c r="N9"/>
  <c r="N8"/>
  <c r="N6"/>
  <c r="N5"/>
  <c r="N3"/>
  <c r="L12"/>
  <c r="L22"/>
  <c r="M22"/>
  <c r="L32"/>
  <c r="M32" s="1"/>
  <c r="L42"/>
  <c r="M42" s="1"/>
  <c r="L52"/>
  <c r="M52"/>
  <c r="L50"/>
  <c r="L49"/>
  <c r="L47"/>
  <c r="L46"/>
  <c r="L45"/>
  <c r="L39"/>
  <c r="L38"/>
  <c r="L36"/>
  <c r="L35"/>
  <c r="L29"/>
  <c r="L28"/>
  <c r="L26"/>
  <c r="L25"/>
  <c r="L20"/>
  <c r="L19"/>
  <c r="L10"/>
  <c r="L9"/>
  <c r="L8"/>
  <c r="L6"/>
  <c r="L5"/>
  <c r="L3"/>
  <c r="J52"/>
  <c r="J42"/>
  <c r="J32"/>
  <c r="J22"/>
  <c r="J12"/>
  <c r="J50"/>
  <c r="J49"/>
  <c r="J45"/>
  <c r="J40"/>
  <c r="J39"/>
  <c r="J36"/>
  <c r="J35"/>
  <c r="J30"/>
  <c r="J29"/>
  <c r="J28"/>
  <c r="J25"/>
  <c r="J19"/>
  <c r="J16"/>
  <c r="J15"/>
  <c r="J10"/>
  <c r="J9"/>
  <c r="J6"/>
  <c r="J5"/>
  <c r="H52"/>
  <c r="H42"/>
  <c r="H32"/>
  <c r="H22"/>
  <c r="H12"/>
  <c r="H50"/>
  <c r="H49"/>
  <c r="H46"/>
  <c r="H45"/>
  <c r="H44"/>
  <c r="H40"/>
  <c r="H39"/>
  <c r="H38"/>
  <c r="H35"/>
  <c r="H30"/>
  <c r="H29"/>
  <c r="H28"/>
  <c r="H25"/>
  <c r="H19"/>
  <c r="H18"/>
  <c r="H16"/>
  <c r="H15"/>
  <c r="H10"/>
  <c r="H9"/>
  <c r="H8"/>
  <c r="H5"/>
  <c r="F52"/>
  <c r="F42"/>
  <c r="F32"/>
  <c r="F22"/>
  <c r="F12"/>
  <c r="F50"/>
  <c r="F49"/>
  <c r="F48"/>
  <c r="F45"/>
  <c r="F44"/>
  <c r="F40"/>
  <c r="F39"/>
  <c r="F35"/>
  <c r="F30"/>
  <c r="F29"/>
  <c r="F28"/>
  <c r="F25"/>
  <c r="F20"/>
  <c r="F19"/>
  <c r="F13"/>
  <c r="F11"/>
  <c r="F9"/>
  <c r="F5"/>
  <c r="E52" l="1"/>
  <c r="G52"/>
  <c r="I52"/>
  <c r="K52"/>
  <c r="C52"/>
  <c r="E42"/>
  <c r="G42"/>
  <c r="I42"/>
  <c r="K42"/>
  <c r="C42"/>
  <c r="E32"/>
  <c r="G32"/>
  <c r="I32"/>
  <c r="K32"/>
  <c r="C32"/>
  <c r="E22"/>
  <c r="G22"/>
  <c r="I22"/>
  <c r="K22"/>
  <c r="C22"/>
  <c r="M3"/>
  <c r="C9"/>
  <c r="E9"/>
  <c r="E12" s="1"/>
  <c r="G9"/>
  <c r="G12" s="1"/>
  <c r="I9"/>
  <c r="I12" s="1"/>
  <c r="K9"/>
  <c r="K12" s="1"/>
  <c r="M13"/>
  <c r="M15"/>
  <c r="M20"/>
  <c r="M26"/>
  <c r="M28"/>
  <c r="M40"/>
  <c r="M10"/>
  <c r="M11"/>
  <c r="M5"/>
  <c r="M6"/>
  <c r="D19" l="1"/>
  <c r="M19" s="1"/>
  <c r="D18"/>
  <c r="M18" s="1"/>
  <c r="D16"/>
  <c r="D25"/>
  <c r="D30"/>
  <c r="M30" s="1"/>
  <c r="D29"/>
  <c r="M29" s="1"/>
  <c r="D36"/>
  <c r="M36" s="1"/>
  <c r="D35"/>
  <c r="D39"/>
  <c r="M39" s="1"/>
  <c r="D38"/>
  <c r="M38" s="1"/>
  <c r="D49"/>
  <c r="M49" s="1"/>
  <c r="D45"/>
  <c r="M45" s="1"/>
  <c r="D48"/>
  <c r="M48" s="1"/>
  <c r="D44"/>
  <c r="D47"/>
  <c r="M47" s="1"/>
  <c r="D50"/>
  <c r="M50" s="1"/>
  <c r="D46"/>
  <c r="M46" s="1"/>
  <c r="C12"/>
  <c r="D8" s="1"/>
  <c r="D9" l="1"/>
  <c r="M9" s="1"/>
  <c r="D42"/>
  <c r="M35"/>
  <c r="D32"/>
  <c r="M25"/>
  <c r="D22"/>
  <c r="M16"/>
  <c r="D52"/>
  <c r="M44"/>
  <c r="M8"/>
  <c r="D12" l="1"/>
  <c r="M12" s="1"/>
</calcChain>
</file>

<file path=xl/sharedStrings.xml><?xml version="1.0" encoding="utf-8"?>
<sst xmlns="http://schemas.openxmlformats.org/spreadsheetml/2006/main" count="60" uniqueCount="20">
  <si>
    <t>Vlaams natuurreservaat</t>
  </si>
  <si>
    <t>Erkend natuurreservaat</t>
  </si>
  <si>
    <t>Bosreservaat</t>
  </si>
  <si>
    <t>Militair domein met natuurbeheer</t>
  </si>
  <si>
    <t>Domeinbossen met bosbeheerplan</t>
  </si>
  <si>
    <t xml:space="preserve">TOTAAL        </t>
  </si>
  <si>
    <t>Bossen in eigendom van derden met uitgebreid beheerplan (volgens criteria duurzaam bosbeheer)</t>
  </si>
  <si>
    <t>Natuurdomein met goedgekeurd beheerplan (goedgekeurd beheerplan, nog niet erkend)</t>
  </si>
  <si>
    <t>Jaar</t>
  </si>
  <si>
    <t>West-Vlaanderen</t>
  </si>
  <si>
    <t>Oost-Vlaanderen</t>
  </si>
  <si>
    <t>Antwerpen</t>
  </si>
  <si>
    <t>Parken van derden met beheerplan (volgens criteria Harmonisch Park- en Groenbeheer)</t>
  </si>
  <si>
    <t>Parken in eigendom Vlaamse overheid met beheerplan (volgens criteria Harmonisch Park- en Groenbeheer)</t>
  </si>
  <si>
    <t>Vlaams-Brabant</t>
  </si>
  <si>
    <t>Limburg</t>
  </si>
  <si>
    <t>Vlaanderen</t>
  </si>
  <si>
    <t>Categorieën</t>
  </si>
  <si>
    <t>noot: militair domein Limburg 2013 = vervreemd militair domein - beheerplan wordt geactualiseerd voor het ruimere gebied</t>
  </si>
  <si>
    <t xml:space="preserve">SV183(JS)-Bijlage 1-Oppervlakte goedgekeurd beheerplan per jaar, per categorie en per provincie (ha en % aandeel)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</si>
</sst>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63">
    <xf numFmtId="0" fontId="0" fillId="0" borderId="0" xfId="0"/>
    <xf numFmtId="1" fontId="0" fillId="0" borderId="0" xfId="0" applyNumberFormat="1"/>
    <xf numFmtId="2" fontId="0" fillId="0" borderId="0" xfId="0" applyNumberFormat="1"/>
    <xf numFmtId="1" fontId="3" fillId="0" borderId="0" xfId="1" applyNumberFormat="1" applyFont="1" applyBorder="1" applyAlignment="1">
      <alignment vertical="center"/>
    </xf>
    <xf numFmtId="1" fontId="6" fillId="0" borderId="1" xfId="1" applyNumberFormat="1" applyFont="1" applyBorder="1"/>
    <xf numFmtId="1" fontId="6" fillId="0" borderId="1" xfId="1" applyNumberFormat="1" applyFont="1" applyBorder="1" applyAlignment="1"/>
    <xf numFmtId="0" fontId="5" fillId="0" borderId="0" xfId="0" applyFont="1" applyAlignment="1">
      <alignment vertical="top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1" fontId="6" fillId="0" borderId="1" xfId="1" applyNumberFormat="1" applyFont="1" applyFill="1" applyBorder="1" applyAlignment="1"/>
    <xf numFmtId="1" fontId="6" fillId="0" borderId="2" xfId="1" applyNumberFormat="1" applyFont="1" applyBorder="1"/>
    <xf numFmtId="1" fontId="6" fillId="3" borderId="7" xfId="1" applyNumberFormat="1" applyFont="1" applyFill="1" applyBorder="1" applyAlignment="1">
      <alignment horizontal="right" vertical="center"/>
    </xf>
    <xf numFmtId="1" fontId="6" fillId="0" borderId="4" xfId="1" applyNumberFormat="1" applyFont="1" applyBorder="1"/>
    <xf numFmtId="0" fontId="5" fillId="0" borderId="0" xfId="0" applyFont="1" applyAlignment="1"/>
    <xf numFmtId="4" fontId="6" fillId="0" borderId="1" xfId="1" applyNumberFormat="1" applyFont="1" applyBorder="1"/>
    <xf numFmtId="4" fontId="6" fillId="0" borderId="1" xfId="2" applyNumberFormat="1" applyFont="1" applyBorder="1" applyAlignment="1">
      <alignment horizontal="right"/>
    </xf>
    <xf numFmtId="4" fontId="5" fillId="0" borderId="1" xfId="1" applyNumberFormat="1" applyFont="1" applyBorder="1"/>
    <xf numFmtId="4" fontId="6" fillId="0" borderId="1" xfId="1" applyNumberFormat="1" applyFont="1" applyFill="1" applyBorder="1"/>
    <xf numFmtId="4" fontId="5" fillId="0" borderId="1" xfId="0" applyNumberFormat="1" applyFont="1" applyBorder="1"/>
    <xf numFmtId="4" fontId="6" fillId="0" borderId="1" xfId="2" applyNumberFormat="1" applyFont="1" applyBorder="1"/>
    <xf numFmtId="4" fontId="6" fillId="0" borderId="1" xfId="1" applyNumberFormat="1" applyFont="1" applyBorder="1" applyAlignment="1"/>
    <xf numFmtId="4" fontId="6" fillId="0" borderId="2" xfId="1" applyNumberFormat="1" applyFont="1" applyBorder="1"/>
    <xf numFmtId="4" fontId="6" fillId="0" borderId="2" xfId="2" applyNumberFormat="1" applyFont="1" applyBorder="1"/>
    <xf numFmtId="4" fontId="5" fillId="0" borderId="2" xfId="1" applyNumberFormat="1" applyFont="1" applyBorder="1"/>
    <xf numFmtId="4" fontId="5" fillId="0" borderId="2" xfId="1" applyNumberFormat="1" applyFont="1" applyFill="1" applyBorder="1" applyAlignment="1">
      <alignment vertical="center"/>
    </xf>
    <xf numFmtId="4" fontId="5" fillId="0" borderId="2" xfId="0" applyNumberFormat="1" applyFont="1" applyBorder="1"/>
    <xf numFmtId="4" fontId="6" fillId="3" borderId="7" xfId="1" applyNumberFormat="1" applyFont="1" applyFill="1" applyBorder="1" applyAlignment="1">
      <alignment vertical="center"/>
    </xf>
    <xf numFmtId="4" fontId="6" fillId="3" borderId="7" xfId="2" applyNumberFormat="1" applyFont="1" applyFill="1" applyBorder="1" applyAlignment="1">
      <alignment vertical="center"/>
    </xf>
    <xf numFmtId="4" fontId="5" fillId="3" borderId="7" xfId="0" applyNumberFormat="1" applyFont="1" applyFill="1" applyBorder="1"/>
    <xf numFmtId="4" fontId="6" fillId="0" borderId="4" xfId="1" applyNumberFormat="1" applyFont="1" applyBorder="1"/>
    <xf numFmtId="4" fontId="6" fillId="0" borderId="4" xfId="2" applyNumberFormat="1" applyFont="1" applyBorder="1" applyAlignment="1">
      <alignment horizontal="right"/>
    </xf>
    <xf numFmtId="4" fontId="5" fillId="0" borderId="4" xfId="1" applyNumberFormat="1" applyFont="1" applyBorder="1"/>
    <xf numFmtId="4" fontId="6" fillId="0" borderId="4" xfId="1" applyNumberFormat="1" applyFont="1" applyFill="1" applyBorder="1"/>
    <xf numFmtId="4" fontId="5" fillId="0" borderId="4" xfId="0" applyNumberFormat="1" applyFont="1" applyBorder="1"/>
    <xf numFmtId="9" fontId="6" fillId="0" borderId="1" xfId="4" applyFont="1" applyBorder="1"/>
    <xf numFmtId="9" fontId="6" fillId="0" borderId="1" xfId="4" applyFont="1" applyBorder="1" applyAlignment="1"/>
    <xf numFmtId="9" fontId="6" fillId="3" borderId="7" xfId="4" applyFont="1" applyFill="1" applyBorder="1" applyAlignment="1">
      <alignment vertical="center"/>
    </xf>
    <xf numFmtId="9" fontId="6" fillId="0" borderId="2" xfId="4" applyFont="1" applyBorder="1"/>
    <xf numFmtId="14" fontId="6" fillId="2" borderId="8" xfId="1" applyNumberFormat="1" applyFont="1" applyFill="1" applyBorder="1" applyAlignment="1">
      <alignment horizontal="center" vertical="center" wrapText="1"/>
    </xf>
    <xf numFmtId="14" fontId="6" fillId="2" borderId="10" xfId="2" quotePrefix="1" applyNumberFormat="1" applyFont="1" applyFill="1" applyBorder="1" applyAlignment="1">
      <alignment horizontal="center" vertical="center"/>
    </xf>
    <xf numFmtId="14" fontId="6" fillId="2" borderId="11" xfId="2" quotePrefix="1" applyNumberFormat="1" applyFont="1" applyFill="1" applyBorder="1" applyAlignment="1">
      <alignment horizontal="center" vertical="center"/>
    </xf>
    <xf numFmtId="0" fontId="5" fillId="0" borderId="13" xfId="0" applyFont="1" applyBorder="1"/>
    <xf numFmtId="9" fontId="6" fillId="0" borderId="1" xfId="4" applyFont="1" applyBorder="1" applyAlignment="1">
      <alignment horizontal="right"/>
    </xf>
    <xf numFmtId="9" fontId="6" fillId="0" borderId="4" xfId="4" applyFont="1" applyBorder="1" applyAlignment="1">
      <alignment horizontal="right"/>
    </xf>
    <xf numFmtId="14" fontId="6" fillId="2" borderId="14" xfId="2" quotePrefix="1" applyNumberFormat="1" applyFont="1" applyFill="1" applyBorder="1" applyAlignment="1">
      <alignment horizontal="center" vertical="center"/>
    </xf>
    <xf numFmtId="9" fontId="5" fillId="0" borderId="1" xfId="4" applyFont="1" applyBorder="1"/>
    <xf numFmtId="9" fontId="5" fillId="0" borderId="2" xfId="4" applyFont="1" applyBorder="1"/>
    <xf numFmtId="9" fontId="5" fillId="0" borderId="4" xfId="4" applyFont="1" applyBorder="1"/>
    <xf numFmtId="14" fontId="6" fillId="2" borderId="10" xfId="1" applyNumberFormat="1" applyFont="1" applyFill="1" applyBorder="1" applyAlignment="1">
      <alignment horizontal="center" vertical="center"/>
    </xf>
    <xf numFmtId="14" fontId="6" fillId="2" borderId="11" xfId="1" applyNumberFormat="1" applyFont="1" applyFill="1" applyBorder="1" applyAlignment="1">
      <alignment horizontal="center" vertical="center"/>
    </xf>
    <xf numFmtId="9" fontId="6" fillId="0" borderId="4" xfId="4" applyFont="1" applyFill="1" applyBorder="1"/>
    <xf numFmtId="9" fontId="6" fillId="0" borderId="1" xfId="4" applyFont="1" applyFill="1" applyBorder="1"/>
    <xf numFmtId="9" fontId="5" fillId="0" borderId="2" xfId="4" applyFont="1" applyFill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9" fontId="5" fillId="3" borderId="7" xfId="4" applyFont="1" applyFill="1" applyBorder="1" applyAlignment="1">
      <alignment horizontal="right"/>
    </xf>
    <xf numFmtId="9" fontId="5" fillId="3" borderId="6" xfId="4" applyFont="1" applyFill="1" applyBorder="1"/>
    <xf numFmtId="9" fontId="5" fillId="0" borderId="12" xfId="4" applyFont="1" applyBorder="1"/>
    <xf numFmtId="0" fontId="5" fillId="2" borderId="6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</cellXfs>
  <cellStyles count="5">
    <cellStyle name="Hyperlink 2" xfId="3"/>
    <cellStyle name="Procent" xfId="4" builtinId="5"/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turse\AppData\Local\Microsoft\Windows\Temporary%20Internet%20Files\Content.Outlook\N3VJQIJB\Kopie%20van%20statistiek%20bosbeheerplannen-2009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Compatibiliteitsrapport"/>
    </sheetNames>
    <sheetDataSet>
      <sheetData sheetId="0">
        <row r="13">
          <cell r="B13">
            <v>89.259999999999991</v>
          </cell>
          <cell r="C13">
            <v>45.74</v>
          </cell>
          <cell r="D13">
            <v>553.80999999999995</v>
          </cell>
          <cell r="E13">
            <v>40.57</v>
          </cell>
          <cell r="F13">
            <v>104.8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/>
  </sheetViews>
  <sheetFormatPr defaultRowHeight="15"/>
  <cols>
    <col min="1" max="1" width="7" customWidth="1"/>
    <col min="2" max="2" width="91.85546875" customWidth="1"/>
    <col min="3" max="14" width="20.7109375" customWidth="1"/>
  </cols>
  <sheetData>
    <row r="1" spans="1:18" ht="24.75" customHeight="1" thickBo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8" ht="15.75" thickBot="1">
      <c r="A2" s="8" t="s">
        <v>8</v>
      </c>
      <c r="B2" s="38" t="s">
        <v>17</v>
      </c>
      <c r="C2" s="39" t="s">
        <v>9</v>
      </c>
      <c r="D2" s="40"/>
      <c r="E2" s="39" t="s">
        <v>10</v>
      </c>
      <c r="F2" s="44"/>
      <c r="G2" s="48" t="s">
        <v>11</v>
      </c>
      <c r="H2" s="49"/>
      <c r="I2" s="48" t="s">
        <v>14</v>
      </c>
      <c r="J2" s="49"/>
      <c r="K2" s="54" t="s">
        <v>15</v>
      </c>
      <c r="L2" s="55"/>
      <c r="M2" s="53" t="s">
        <v>16</v>
      </c>
      <c r="N2" s="8"/>
      <c r="P2" s="1"/>
    </row>
    <row r="3" spans="1:18">
      <c r="A3" s="62">
        <v>2009</v>
      </c>
      <c r="B3" s="4" t="s">
        <v>0</v>
      </c>
      <c r="C3" s="29"/>
      <c r="D3" s="29"/>
      <c r="E3" s="30"/>
      <c r="F3" s="43"/>
      <c r="G3" s="31"/>
      <c r="H3" s="47"/>
      <c r="I3" s="32"/>
      <c r="J3" s="50"/>
      <c r="K3" s="33">
        <v>9</v>
      </c>
      <c r="L3" s="47">
        <f>K3/K12</f>
        <v>1.291329910543838E-2</v>
      </c>
      <c r="M3" s="18">
        <f>SUM(C3:K3)</f>
        <v>9</v>
      </c>
      <c r="N3" s="45">
        <f>M3/M12</f>
        <v>3.6360624675531926E-3</v>
      </c>
      <c r="P3" s="1"/>
      <c r="Q3" s="2"/>
    </row>
    <row r="4" spans="1:18">
      <c r="A4" s="60"/>
      <c r="B4" s="4" t="s">
        <v>7</v>
      </c>
      <c r="C4" s="14"/>
      <c r="D4" s="14"/>
      <c r="E4" s="15"/>
      <c r="F4" s="42"/>
      <c r="G4" s="16"/>
      <c r="H4" s="45"/>
      <c r="I4" s="17"/>
      <c r="J4" s="51"/>
      <c r="K4" s="18"/>
      <c r="L4" s="45"/>
      <c r="M4" s="18"/>
      <c r="N4" s="45"/>
      <c r="P4" s="1"/>
    </row>
    <row r="5" spans="1:18">
      <c r="A5" s="60"/>
      <c r="B5" s="4" t="s">
        <v>1</v>
      </c>
      <c r="C5" s="14"/>
      <c r="D5" s="14"/>
      <c r="E5" s="15">
        <v>59.311700000000002</v>
      </c>
      <c r="F5" s="42">
        <f>E5/E12</f>
        <v>0.48996998802990788</v>
      </c>
      <c r="G5" s="16">
        <v>116.17410000000001</v>
      </c>
      <c r="H5" s="45">
        <f>G5/G12</f>
        <v>9.1053803397973226E-2</v>
      </c>
      <c r="I5" s="17">
        <v>84.483299999999986</v>
      </c>
      <c r="J5" s="51">
        <f>I5/I12</f>
        <v>0.5118546554355472</v>
      </c>
      <c r="K5" s="18">
        <v>167.1559</v>
      </c>
      <c r="L5" s="45">
        <f>K5/K12</f>
        <v>0.23983712599319415</v>
      </c>
      <c r="M5" s="18">
        <f>SUM(C5:K5)</f>
        <v>428.21787844686344</v>
      </c>
      <c r="N5" s="45">
        <f>M5/M12</f>
        <v>0.17300299508398836</v>
      </c>
      <c r="P5" s="1"/>
      <c r="R5" s="3"/>
    </row>
    <row r="6" spans="1:18">
      <c r="A6" s="60"/>
      <c r="B6" s="4" t="s">
        <v>2</v>
      </c>
      <c r="C6" s="14"/>
      <c r="D6" s="14"/>
      <c r="E6" s="15"/>
      <c r="F6" s="42"/>
      <c r="G6" s="16"/>
      <c r="H6" s="45"/>
      <c r="I6" s="17">
        <v>37</v>
      </c>
      <c r="J6" s="51">
        <f>I6/I12</f>
        <v>0.22417001053599053</v>
      </c>
      <c r="K6" s="18">
        <v>203</v>
      </c>
      <c r="L6" s="45">
        <f>K6/K12</f>
        <v>0.29126663537822123</v>
      </c>
      <c r="M6" s="18">
        <f>SUM(C6:K6)</f>
        <v>240.224170010536</v>
      </c>
      <c r="N6" s="45">
        <f>M6/M12</f>
        <v>9.7052232041603015E-2</v>
      </c>
      <c r="P6" s="1"/>
      <c r="Q6" s="2"/>
    </row>
    <row r="7" spans="1:18">
      <c r="A7" s="60"/>
      <c r="B7" s="4" t="s">
        <v>3</v>
      </c>
      <c r="C7" s="14"/>
      <c r="D7" s="14"/>
      <c r="E7" s="19"/>
      <c r="F7" s="34"/>
      <c r="G7" s="16"/>
      <c r="H7" s="45"/>
      <c r="I7" s="17"/>
      <c r="J7" s="51"/>
      <c r="K7" s="18"/>
      <c r="L7" s="45"/>
      <c r="M7" s="18"/>
      <c r="N7" s="45"/>
      <c r="P7" s="1"/>
    </row>
    <row r="8" spans="1:18">
      <c r="A8" s="60"/>
      <c r="B8" s="4" t="s">
        <v>4</v>
      </c>
      <c r="C8" s="14">
        <v>123</v>
      </c>
      <c r="D8" s="34">
        <f>C8/C12</f>
        <v>0.57947799868086314</v>
      </c>
      <c r="E8" s="19"/>
      <c r="F8" s="34"/>
      <c r="G8" s="16">
        <v>603</v>
      </c>
      <c r="H8" s="45">
        <f>G8/G12</f>
        <v>0.47261346073675503</v>
      </c>
      <c r="I8" s="17"/>
      <c r="J8" s="51"/>
      <c r="K8" s="18">
        <v>206</v>
      </c>
      <c r="L8" s="45">
        <f>K8/K12</f>
        <v>0.29557106841336739</v>
      </c>
      <c r="M8" s="18">
        <f t="shared" ref="M8:M13" si="0">SUM(C8:K8)</f>
        <v>933.05209145941762</v>
      </c>
      <c r="N8" s="45">
        <f>M8/M12</f>
        <v>0.37695952111417746</v>
      </c>
    </row>
    <row r="9" spans="1:18">
      <c r="A9" s="60"/>
      <c r="B9" s="9" t="s">
        <v>6</v>
      </c>
      <c r="C9" s="20">
        <f>[1]Blad1!B13</f>
        <v>89.259999999999991</v>
      </c>
      <c r="D9" s="34">
        <f>C9/C12</f>
        <v>0.42052200131913686</v>
      </c>
      <c r="E9" s="19">
        <f>[1]Blad1!C13</f>
        <v>45.74</v>
      </c>
      <c r="F9" s="34">
        <f>E9/E12</f>
        <v>0.37785508175432481</v>
      </c>
      <c r="G9" s="16">
        <f>[1]Blad1!D13</f>
        <v>553.80999999999995</v>
      </c>
      <c r="H9" s="45">
        <f>G9/G12</f>
        <v>0.43405980214033546</v>
      </c>
      <c r="I9" s="17">
        <f>[1]Blad1!E13</f>
        <v>40.57</v>
      </c>
      <c r="J9" s="51">
        <f>I9/I12</f>
        <v>0.2457993872282469</v>
      </c>
      <c r="K9" s="18">
        <f>[1]Blad1!F13</f>
        <v>104.8</v>
      </c>
      <c r="L9" s="45">
        <f>K9/K12</f>
        <v>0.15036819402777135</v>
      </c>
      <c r="M9" s="18">
        <f t="shared" si="0"/>
        <v>835.65823627244197</v>
      </c>
      <c r="N9" s="45">
        <f>M9/M12</f>
        <v>0.33761172762354713</v>
      </c>
    </row>
    <row r="10" spans="1:18">
      <c r="A10" s="60"/>
      <c r="B10" s="4" t="s">
        <v>12</v>
      </c>
      <c r="C10" s="14"/>
      <c r="D10" s="14"/>
      <c r="E10" s="19"/>
      <c r="F10" s="34"/>
      <c r="G10" s="16">
        <v>2.9</v>
      </c>
      <c r="H10" s="45">
        <f>G10/G12</f>
        <v>2.2729337249363011E-3</v>
      </c>
      <c r="I10" s="17">
        <v>3</v>
      </c>
      <c r="J10" s="51">
        <f>I10/I12</f>
        <v>1.8175946800215448E-2</v>
      </c>
      <c r="K10" s="18">
        <v>7</v>
      </c>
      <c r="L10" s="45">
        <f>K10/K12</f>
        <v>1.0043677082007629E-2</v>
      </c>
      <c r="M10" s="18">
        <f t="shared" si="0"/>
        <v>12.92044888052515</v>
      </c>
      <c r="N10" s="45">
        <f>M10/M12</f>
        <v>5.2199510264907961E-3</v>
      </c>
    </row>
    <row r="11" spans="1:18" ht="15.75" thickBot="1">
      <c r="A11" s="60"/>
      <c r="B11" s="10" t="s">
        <v>13</v>
      </c>
      <c r="C11" s="21"/>
      <c r="D11" s="21"/>
      <c r="E11" s="22">
        <v>16</v>
      </c>
      <c r="F11" s="37">
        <f>E11/E12</f>
        <v>0.13217493021576729</v>
      </c>
      <c r="G11" s="23"/>
      <c r="H11" s="46"/>
      <c r="I11" s="24"/>
      <c r="J11" s="52"/>
      <c r="K11" s="25"/>
      <c r="L11" s="46"/>
      <c r="M11" s="25">
        <f t="shared" si="0"/>
        <v>16.132174930215768</v>
      </c>
      <c r="N11" s="46">
        <f>M11/M12</f>
        <v>6.5175106426400113E-3</v>
      </c>
    </row>
    <row r="12" spans="1:18" ht="16.5" thickTop="1" thickBot="1">
      <c r="A12" s="61"/>
      <c r="B12" s="11" t="s">
        <v>5</v>
      </c>
      <c r="C12" s="26">
        <f>SUM(C3:C11)</f>
        <v>212.26</v>
      </c>
      <c r="D12" s="36">
        <f>SUM(D8:D11)</f>
        <v>1</v>
      </c>
      <c r="E12" s="27">
        <f>SUM(E3:E11)</f>
        <v>121.05170000000001</v>
      </c>
      <c r="F12" s="36">
        <f>SUM(F5:F11)</f>
        <v>1</v>
      </c>
      <c r="G12" s="27">
        <f>SUM(G3:G11)</f>
        <v>1275.8841</v>
      </c>
      <c r="H12" s="36">
        <f>SUM(H5:H11)</f>
        <v>1</v>
      </c>
      <c r="I12" s="27">
        <f>SUM(I3:I11)</f>
        <v>165.05329999999998</v>
      </c>
      <c r="J12" s="36">
        <f>SUM(J5:J11)</f>
        <v>1</v>
      </c>
      <c r="K12" s="27">
        <f>SUM(K3:K11)</f>
        <v>696.95589999999993</v>
      </c>
      <c r="L12" s="36">
        <f>SUM(L3:L11)</f>
        <v>1.0000000000000002</v>
      </c>
      <c r="M12" s="28">
        <f t="shared" si="0"/>
        <v>2475.2049999999999</v>
      </c>
      <c r="N12" s="56">
        <f>SUM(N3:N11)</f>
        <v>1</v>
      </c>
      <c r="O12" s="2"/>
      <c r="R12" s="2"/>
    </row>
    <row r="13" spans="1:18" ht="15.75" thickTop="1">
      <c r="A13" s="59">
        <v>2010</v>
      </c>
      <c r="B13" s="12" t="s">
        <v>0</v>
      </c>
      <c r="C13" s="29"/>
      <c r="D13" s="29"/>
      <c r="E13" s="30">
        <v>22</v>
      </c>
      <c r="F13" s="43">
        <f>E13/E22</f>
        <v>0.60672917815774963</v>
      </c>
      <c r="G13" s="31"/>
      <c r="H13" s="47"/>
      <c r="I13" s="32"/>
      <c r="J13" s="50"/>
      <c r="K13" s="33"/>
      <c r="L13" s="47"/>
      <c r="M13" s="33">
        <f t="shared" si="0"/>
        <v>22.60672917815775</v>
      </c>
      <c r="N13" s="47">
        <f>M13/M22</f>
        <v>6.7588936718715742E-3</v>
      </c>
      <c r="R13" s="2"/>
    </row>
    <row r="14" spans="1:18">
      <c r="A14" s="60"/>
      <c r="B14" s="4" t="s">
        <v>7</v>
      </c>
      <c r="C14" s="14"/>
      <c r="D14" s="14"/>
      <c r="E14" s="15"/>
      <c r="F14" s="42"/>
      <c r="G14" s="16"/>
      <c r="H14" s="45"/>
      <c r="I14" s="17"/>
      <c r="J14" s="51"/>
      <c r="K14" s="18"/>
      <c r="L14" s="45"/>
      <c r="M14" s="18"/>
      <c r="N14" s="45"/>
    </row>
    <row r="15" spans="1:18">
      <c r="A15" s="60"/>
      <c r="B15" s="4" t="s">
        <v>1</v>
      </c>
      <c r="C15" s="14"/>
      <c r="D15" s="14"/>
      <c r="E15" s="15"/>
      <c r="F15" s="42"/>
      <c r="G15" s="16">
        <v>40.566699999999997</v>
      </c>
      <c r="H15" s="45">
        <f>G15/G22</f>
        <v>3.158719612370138E-2</v>
      </c>
      <c r="I15" s="17">
        <v>20.351400000000002</v>
      </c>
      <c r="J15" s="51">
        <f>I15/I22</f>
        <v>0.1080559027383252</v>
      </c>
      <c r="K15" s="18"/>
      <c r="L15" s="45"/>
      <c r="M15" s="18">
        <f>SUM(C15:K15)</f>
        <v>61.057743098862026</v>
      </c>
      <c r="N15" s="45">
        <f>M15/M22</f>
        <v>1.8254865186264371E-2</v>
      </c>
    </row>
    <row r="16" spans="1:18">
      <c r="A16" s="60"/>
      <c r="B16" s="4" t="s">
        <v>2</v>
      </c>
      <c r="C16" s="14">
        <v>16</v>
      </c>
      <c r="D16" s="34">
        <f>C16/C22</f>
        <v>8.8701629892449271E-2</v>
      </c>
      <c r="E16" s="15"/>
      <c r="F16" s="42"/>
      <c r="G16" s="16">
        <v>96</v>
      </c>
      <c r="H16" s="45">
        <f>G16/G22</f>
        <v>7.4750246578482671E-2</v>
      </c>
      <c r="I16" s="17">
        <v>107</v>
      </c>
      <c r="J16" s="51">
        <f>I16/I22</f>
        <v>0.5681172594023407</v>
      </c>
      <c r="K16" s="18"/>
      <c r="L16" s="45"/>
      <c r="M16" s="18">
        <f>SUM(C16:K16)</f>
        <v>219.73156913587329</v>
      </c>
      <c r="N16" s="45">
        <f>M16/M22</f>
        <v>6.5694700920192625E-2</v>
      </c>
    </row>
    <row r="17" spans="1:18">
      <c r="A17" s="60"/>
      <c r="B17" s="4" t="s">
        <v>3</v>
      </c>
      <c r="C17" s="14"/>
      <c r="D17" s="34"/>
      <c r="E17" s="19"/>
      <c r="F17" s="34"/>
      <c r="G17" s="16"/>
      <c r="H17" s="45"/>
      <c r="I17" s="17"/>
      <c r="J17" s="51"/>
      <c r="K17" s="18"/>
      <c r="L17" s="45"/>
      <c r="M17" s="18"/>
      <c r="N17" s="45"/>
    </row>
    <row r="18" spans="1:18">
      <c r="A18" s="60"/>
      <c r="B18" s="4" t="s">
        <v>4</v>
      </c>
      <c r="C18" s="14">
        <v>120</v>
      </c>
      <c r="D18" s="34">
        <f>C18/C22</f>
        <v>0.66526222419336956</v>
      </c>
      <c r="E18" s="19"/>
      <c r="F18" s="34"/>
      <c r="G18" s="16">
        <v>249</v>
      </c>
      <c r="H18" s="45">
        <f>G18/G22</f>
        <v>0.19388345206293942</v>
      </c>
      <c r="I18" s="17"/>
      <c r="J18" s="51"/>
      <c r="K18" s="18"/>
      <c r="L18" s="45"/>
      <c r="M18" s="18">
        <f>SUM(C18:K18)</f>
        <v>369.85914567625633</v>
      </c>
      <c r="N18" s="45">
        <f>M18/M22</f>
        <v>0.11057940401260606</v>
      </c>
    </row>
    <row r="19" spans="1:18">
      <c r="A19" s="60"/>
      <c r="B19" s="5" t="s">
        <v>6</v>
      </c>
      <c r="C19" s="20">
        <v>44.38</v>
      </c>
      <c r="D19" s="35">
        <f>C19/C22</f>
        <v>0.24603614591418119</v>
      </c>
      <c r="E19" s="19">
        <v>10.76</v>
      </c>
      <c r="F19" s="34">
        <f>E19/E22</f>
        <v>0.29674572531715387</v>
      </c>
      <c r="G19" s="16">
        <v>898.71</v>
      </c>
      <c r="H19" s="45">
        <f>G19/G22</f>
        <v>0.69977910523487663</v>
      </c>
      <c r="I19" s="17">
        <v>60.99</v>
      </c>
      <c r="J19" s="51">
        <f>I19/I22</f>
        <v>0.32382683785933419</v>
      </c>
      <c r="K19" s="18">
        <v>1639.11</v>
      </c>
      <c r="L19" s="45">
        <f>K19/K22</f>
        <v>0.99311109495419525</v>
      </c>
      <c r="M19" s="18">
        <f>SUM(C19:K19)</f>
        <v>2655.5163878143253</v>
      </c>
      <c r="N19" s="45">
        <f>M19/M22</f>
        <v>0.7939385113035683</v>
      </c>
    </row>
    <row r="20" spans="1:18">
      <c r="A20" s="60"/>
      <c r="B20" s="4" t="s">
        <v>12</v>
      </c>
      <c r="C20" s="14"/>
      <c r="D20" s="34"/>
      <c r="E20" s="19">
        <v>3.5</v>
      </c>
      <c r="F20" s="34">
        <f>E20/E22</f>
        <v>9.6525096525096526E-2</v>
      </c>
      <c r="G20" s="16"/>
      <c r="H20" s="45"/>
      <c r="I20" s="17"/>
      <c r="J20" s="51"/>
      <c r="K20" s="18">
        <v>11.37</v>
      </c>
      <c r="L20" s="45">
        <f>K20/K22</f>
        <v>6.8889050458048572E-3</v>
      </c>
      <c r="M20" s="18">
        <f>SUM(C20:K20)</f>
        <v>14.966525096525096</v>
      </c>
      <c r="N20" s="45">
        <f>M20/M22</f>
        <v>4.4746478346167368E-3</v>
      </c>
    </row>
    <row r="21" spans="1:18" ht="15.75" thickBot="1">
      <c r="A21" s="60"/>
      <c r="B21" s="10" t="s">
        <v>13</v>
      </c>
      <c r="C21" s="21"/>
      <c r="D21" s="37"/>
      <c r="E21" s="22"/>
      <c r="F21" s="37"/>
      <c r="G21" s="23"/>
      <c r="H21" s="46"/>
      <c r="I21" s="24"/>
      <c r="J21" s="52"/>
      <c r="K21" s="25"/>
      <c r="L21" s="46"/>
      <c r="M21" s="25"/>
      <c r="N21" s="46"/>
    </row>
    <row r="22" spans="1:18" ht="16.5" thickTop="1" thickBot="1">
      <c r="A22" s="61"/>
      <c r="B22" s="11" t="s">
        <v>5</v>
      </c>
      <c r="C22" s="26">
        <f>SUM(C13:C21)</f>
        <v>180.38</v>
      </c>
      <c r="D22" s="36">
        <f>SUM(D16:D21)</f>
        <v>1</v>
      </c>
      <c r="E22" s="26">
        <f t="shared" ref="E22:K22" si="1">SUM(E13:E21)</f>
        <v>36.26</v>
      </c>
      <c r="F22" s="36">
        <f>SUM(F13:F21)</f>
        <v>1</v>
      </c>
      <c r="G22" s="26">
        <f t="shared" si="1"/>
        <v>1284.2766999999999</v>
      </c>
      <c r="H22" s="36">
        <f>SUM(H13:H21)</f>
        <v>1</v>
      </c>
      <c r="I22" s="26">
        <f t="shared" si="1"/>
        <v>188.34139999999999</v>
      </c>
      <c r="J22" s="36">
        <f>SUM(J13:J21)</f>
        <v>1</v>
      </c>
      <c r="K22" s="26">
        <f t="shared" si="1"/>
        <v>1650.4799999999998</v>
      </c>
      <c r="L22" s="36">
        <f>SUM(L13:L21)</f>
        <v>1</v>
      </c>
      <c r="M22" s="28">
        <f>SUM(C22:L22)</f>
        <v>3344.7380999999996</v>
      </c>
      <c r="N22" s="57">
        <f>SUM(N13:N21)</f>
        <v>0.99970102292911966</v>
      </c>
      <c r="O22" s="2"/>
      <c r="R22" s="2"/>
    </row>
    <row r="23" spans="1:18" ht="15.75" thickTop="1">
      <c r="A23" s="59">
        <v>2011</v>
      </c>
      <c r="B23" s="12" t="s">
        <v>0</v>
      </c>
      <c r="C23" s="29"/>
      <c r="D23" s="29"/>
      <c r="E23" s="30"/>
      <c r="F23" s="43"/>
      <c r="G23" s="31"/>
      <c r="H23" s="47"/>
      <c r="I23" s="32"/>
      <c r="J23" s="50"/>
      <c r="K23" s="33"/>
      <c r="L23" s="47"/>
      <c r="M23" s="33"/>
      <c r="N23" s="58"/>
    </row>
    <row r="24" spans="1:18">
      <c r="A24" s="60"/>
      <c r="B24" s="4" t="s">
        <v>7</v>
      </c>
      <c r="C24" s="14"/>
      <c r="D24" s="14"/>
      <c r="E24" s="15"/>
      <c r="F24" s="42"/>
      <c r="G24" s="16"/>
      <c r="H24" s="45"/>
      <c r="I24" s="17"/>
      <c r="J24" s="51"/>
      <c r="K24" s="18"/>
      <c r="L24" s="45"/>
      <c r="M24" s="18"/>
      <c r="N24" s="45"/>
    </row>
    <row r="25" spans="1:18">
      <c r="A25" s="60"/>
      <c r="B25" s="4" t="s">
        <v>1</v>
      </c>
      <c r="C25" s="14">
        <v>9.9734999999999996</v>
      </c>
      <c r="D25" s="34">
        <f>C25/C32</f>
        <v>0.1138611883301843</v>
      </c>
      <c r="E25" s="15">
        <v>54.522100000000002</v>
      </c>
      <c r="F25" s="42">
        <f>E25/E32</f>
        <v>0.27861165575922586</v>
      </c>
      <c r="G25" s="16">
        <v>469.36650000000003</v>
      </c>
      <c r="H25" s="45">
        <f>G25/G32</f>
        <v>0.19171966803089807</v>
      </c>
      <c r="I25" s="17">
        <v>72.287399999999991</v>
      </c>
      <c r="J25" s="51">
        <f>I25/I32</f>
        <v>0.51935304488768375</v>
      </c>
      <c r="K25" s="18">
        <v>167.7944</v>
      </c>
      <c r="L25" s="45">
        <f>K25/K32</f>
        <v>5.8591636326965374E-2</v>
      </c>
      <c r="M25" s="18">
        <f>SUM(C25:K25)</f>
        <v>775.04744555700802</v>
      </c>
      <c r="N25" s="45">
        <f>M25/M32</f>
        <v>0.1350384125146929</v>
      </c>
    </row>
    <row r="26" spans="1:18">
      <c r="A26" s="60"/>
      <c r="B26" s="4" t="s">
        <v>2</v>
      </c>
      <c r="C26" s="14"/>
      <c r="D26" s="34"/>
      <c r="E26" s="15"/>
      <c r="F26" s="42"/>
      <c r="G26" s="16"/>
      <c r="H26" s="45"/>
      <c r="I26" s="17"/>
      <c r="J26" s="51"/>
      <c r="K26" s="18">
        <v>11</v>
      </c>
      <c r="L26" s="45">
        <f>K26/K32</f>
        <v>3.8410578636511061E-3</v>
      </c>
      <c r="M26" s="18">
        <f>SUM(C26:K26)</f>
        <v>11</v>
      </c>
      <c r="N26" s="45">
        <f>M26/M32</f>
        <v>1.9165569103889947E-3</v>
      </c>
    </row>
    <row r="27" spans="1:18">
      <c r="A27" s="60"/>
      <c r="B27" s="4" t="s">
        <v>3</v>
      </c>
      <c r="C27" s="14"/>
      <c r="D27" s="34"/>
      <c r="E27" s="19"/>
      <c r="F27" s="34"/>
      <c r="G27" s="16"/>
      <c r="H27" s="45"/>
      <c r="I27" s="17"/>
      <c r="J27" s="51"/>
      <c r="K27" s="18"/>
      <c r="L27" s="45"/>
      <c r="M27" s="18"/>
      <c r="N27" s="45"/>
    </row>
    <row r="28" spans="1:18">
      <c r="A28" s="60"/>
      <c r="B28" s="4" t="s">
        <v>4</v>
      </c>
      <c r="C28" s="14"/>
      <c r="D28" s="34"/>
      <c r="E28" s="19">
        <v>29</v>
      </c>
      <c r="F28" s="34">
        <f>E28/E32</f>
        <v>0.14819198117859636</v>
      </c>
      <c r="G28" s="16">
        <v>1476</v>
      </c>
      <c r="H28" s="45">
        <f>G28/G32</f>
        <v>0.60289396455351096</v>
      </c>
      <c r="I28" s="17">
        <v>10</v>
      </c>
      <c r="J28" s="51">
        <f>I28/I32</f>
        <v>7.1845583723814083E-2</v>
      </c>
      <c r="K28" s="18">
        <v>379</v>
      </c>
      <c r="L28" s="45">
        <f>K28/K32</f>
        <v>0.13234190275670629</v>
      </c>
      <c r="M28" s="18">
        <f>SUM(C28:K28)</f>
        <v>1894.8229315294559</v>
      </c>
      <c r="N28" s="45">
        <f>M28/M32</f>
        <v>0.33013963485330106</v>
      </c>
    </row>
    <row r="29" spans="1:18">
      <c r="A29" s="60"/>
      <c r="B29" s="5" t="s">
        <v>6</v>
      </c>
      <c r="C29" s="20">
        <v>31.55</v>
      </c>
      <c r="D29" s="35">
        <f>C29/C32</f>
        <v>0.36018654352206497</v>
      </c>
      <c r="E29" s="19">
        <v>109.21000000000001</v>
      </c>
      <c r="F29" s="34">
        <f>E29/E32</f>
        <v>0.55807056084532791</v>
      </c>
      <c r="G29" s="16">
        <v>409.46520000000004</v>
      </c>
      <c r="H29" s="45">
        <f>G29/G32</f>
        <v>0.16725209876334438</v>
      </c>
      <c r="I29" s="17">
        <v>1.9</v>
      </c>
      <c r="J29" s="51">
        <f>I29/I32</f>
        <v>1.3650660907524675E-2</v>
      </c>
      <c r="K29" s="18">
        <v>2306</v>
      </c>
      <c r="L29" s="45">
        <f>K29/K32</f>
        <v>0.80522540305267731</v>
      </c>
      <c r="M29" s="18">
        <f>SUM(C29:K29)</f>
        <v>2859.224359864038</v>
      </c>
      <c r="N29" s="45">
        <f>M29/M32</f>
        <v>0.4981696550227247</v>
      </c>
    </row>
    <row r="30" spans="1:18">
      <c r="A30" s="60"/>
      <c r="B30" s="4" t="s">
        <v>12</v>
      </c>
      <c r="C30" s="14">
        <v>46.07</v>
      </c>
      <c r="D30" s="34">
        <f>C30/C32</f>
        <v>0.52595226814775065</v>
      </c>
      <c r="E30" s="19">
        <v>2.96</v>
      </c>
      <c r="F30" s="34">
        <f>E30/E32</f>
        <v>1.5125802216849836E-2</v>
      </c>
      <c r="G30" s="16">
        <v>93.36</v>
      </c>
      <c r="H30" s="45">
        <f>G30/G32</f>
        <v>3.8134268652246464E-2</v>
      </c>
      <c r="I30" s="17">
        <v>55</v>
      </c>
      <c r="J30" s="51">
        <f>I30/I32</f>
        <v>0.39515071048097744</v>
      </c>
      <c r="K30" s="18"/>
      <c r="L30" s="45"/>
      <c r="M30" s="18">
        <f>SUM(C30:K30)</f>
        <v>198.36436304949783</v>
      </c>
      <c r="N30" s="45">
        <f>M30/M32</f>
        <v>3.4561508252493309E-2</v>
      </c>
    </row>
    <row r="31" spans="1:18" ht="15.75" thickBot="1">
      <c r="A31" s="60"/>
      <c r="B31" s="10" t="s">
        <v>13</v>
      </c>
      <c r="C31" s="21"/>
      <c r="D31" s="37"/>
      <c r="E31" s="22"/>
      <c r="F31" s="37"/>
      <c r="G31" s="23"/>
      <c r="H31" s="46"/>
      <c r="I31" s="24"/>
      <c r="J31" s="52"/>
      <c r="K31" s="25"/>
      <c r="L31" s="46"/>
      <c r="M31" s="25"/>
      <c r="N31" s="46"/>
    </row>
    <row r="32" spans="1:18" ht="16.5" thickTop="1" thickBot="1">
      <c r="A32" s="61"/>
      <c r="B32" s="11" t="s">
        <v>5</v>
      </c>
      <c r="C32" s="26">
        <f>SUM(C23:C31)</f>
        <v>87.593500000000006</v>
      </c>
      <c r="D32" s="36">
        <f>SUM(D25:D31)</f>
        <v>0.99999999999999989</v>
      </c>
      <c r="E32" s="26">
        <f t="shared" ref="E32:K32" si="2">SUM(E23:E31)</f>
        <v>195.69210000000001</v>
      </c>
      <c r="F32" s="36">
        <f>SUM(F23:F31)</f>
        <v>0.99999999999999989</v>
      </c>
      <c r="G32" s="26">
        <f t="shared" si="2"/>
        <v>2448.1917000000003</v>
      </c>
      <c r="H32" s="36">
        <f>SUM(H23:H31)</f>
        <v>0.99999999999999989</v>
      </c>
      <c r="I32" s="26">
        <f t="shared" si="2"/>
        <v>139.1874</v>
      </c>
      <c r="J32" s="36">
        <f>SUM(J23:J31)</f>
        <v>1</v>
      </c>
      <c r="K32" s="26">
        <f t="shared" si="2"/>
        <v>2863.7943999999998</v>
      </c>
      <c r="L32" s="36">
        <f>SUM(L23:L31)</f>
        <v>1</v>
      </c>
      <c r="M32" s="28">
        <f>SUM(C32:L32)</f>
        <v>5739.4591</v>
      </c>
      <c r="N32" s="57">
        <f>SUM(N23:N31)</f>
        <v>0.99982576755360086</v>
      </c>
      <c r="O32" s="2"/>
      <c r="R32" s="2"/>
    </row>
    <row r="33" spans="1:18" ht="15.75" thickTop="1">
      <c r="A33" s="59">
        <v>2012</v>
      </c>
      <c r="B33" s="12" t="s">
        <v>0</v>
      </c>
      <c r="C33" s="29"/>
      <c r="D33" s="29"/>
      <c r="E33" s="30"/>
      <c r="F33" s="43"/>
      <c r="G33" s="31"/>
      <c r="H33" s="47"/>
      <c r="I33" s="32"/>
      <c r="J33" s="50"/>
      <c r="K33" s="33"/>
      <c r="L33" s="47"/>
      <c r="M33" s="33"/>
      <c r="N33" s="58"/>
    </row>
    <row r="34" spans="1:18">
      <c r="A34" s="60"/>
      <c r="B34" s="4" t="s">
        <v>7</v>
      </c>
      <c r="C34" s="14"/>
      <c r="D34" s="14"/>
      <c r="E34" s="15"/>
      <c r="F34" s="42"/>
      <c r="G34" s="16"/>
      <c r="H34" s="45"/>
      <c r="I34" s="17"/>
      <c r="J34" s="51"/>
      <c r="K34" s="18"/>
      <c r="L34" s="45"/>
      <c r="M34" s="18"/>
      <c r="N34" s="45"/>
    </row>
    <row r="35" spans="1:18">
      <c r="A35" s="60"/>
      <c r="B35" s="4" t="s">
        <v>1</v>
      </c>
      <c r="C35" s="14">
        <v>19.591799999999999</v>
      </c>
      <c r="D35" s="34">
        <f>C35/C42</f>
        <v>3.8318236279165835E-2</v>
      </c>
      <c r="E35" s="15">
        <v>51.370199999999997</v>
      </c>
      <c r="F35" s="42">
        <f>E35/E42</f>
        <v>8.8362086018272307E-2</v>
      </c>
      <c r="G35" s="16">
        <v>75.317899999999995</v>
      </c>
      <c r="H35" s="45">
        <f>G35/G42</f>
        <v>3.0067903378737319E-2</v>
      </c>
      <c r="I35" s="17">
        <v>135.34959999999998</v>
      </c>
      <c r="J35" s="51">
        <f>I35/I42</f>
        <v>0.64947149610651833</v>
      </c>
      <c r="K35" s="18">
        <v>155.15779999999998</v>
      </c>
      <c r="L35" s="45">
        <f>K35/K42</f>
        <v>0.36807565062967068</v>
      </c>
      <c r="M35" s="18">
        <f>SUM(C35:K35)</f>
        <v>437.59351972178263</v>
      </c>
      <c r="N35" s="45">
        <f>M35/M42</f>
        <v>0.10338850194665113</v>
      </c>
    </row>
    <row r="36" spans="1:18">
      <c r="A36" s="60"/>
      <c r="B36" s="4" t="s">
        <v>2</v>
      </c>
      <c r="C36" s="14">
        <v>3</v>
      </c>
      <c r="D36" s="34">
        <f>C36/C42</f>
        <v>5.8674909317927657E-3</v>
      </c>
      <c r="E36" s="15"/>
      <c r="F36" s="42"/>
      <c r="G36" s="16"/>
      <c r="H36" s="45"/>
      <c r="I36" s="17">
        <v>38</v>
      </c>
      <c r="J36" s="51">
        <f>I36/I42</f>
        <v>0.18234200065643122</v>
      </c>
      <c r="K36" s="18">
        <v>7</v>
      </c>
      <c r="L36" s="45">
        <f>K36/K42</f>
        <v>1.6605865476358232E-2</v>
      </c>
      <c r="M36" s="18">
        <f>SUM(C36:K36)</f>
        <v>48.188209491588225</v>
      </c>
      <c r="N36" s="45">
        <f>M36/M42</f>
        <v>1.1385238963306113E-2</v>
      </c>
    </row>
    <row r="37" spans="1:18">
      <c r="A37" s="60"/>
      <c r="B37" s="4" t="s">
        <v>3</v>
      </c>
      <c r="C37" s="14"/>
      <c r="D37" s="34"/>
      <c r="E37" s="19"/>
      <c r="F37" s="34"/>
      <c r="G37" s="16"/>
      <c r="H37" s="45"/>
      <c r="I37" s="17"/>
      <c r="J37" s="51"/>
      <c r="K37" s="18"/>
      <c r="L37" s="45"/>
      <c r="M37" s="18"/>
      <c r="N37" s="45"/>
    </row>
    <row r="38" spans="1:18">
      <c r="A38" s="60"/>
      <c r="B38" s="4" t="s">
        <v>4</v>
      </c>
      <c r="C38" s="14">
        <v>175</v>
      </c>
      <c r="D38" s="34">
        <f>C38/C42</f>
        <v>0.342270304354578</v>
      </c>
      <c r="E38" s="19"/>
      <c r="F38" s="34"/>
      <c r="G38" s="16">
        <v>584</v>
      </c>
      <c r="H38" s="45">
        <f>G38/G42</f>
        <v>0.23314053595735668</v>
      </c>
      <c r="I38" s="17"/>
      <c r="J38" s="51"/>
      <c r="K38" s="18">
        <v>17</v>
      </c>
      <c r="L38" s="45">
        <f>K38/K42</f>
        <v>4.0328530442584276E-2</v>
      </c>
      <c r="M38" s="18">
        <f>SUM(C38:K38)</f>
        <v>776.57541084031186</v>
      </c>
      <c r="N38" s="45">
        <f>M38/M42</f>
        <v>0.18347842177012097</v>
      </c>
    </row>
    <row r="39" spans="1:18">
      <c r="A39" s="60"/>
      <c r="B39" s="5" t="s">
        <v>6</v>
      </c>
      <c r="C39" s="20">
        <v>313.7</v>
      </c>
      <c r="D39" s="35">
        <f>C39/C42</f>
        <v>0.61354396843446346</v>
      </c>
      <c r="E39" s="19">
        <v>360.12</v>
      </c>
      <c r="F39" s="34">
        <f>E39/E42</f>
        <v>0.61944384909734096</v>
      </c>
      <c r="G39" s="16">
        <v>1756.9490000000001</v>
      </c>
      <c r="H39" s="45">
        <f>G39/G42</f>
        <v>0.70139731422901008</v>
      </c>
      <c r="I39" s="17">
        <v>31.05</v>
      </c>
      <c r="J39" s="51">
        <f>I39/I42</f>
        <v>0.14899260843111023</v>
      </c>
      <c r="K39" s="18">
        <v>242.38</v>
      </c>
      <c r="L39" s="45">
        <f>K39/K42</f>
        <v>0.57498995345138681</v>
      </c>
      <c r="M39" s="18">
        <f>SUM(C39:K39)</f>
        <v>2706.2823777401918</v>
      </c>
      <c r="N39" s="45">
        <f>M39/M42</f>
        <v>0.63940270655075604</v>
      </c>
    </row>
    <row r="40" spans="1:18">
      <c r="A40" s="60"/>
      <c r="B40" s="4" t="s">
        <v>12</v>
      </c>
      <c r="C40" s="14"/>
      <c r="D40" s="34"/>
      <c r="E40" s="19">
        <v>169.87</v>
      </c>
      <c r="F40" s="34">
        <f>E40/E42</f>
        <v>0.2921940648843866</v>
      </c>
      <c r="G40" s="16">
        <v>88.66</v>
      </c>
      <c r="H40" s="45">
        <f>G40/G42</f>
        <v>3.5394246434895964E-2</v>
      </c>
      <c r="I40" s="17">
        <v>4</v>
      </c>
      <c r="J40" s="51">
        <f>I40/I42</f>
        <v>1.9193894805940127E-2</v>
      </c>
      <c r="K40" s="18"/>
      <c r="L40" s="45"/>
      <c r="M40" s="18">
        <f>SUM(C40:K40)</f>
        <v>262.87678220612526</v>
      </c>
      <c r="N40" s="45">
        <f>M40/M42</f>
        <v>6.2108864697372868E-2</v>
      </c>
    </row>
    <row r="41" spans="1:18" ht="15.75" thickBot="1">
      <c r="A41" s="60"/>
      <c r="B41" s="10" t="s">
        <v>13</v>
      </c>
      <c r="C41" s="21"/>
      <c r="D41" s="37"/>
      <c r="E41" s="22"/>
      <c r="F41" s="37"/>
      <c r="G41" s="23"/>
      <c r="H41" s="46"/>
      <c r="I41" s="24"/>
      <c r="J41" s="52"/>
      <c r="K41" s="25"/>
      <c r="L41" s="46"/>
      <c r="M41" s="25"/>
      <c r="N41" s="46"/>
    </row>
    <row r="42" spans="1:18" ht="16.5" thickTop="1" thickBot="1">
      <c r="A42" s="61"/>
      <c r="B42" s="11" t="s">
        <v>5</v>
      </c>
      <c r="C42" s="26">
        <f>SUM(C33:C41)</f>
        <v>511.29179999999997</v>
      </c>
      <c r="D42" s="36">
        <f>SUM(D35:D41)</f>
        <v>1</v>
      </c>
      <c r="E42" s="26">
        <f t="shared" ref="E42:K42" si="3">SUM(E33:E41)</f>
        <v>581.36020000000008</v>
      </c>
      <c r="F42" s="36">
        <f>SUM(F33:F41)</f>
        <v>0.99999999999999989</v>
      </c>
      <c r="G42" s="26">
        <f t="shared" si="3"/>
        <v>2504.9268999999999</v>
      </c>
      <c r="H42" s="36">
        <f>SUM(H33:H41)</f>
        <v>1</v>
      </c>
      <c r="I42" s="26">
        <f t="shared" si="3"/>
        <v>208.39959999999999</v>
      </c>
      <c r="J42" s="36">
        <f>SUM(J33:J41)</f>
        <v>0.99999999999999989</v>
      </c>
      <c r="K42" s="26">
        <f t="shared" si="3"/>
        <v>421.53779999999995</v>
      </c>
      <c r="L42" s="36">
        <f>SUM(L33:L41)</f>
        <v>1</v>
      </c>
      <c r="M42" s="28">
        <f>SUM(C42:L42)</f>
        <v>4232.5163000000002</v>
      </c>
      <c r="N42" s="57">
        <f>SUM(N33:N41)</f>
        <v>0.99976373392820705</v>
      </c>
      <c r="O42" s="2"/>
      <c r="R42" s="2"/>
    </row>
    <row r="43" spans="1:18" ht="15.75" thickTop="1">
      <c r="A43" s="59">
        <v>2013</v>
      </c>
      <c r="B43" s="12" t="s">
        <v>0</v>
      </c>
      <c r="C43" s="29"/>
      <c r="D43" s="29"/>
      <c r="E43" s="30"/>
      <c r="F43" s="43"/>
      <c r="G43" s="31"/>
      <c r="H43" s="47"/>
      <c r="I43" s="32"/>
      <c r="J43" s="50"/>
      <c r="K43" s="33"/>
      <c r="L43" s="47"/>
      <c r="M43" s="33"/>
      <c r="N43" s="58"/>
    </row>
    <row r="44" spans="1:18">
      <c r="A44" s="60"/>
      <c r="B44" s="4" t="s">
        <v>7</v>
      </c>
      <c r="C44" s="14">
        <v>217</v>
      </c>
      <c r="D44" s="34">
        <f>C44/C52</f>
        <v>0.41029403145083371</v>
      </c>
      <c r="E44" s="15">
        <v>160</v>
      </c>
      <c r="F44" s="42">
        <f>E44/E52</f>
        <v>0.15858342186748434</v>
      </c>
      <c r="G44" s="16">
        <v>126</v>
      </c>
      <c r="H44" s="45">
        <f>G44/G52</f>
        <v>0.16304978673476109</v>
      </c>
      <c r="I44" s="17"/>
      <c r="J44" s="51"/>
      <c r="K44" s="18"/>
      <c r="L44" s="45"/>
      <c r="M44" s="18">
        <f t="shared" ref="M44:M50" si="4">SUM(C44:K44)</f>
        <v>503.73192724005304</v>
      </c>
      <c r="N44" s="45">
        <f>M44/M52</f>
        <v>0.17362668163777698</v>
      </c>
    </row>
    <row r="45" spans="1:18">
      <c r="A45" s="60"/>
      <c r="B45" s="4" t="s">
        <v>1</v>
      </c>
      <c r="C45" s="14">
        <v>99.989000000000004</v>
      </c>
      <c r="D45" s="34">
        <f>C45/C52</f>
        <v>0.1890547922153798</v>
      </c>
      <c r="E45" s="15">
        <v>191.21269999999996</v>
      </c>
      <c r="F45" s="42">
        <f>E45/E52</f>
        <v>0.18951977669075448</v>
      </c>
      <c r="G45" s="16">
        <v>400.55009999999993</v>
      </c>
      <c r="H45" s="45">
        <f>G45/G52</f>
        <v>0.51833022525069217</v>
      </c>
      <c r="I45" s="17">
        <v>106.6375</v>
      </c>
      <c r="J45" s="51">
        <f>I45/I52</f>
        <v>0.58139217904507468</v>
      </c>
      <c r="K45" s="18">
        <v>407.67640000000006</v>
      </c>
      <c r="L45" s="45">
        <f>K45/K52</f>
        <v>1.0135495830209056</v>
      </c>
      <c r="M45" s="18">
        <f t="shared" si="4"/>
        <v>1207.543996973202</v>
      </c>
      <c r="N45" s="45">
        <f>M45/M52</f>
        <v>0.41621713016050432</v>
      </c>
    </row>
    <row r="46" spans="1:18">
      <c r="A46" s="60"/>
      <c r="B46" s="4" t="s">
        <v>2</v>
      </c>
      <c r="C46" s="14">
        <v>12</v>
      </c>
      <c r="D46" s="34">
        <f>C46/C52</f>
        <v>2.2689070863640574E-2</v>
      </c>
      <c r="E46" s="15"/>
      <c r="F46" s="42"/>
      <c r="G46" s="16">
        <v>1</v>
      </c>
      <c r="H46" s="45">
        <f>G46/G52</f>
        <v>1.294045926466358E-3</v>
      </c>
      <c r="I46" s="17"/>
      <c r="J46" s="51"/>
      <c r="K46" s="18">
        <v>21</v>
      </c>
      <c r="L46" s="45">
        <f>K46/K52</f>
        <v>5.2209402465874931E-2</v>
      </c>
      <c r="M46" s="18">
        <f t="shared" si="4"/>
        <v>34.023983116790106</v>
      </c>
      <c r="N46" s="45">
        <f>M46/M52</f>
        <v>1.1727410881091152E-2</v>
      </c>
    </row>
    <row r="47" spans="1:18">
      <c r="A47" s="60"/>
      <c r="B47" s="4" t="s">
        <v>3</v>
      </c>
      <c r="C47" s="14">
        <v>-171</v>
      </c>
      <c r="D47" s="34">
        <f>C47/C52</f>
        <v>-0.3233192598068782</v>
      </c>
      <c r="E47" s="19"/>
      <c r="F47" s="34"/>
      <c r="G47" s="16"/>
      <c r="H47" s="45"/>
      <c r="I47" s="17"/>
      <c r="J47" s="51"/>
      <c r="K47" s="18">
        <v>-249</v>
      </c>
      <c r="L47" s="45">
        <f>K47/K52</f>
        <v>-0.61905434352394562</v>
      </c>
      <c r="M47" s="18">
        <f t="shared" si="4"/>
        <v>-420.32331925980691</v>
      </c>
      <c r="N47" s="45">
        <f>M47/M52</f>
        <v>-0.1448773428714554</v>
      </c>
    </row>
    <row r="48" spans="1:18">
      <c r="A48" s="60"/>
      <c r="B48" s="4" t="s">
        <v>4</v>
      </c>
      <c r="C48" s="14">
        <v>204</v>
      </c>
      <c r="D48" s="34">
        <f>C48/C52</f>
        <v>0.38571420468188977</v>
      </c>
      <c r="E48" s="19">
        <v>581</v>
      </c>
      <c r="F48" s="34">
        <f>E48/E52</f>
        <v>0.57585605065630252</v>
      </c>
      <c r="G48" s="16"/>
      <c r="H48" s="45"/>
      <c r="I48" s="17"/>
      <c r="J48" s="51"/>
      <c r="K48" s="18"/>
      <c r="L48" s="45"/>
      <c r="M48" s="18">
        <f t="shared" si="4"/>
        <v>785.96157025533819</v>
      </c>
      <c r="N48" s="45">
        <f>M48/M52</f>
        <v>0.27090579722817354</v>
      </c>
    </row>
    <row r="49" spans="1:15">
      <c r="A49" s="60"/>
      <c r="B49" s="5" t="s">
        <v>6</v>
      </c>
      <c r="C49" s="20">
        <v>56.9</v>
      </c>
      <c r="D49" s="35">
        <f>C49/C52</f>
        <v>0.10758401101176239</v>
      </c>
      <c r="E49" s="19">
        <v>69.790000000000006</v>
      </c>
      <c r="F49" s="34">
        <f>E49/E52</f>
        <v>6.9172106325823338E-2</v>
      </c>
      <c r="G49" s="16">
        <v>232.47</v>
      </c>
      <c r="H49" s="45">
        <f>G49/G52</f>
        <v>0.30082685652563423</v>
      </c>
      <c r="I49" s="17">
        <v>69.78</v>
      </c>
      <c r="J49" s="51">
        <f>I49/I52</f>
        <v>0.38044352365504924</v>
      </c>
      <c r="K49" s="18">
        <v>203.09</v>
      </c>
      <c r="L49" s="45">
        <f>K49/K52</f>
        <v>0.50491464508545425</v>
      </c>
      <c r="M49" s="18">
        <f t="shared" si="4"/>
        <v>632.88802649751824</v>
      </c>
      <c r="N49" s="45">
        <f>M49/M52</f>
        <v>0.21814429847858213</v>
      </c>
    </row>
    <row r="50" spans="1:15">
      <c r="A50" s="60"/>
      <c r="B50" s="4" t="s">
        <v>12</v>
      </c>
      <c r="C50" s="14">
        <v>110</v>
      </c>
      <c r="D50" s="34">
        <f>C50/C52</f>
        <v>0.20798314958337194</v>
      </c>
      <c r="E50" s="19">
        <v>6.93</v>
      </c>
      <c r="F50" s="34">
        <f>E50/E52</f>
        <v>6.8686444596354158E-3</v>
      </c>
      <c r="G50" s="16">
        <v>12.75</v>
      </c>
      <c r="H50" s="45">
        <f>G50/G52</f>
        <v>1.6499085562446062E-2</v>
      </c>
      <c r="I50" s="17">
        <v>7</v>
      </c>
      <c r="J50" s="51">
        <f>I50/I52</f>
        <v>3.8164297299875964E-2</v>
      </c>
      <c r="K50" s="18">
        <v>19.46</v>
      </c>
      <c r="L50" s="45">
        <f>K50/K52</f>
        <v>4.8380712951710772E-2</v>
      </c>
      <c r="M50" s="18">
        <f t="shared" si="4"/>
        <v>156.40951517690536</v>
      </c>
      <c r="N50" s="45">
        <f>M50/M52</f>
        <v>5.3911343768762165E-2</v>
      </c>
    </row>
    <row r="51" spans="1:15" ht="15.75" thickBot="1">
      <c r="A51" s="60"/>
      <c r="B51" s="10" t="s">
        <v>13</v>
      </c>
      <c r="C51" s="21"/>
      <c r="D51" s="37"/>
      <c r="E51" s="22"/>
      <c r="F51" s="37"/>
      <c r="G51" s="23"/>
      <c r="H51" s="46"/>
      <c r="I51" s="24"/>
      <c r="J51" s="52"/>
      <c r="K51" s="25"/>
      <c r="L51" s="46"/>
      <c r="M51" s="25"/>
      <c r="N51" s="46"/>
    </row>
    <row r="52" spans="1:15" ht="16.5" thickTop="1" thickBot="1">
      <c r="A52" s="61"/>
      <c r="B52" s="11" t="s">
        <v>5</v>
      </c>
      <c r="C52" s="26">
        <f>SUM(C43:C51)</f>
        <v>528.88900000000001</v>
      </c>
      <c r="D52" s="36">
        <f>SUM(D44:D51)</f>
        <v>0.99999999999999989</v>
      </c>
      <c r="E52" s="26">
        <f t="shared" ref="E52:K52" si="5">SUM(E43:E51)</f>
        <v>1008.9326999999998</v>
      </c>
      <c r="F52" s="36">
        <f>SUM(F43:F51)</f>
        <v>1</v>
      </c>
      <c r="G52" s="26">
        <f t="shared" si="5"/>
        <v>772.77009999999996</v>
      </c>
      <c r="H52" s="36">
        <f>SUM(H43:H51)</f>
        <v>0.99999999999999989</v>
      </c>
      <c r="I52" s="26">
        <f t="shared" si="5"/>
        <v>183.41750000000002</v>
      </c>
      <c r="J52" s="36">
        <f>SUM(J43:J51)</f>
        <v>0.99999999999999978</v>
      </c>
      <c r="K52" s="26">
        <f t="shared" si="5"/>
        <v>402.22640000000007</v>
      </c>
      <c r="L52" s="36">
        <f>SUM(L43:L51)</f>
        <v>1</v>
      </c>
      <c r="M52" s="28">
        <f>SUM(C52:L52)</f>
        <v>2901.2357000000002</v>
      </c>
      <c r="N52" s="57">
        <f>SUM(N43:N51)</f>
        <v>0.99965531928343498</v>
      </c>
      <c r="O52" s="2"/>
    </row>
    <row r="53" spans="1:15" ht="15.75" thickTop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1"/>
    </row>
    <row r="54" spans="1:15">
      <c r="A54" s="13" t="s">
        <v>18</v>
      </c>
      <c r="B54" s="13"/>
      <c r="C54" s="13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5">
    <mergeCell ref="A43:A52"/>
    <mergeCell ref="A3:A12"/>
    <mergeCell ref="A13:A22"/>
    <mergeCell ref="A23:A32"/>
    <mergeCell ref="A33:A42"/>
  </mergeCells>
  <printOptions gridLines="1"/>
  <pageMargins left="0.7" right="0.7" top="0.75" bottom="0.75" header="0.3" footer="0.3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sv183(JS)-bijlage 1</vt:lpstr>
      <vt:lpstr>'sv183(JS)-bijlage 1'!Afdrukbereik</vt:lpstr>
      <vt:lpstr>'sv183(JS)-bijlage 1'!Print_Area</vt:lpstr>
    </vt:vector>
  </TitlesOfParts>
  <Company>Vlaamse 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Els</dc:creator>
  <cp:lastModifiedBy>desmedel</cp:lastModifiedBy>
  <cp:lastPrinted>2014-01-21T15:34:44Z</cp:lastPrinted>
  <dcterms:created xsi:type="dcterms:W3CDTF">2013-12-18T00:34:29Z</dcterms:created>
  <dcterms:modified xsi:type="dcterms:W3CDTF">2014-01-21T15:35:30Z</dcterms:modified>
</cp:coreProperties>
</file>