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440" windowHeight="79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Y57" i="1" l="1"/>
  <c r="X57" i="1"/>
  <c r="W57" i="1"/>
  <c r="Z57" i="1" s="1"/>
  <c r="S57" i="1"/>
  <c r="R57" i="1"/>
  <c r="Q57" i="1"/>
  <c r="N57" i="1"/>
  <c r="L57" i="1"/>
  <c r="K57" i="1"/>
  <c r="F57" i="1"/>
  <c r="E57" i="1"/>
  <c r="D57" i="1"/>
  <c r="C57" i="1"/>
  <c r="B57" i="1"/>
  <c r="Y56" i="1"/>
  <c r="AB56" i="1" s="1"/>
  <c r="X56" i="1"/>
  <c r="W56" i="1"/>
  <c r="S56" i="1"/>
  <c r="R56" i="1"/>
  <c r="Q56" i="1"/>
  <c r="T56" i="1" s="1"/>
  <c r="L56" i="1"/>
  <c r="K56" i="1"/>
  <c r="F56" i="1"/>
  <c r="E56" i="1"/>
  <c r="N56" i="1" s="1"/>
  <c r="D56" i="1"/>
  <c r="C56" i="1"/>
  <c r="B56" i="1"/>
  <c r="Y55" i="1"/>
  <c r="X55" i="1"/>
  <c r="W55" i="1"/>
  <c r="S55" i="1"/>
  <c r="AB55" i="1" s="1"/>
  <c r="R55" i="1"/>
  <c r="Q55" i="1"/>
  <c r="L55" i="1"/>
  <c r="K55" i="1"/>
  <c r="F55" i="1"/>
  <c r="F59" i="1" s="1"/>
  <c r="E55" i="1"/>
  <c r="H55" i="1" s="1"/>
  <c r="D55" i="1"/>
  <c r="C55" i="1"/>
  <c r="B55" i="1"/>
  <c r="B59" i="1" s="1"/>
  <c r="AB54" i="1"/>
  <c r="AA54" i="1"/>
  <c r="Z54" i="1"/>
  <c r="U54" i="1"/>
  <c r="T54" i="1"/>
  <c r="O54" i="1"/>
  <c r="N54" i="1"/>
  <c r="M54" i="1"/>
  <c r="I54" i="1"/>
  <c r="H54" i="1"/>
  <c r="G54" i="1"/>
  <c r="J54" i="1" s="1"/>
  <c r="AB53" i="1"/>
  <c r="AA53" i="1"/>
  <c r="Z53" i="1"/>
  <c r="U53" i="1"/>
  <c r="T53" i="1"/>
  <c r="O53" i="1"/>
  <c r="N53" i="1"/>
  <c r="M53" i="1"/>
  <c r="P53" i="1" s="1"/>
  <c r="I53" i="1"/>
  <c r="H53" i="1"/>
  <c r="G53" i="1"/>
  <c r="J53" i="1" s="1"/>
  <c r="AB52" i="1"/>
  <c r="AA52" i="1"/>
  <c r="Z52" i="1"/>
  <c r="U52" i="1"/>
  <c r="T52" i="1"/>
  <c r="O52" i="1"/>
  <c r="N52" i="1"/>
  <c r="M52" i="1"/>
  <c r="I52" i="1"/>
  <c r="H52" i="1"/>
  <c r="G52" i="1"/>
  <c r="J52" i="1" s="1"/>
  <c r="AB51" i="1"/>
  <c r="AA51" i="1"/>
  <c r="Z51" i="1"/>
  <c r="V51" i="1"/>
  <c r="U51" i="1"/>
  <c r="T51" i="1"/>
  <c r="P51" i="1"/>
  <c r="O51" i="1"/>
  <c r="N51" i="1"/>
  <c r="M51" i="1"/>
  <c r="J51" i="1"/>
  <c r="I51" i="1"/>
  <c r="H51" i="1"/>
  <c r="G51" i="1"/>
  <c r="AB50" i="1"/>
  <c r="AA50" i="1"/>
  <c r="Z50" i="1"/>
  <c r="U50" i="1"/>
  <c r="T50" i="1"/>
  <c r="O50" i="1"/>
  <c r="N50" i="1"/>
  <c r="M50" i="1"/>
  <c r="I50" i="1"/>
  <c r="H50" i="1"/>
  <c r="G50" i="1"/>
  <c r="J50" i="1" s="1"/>
  <c r="AB49" i="1"/>
  <c r="AA49" i="1"/>
  <c r="Z49" i="1"/>
  <c r="V49" i="1"/>
  <c r="U49" i="1"/>
  <c r="T49" i="1"/>
  <c r="P49" i="1"/>
  <c r="O49" i="1"/>
  <c r="N49" i="1"/>
  <c r="M49" i="1"/>
  <c r="J49" i="1"/>
  <c r="I49" i="1"/>
  <c r="H49" i="1"/>
  <c r="G49" i="1"/>
  <c r="AB48" i="1"/>
  <c r="AA48" i="1"/>
  <c r="Z48" i="1"/>
  <c r="U48" i="1"/>
  <c r="T48" i="1"/>
  <c r="O48" i="1"/>
  <c r="N48" i="1"/>
  <c r="M48" i="1"/>
  <c r="I48" i="1"/>
  <c r="H48" i="1"/>
  <c r="G48" i="1"/>
  <c r="J48" i="1" s="1"/>
  <c r="AB47" i="1"/>
  <c r="AA47" i="1"/>
  <c r="Z47" i="1"/>
  <c r="U47" i="1"/>
  <c r="T47" i="1"/>
  <c r="P47" i="1"/>
  <c r="O47" i="1"/>
  <c r="N47" i="1"/>
  <c r="M47" i="1"/>
  <c r="V47" i="1" s="1"/>
  <c r="J47" i="1"/>
  <c r="I47" i="1"/>
  <c r="H47" i="1"/>
  <c r="G47" i="1"/>
  <c r="AB46" i="1"/>
  <c r="AA46" i="1"/>
  <c r="Z46" i="1"/>
  <c r="U46" i="1"/>
  <c r="T46" i="1"/>
  <c r="O46" i="1"/>
  <c r="N46" i="1"/>
  <c r="M46" i="1"/>
  <c r="I46" i="1"/>
  <c r="H46" i="1"/>
  <c r="G46" i="1"/>
  <c r="J46" i="1" s="1"/>
  <c r="AB45" i="1"/>
  <c r="AA45" i="1"/>
  <c r="Z45" i="1"/>
  <c r="U45" i="1"/>
  <c r="T45" i="1"/>
  <c r="O45" i="1"/>
  <c r="N45" i="1"/>
  <c r="M45" i="1"/>
  <c r="P45" i="1" s="1"/>
  <c r="I45" i="1"/>
  <c r="H45" i="1"/>
  <c r="G45" i="1"/>
  <c r="J45" i="1" s="1"/>
  <c r="Y43" i="1"/>
  <c r="X43" i="1"/>
  <c r="AA43" i="1" s="1"/>
  <c r="W43" i="1"/>
  <c r="Z43" i="1" s="1"/>
  <c r="S43" i="1"/>
  <c r="R43" i="1"/>
  <c r="Q43" i="1"/>
  <c r="T43" i="1" s="1"/>
  <c r="L43" i="1"/>
  <c r="O43" i="1" s="1"/>
  <c r="K43" i="1"/>
  <c r="N43" i="1" s="1"/>
  <c r="H43" i="1"/>
  <c r="F43" i="1"/>
  <c r="E43" i="1"/>
  <c r="D43" i="1"/>
  <c r="C43" i="1"/>
  <c r="B43" i="1"/>
  <c r="Y42" i="1"/>
  <c r="X42" i="1"/>
  <c r="W42" i="1"/>
  <c r="S42" i="1"/>
  <c r="R42" i="1"/>
  <c r="U42" i="1" s="1"/>
  <c r="Q42" i="1"/>
  <c r="Z42" i="1" s="1"/>
  <c r="L42" i="1"/>
  <c r="O42" i="1" s="1"/>
  <c r="K42" i="1"/>
  <c r="N42" i="1" s="1"/>
  <c r="F42" i="1"/>
  <c r="E42" i="1"/>
  <c r="D42" i="1"/>
  <c r="C42" i="1"/>
  <c r="B42" i="1"/>
  <c r="Y41" i="1"/>
  <c r="X41" i="1"/>
  <c r="AA41" i="1" s="1"/>
  <c r="W41" i="1"/>
  <c r="S41" i="1"/>
  <c r="R41" i="1"/>
  <c r="U41" i="1" s="1"/>
  <c r="Q41" i="1"/>
  <c r="L41" i="1"/>
  <c r="K41" i="1"/>
  <c r="N41" i="1" s="1"/>
  <c r="F41" i="1"/>
  <c r="I41" i="1" s="1"/>
  <c r="E41" i="1"/>
  <c r="D41" i="1"/>
  <c r="C41" i="1"/>
  <c r="B41" i="1"/>
  <c r="AB40" i="1"/>
  <c r="AA40" i="1"/>
  <c r="Z40" i="1"/>
  <c r="U40" i="1"/>
  <c r="T40" i="1"/>
  <c r="O40" i="1"/>
  <c r="N40" i="1"/>
  <c r="M40" i="1"/>
  <c r="P40" i="1" s="1"/>
  <c r="I40" i="1"/>
  <c r="H40" i="1"/>
  <c r="G40" i="1"/>
  <c r="J40" i="1" s="1"/>
  <c r="AB39" i="1"/>
  <c r="AA39" i="1"/>
  <c r="Z39" i="1"/>
  <c r="U39" i="1"/>
  <c r="T39" i="1"/>
  <c r="P39" i="1"/>
  <c r="O39" i="1"/>
  <c r="N39" i="1"/>
  <c r="M39" i="1"/>
  <c r="V39" i="1" s="1"/>
  <c r="J39" i="1"/>
  <c r="I39" i="1"/>
  <c r="H39" i="1"/>
  <c r="G39" i="1"/>
  <c r="AB38" i="1"/>
  <c r="AA38" i="1"/>
  <c r="Z38" i="1"/>
  <c r="U38" i="1"/>
  <c r="T38" i="1"/>
  <c r="O38" i="1"/>
  <c r="N38" i="1"/>
  <c r="M38" i="1"/>
  <c r="M42" i="1" s="1"/>
  <c r="I38" i="1"/>
  <c r="H38" i="1"/>
  <c r="G38" i="1"/>
  <c r="J38" i="1" s="1"/>
  <c r="AB37" i="1"/>
  <c r="AA37" i="1"/>
  <c r="Z37" i="1"/>
  <c r="U37" i="1"/>
  <c r="T37" i="1"/>
  <c r="O37" i="1"/>
  <c r="N37" i="1"/>
  <c r="M37" i="1"/>
  <c r="V37" i="1" s="1"/>
  <c r="I37" i="1"/>
  <c r="H37" i="1"/>
  <c r="G37" i="1"/>
  <c r="J37" i="1" s="1"/>
  <c r="AB36" i="1"/>
  <c r="AA36" i="1"/>
  <c r="Z36" i="1"/>
  <c r="V36" i="1"/>
  <c r="U36" i="1"/>
  <c r="T36" i="1"/>
  <c r="O36" i="1"/>
  <c r="N36" i="1"/>
  <c r="M36" i="1"/>
  <c r="I36" i="1"/>
  <c r="H36" i="1"/>
  <c r="G36" i="1"/>
  <c r="J36" i="1" s="1"/>
  <c r="AB35" i="1"/>
  <c r="AA35" i="1"/>
  <c r="Z35" i="1"/>
  <c r="U35" i="1"/>
  <c r="T35" i="1"/>
  <c r="O35" i="1"/>
  <c r="N35" i="1"/>
  <c r="M35" i="1"/>
  <c r="V35" i="1" s="1"/>
  <c r="I35" i="1"/>
  <c r="H35" i="1"/>
  <c r="G35" i="1"/>
  <c r="J35" i="1" s="1"/>
  <c r="AB34" i="1"/>
  <c r="AA34" i="1"/>
  <c r="Z34" i="1"/>
  <c r="U34" i="1"/>
  <c r="T34" i="1"/>
  <c r="O34" i="1"/>
  <c r="N34" i="1"/>
  <c r="M34" i="1"/>
  <c r="P34" i="1" s="1"/>
  <c r="I34" i="1"/>
  <c r="H34" i="1"/>
  <c r="G34" i="1"/>
  <c r="J34" i="1" s="1"/>
  <c r="AB33" i="1"/>
  <c r="AA33" i="1"/>
  <c r="Z33" i="1"/>
  <c r="U33" i="1"/>
  <c r="T33" i="1"/>
  <c r="O33" i="1"/>
  <c r="N33" i="1"/>
  <c r="M33" i="1"/>
  <c r="P33" i="1" s="1"/>
  <c r="I33" i="1"/>
  <c r="H33" i="1"/>
  <c r="G33" i="1"/>
  <c r="J33" i="1" s="1"/>
  <c r="Y31" i="1"/>
  <c r="X31" i="1"/>
  <c r="W31" i="1"/>
  <c r="S31" i="1"/>
  <c r="R31" i="1"/>
  <c r="Q31" i="1"/>
  <c r="T31" i="1" s="1"/>
  <c r="L31" i="1"/>
  <c r="K31" i="1"/>
  <c r="I31" i="1"/>
  <c r="F31" i="1"/>
  <c r="E31" i="1"/>
  <c r="H31" i="1" s="1"/>
  <c r="D31" i="1"/>
  <c r="C31" i="1"/>
  <c r="B31" i="1"/>
  <c r="AA30" i="1"/>
  <c r="Y30" i="1"/>
  <c r="X30" i="1"/>
  <c r="W30" i="1"/>
  <c r="T30" i="1"/>
  <c r="S30" i="1"/>
  <c r="R30" i="1"/>
  <c r="Q30" i="1"/>
  <c r="L30" i="1"/>
  <c r="K30" i="1"/>
  <c r="F30" i="1"/>
  <c r="E30" i="1"/>
  <c r="H30" i="1" s="1"/>
  <c r="D30" i="1"/>
  <c r="C30" i="1"/>
  <c r="B30" i="1"/>
  <c r="Y29" i="1"/>
  <c r="X29" i="1"/>
  <c r="W29" i="1"/>
  <c r="S29" i="1"/>
  <c r="R29" i="1"/>
  <c r="Q29" i="1"/>
  <c r="O29" i="1"/>
  <c r="L29" i="1"/>
  <c r="K29" i="1"/>
  <c r="N29" i="1" s="1"/>
  <c r="F29" i="1"/>
  <c r="E29" i="1"/>
  <c r="D29" i="1"/>
  <c r="C29" i="1"/>
  <c r="B29" i="1"/>
  <c r="AB28" i="1"/>
  <c r="AA28" i="1"/>
  <c r="Z28" i="1"/>
  <c r="U28" i="1"/>
  <c r="T28" i="1"/>
  <c r="P28" i="1"/>
  <c r="O28" i="1"/>
  <c r="N28" i="1"/>
  <c r="M28" i="1"/>
  <c r="V28" i="1" s="1"/>
  <c r="J28" i="1"/>
  <c r="I28" i="1"/>
  <c r="H28" i="1"/>
  <c r="G28" i="1"/>
  <c r="G30" i="1" s="1"/>
  <c r="J30" i="1" s="1"/>
  <c r="AB27" i="1"/>
  <c r="AA27" i="1"/>
  <c r="Z27" i="1"/>
  <c r="U27" i="1"/>
  <c r="T27" i="1"/>
  <c r="O27" i="1"/>
  <c r="N27" i="1"/>
  <c r="M27" i="1"/>
  <c r="I27" i="1"/>
  <c r="H27" i="1"/>
  <c r="G27" i="1"/>
  <c r="J27" i="1" s="1"/>
  <c r="AB26" i="1"/>
  <c r="AA26" i="1"/>
  <c r="Z26" i="1"/>
  <c r="U26" i="1"/>
  <c r="T26" i="1"/>
  <c r="O26" i="1"/>
  <c r="N26" i="1"/>
  <c r="M26" i="1"/>
  <c r="P26" i="1" s="1"/>
  <c r="I26" i="1"/>
  <c r="H26" i="1"/>
  <c r="G26" i="1"/>
  <c r="J26" i="1" s="1"/>
  <c r="AB25" i="1"/>
  <c r="AA25" i="1"/>
  <c r="Z25" i="1"/>
  <c r="U25" i="1"/>
  <c r="T25" i="1"/>
  <c r="O25" i="1"/>
  <c r="N25" i="1"/>
  <c r="M25" i="1"/>
  <c r="I25" i="1"/>
  <c r="H25" i="1"/>
  <c r="G25" i="1"/>
  <c r="J25" i="1" s="1"/>
  <c r="AB24" i="1"/>
  <c r="AA24" i="1"/>
  <c r="Z24" i="1"/>
  <c r="V24" i="1"/>
  <c r="U24" i="1"/>
  <c r="T24" i="1"/>
  <c r="P24" i="1"/>
  <c r="O24" i="1"/>
  <c r="N24" i="1"/>
  <c r="M24" i="1"/>
  <c r="J24" i="1"/>
  <c r="I24" i="1"/>
  <c r="H24" i="1"/>
  <c r="G24" i="1"/>
  <c r="Y22" i="1"/>
  <c r="X22" i="1"/>
  <c r="AA22" i="1" s="1"/>
  <c r="W22" i="1"/>
  <c r="S22" i="1"/>
  <c r="AB22" i="1" s="1"/>
  <c r="R22" i="1"/>
  <c r="Q22" i="1"/>
  <c r="T22" i="1" s="1"/>
  <c r="L22" i="1"/>
  <c r="O22" i="1" s="1"/>
  <c r="K22" i="1"/>
  <c r="F22" i="1"/>
  <c r="E22" i="1"/>
  <c r="H22" i="1" s="1"/>
  <c r="D22" i="1"/>
  <c r="C22" i="1"/>
  <c r="B22" i="1"/>
  <c r="Z21" i="1"/>
  <c r="Y21" i="1"/>
  <c r="X21" i="1"/>
  <c r="W21" i="1"/>
  <c r="S21" i="1"/>
  <c r="R21" i="1"/>
  <c r="Q21" i="1"/>
  <c r="N21" i="1"/>
  <c r="L21" i="1"/>
  <c r="K21" i="1"/>
  <c r="G21" i="1"/>
  <c r="J21" i="1" s="1"/>
  <c r="F21" i="1"/>
  <c r="O21" i="1" s="1"/>
  <c r="E21" i="1"/>
  <c r="D21" i="1"/>
  <c r="C21" i="1"/>
  <c r="B21" i="1"/>
  <c r="Y20" i="1"/>
  <c r="X20" i="1"/>
  <c r="W20" i="1"/>
  <c r="U20" i="1"/>
  <c r="S20" i="1"/>
  <c r="R20" i="1"/>
  <c r="Q20" i="1"/>
  <c r="N20" i="1"/>
  <c r="L20" i="1"/>
  <c r="K20" i="1"/>
  <c r="F20" i="1"/>
  <c r="E20" i="1"/>
  <c r="D20" i="1"/>
  <c r="C20" i="1"/>
  <c r="I20" i="1" s="1"/>
  <c r="B20" i="1"/>
  <c r="AB19" i="1"/>
  <c r="AA19" i="1"/>
  <c r="Z19" i="1"/>
  <c r="U19" i="1"/>
  <c r="T19" i="1"/>
  <c r="O19" i="1"/>
  <c r="N19" i="1"/>
  <c r="M19" i="1"/>
  <c r="I19" i="1"/>
  <c r="H19" i="1"/>
  <c r="G19" i="1"/>
  <c r="J19" i="1" s="1"/>
  <c r="AB18" i="1"/>
  <c r="AA18" i="1"/>
  <c r="Z18" i="1"/>
  <c r="U18" i="1"/>
  <c r="T18" i="1"/>
  <c r="P18" i="1"/>
  <c r="O18" i="1"/>
  <c r="N18" i="1"/>
  <c r="M18" i="1"/>
  <c r="J18" i="1"/>
  <c r="I18" i="1"/>
  <c r="H18" i="1"/>
  <c r="G18" i="1"/>
  <c r="AB17" i="1"/>
  <c r="AA17" i="1"/>
  <c r="Z17" i="1"/>
  <c r="U17" i="1"/>
  <c r="T17" i="1"/>
  <c r="O17" i="1"/>
  <c r="N17" i="1"/>
  <c r="M17" i="1"/>
  <c r="P17" i="1" s="1"/>
  <c r="I17" i="1"/>
  <c r="H17" i="1"/>
  <c r="G17" i="1"/>
  <c r="J17" i="1" s="1"/>
  <c r="AB16" i="1"/>
  <c r="AA16" i="1"/>
  <c r="Z16" i="1"/>
  <c r="U16" i="1"/>
  <c r="T16" i="1"/>
  <c r="P16" i="1"/>
  <c r="O16" i="1"/>
  <c r="N16" i="1"/>
  <c r="M16" i="1"/>
  <c r="V16" i="1" s="1"/>
  <c r="J16" i="1"/>
  <c r="I16" i="1"/>
  <c r="H16" i="1"/>
  <c r="G16" i="1"/>
  <c r="AB15" i="1"/>
  <c r="AA15" i="1"/>
  <c r="Z15" i="1"/>
  <c r="U15" i="1"/>
  <c r="T15" i="1"/>
  <c r="O15" i="1"/>
  <c r="N15" i="1"/>
  <c r="M15" i="1"/>
  <c r="M22" i="1" s="1"/>
  <c r="I15" i="1"/>
  <c r="H15" i="1"/>
  <c r="G15" i="1"/>
  <c r="G20" i="1" s="1"/>
  <c r="J20" i="1" s="1"/>
  <c r="AA13" i="1"/>
  <c r="Y13" i="1"/>
  <c r="X13" i="1"/>
  <c r="W13" i="1"/>
  <c r="Z13" i="1" s="1"/>
  <c r="S13" i="1"/>
  <c r="R13" i="1"/>
  <c r="Q13" i="1"/>
  <c r="L13" i="1"/>
  <c r="O13" i="1" s="1"/>
  <c r="K13" i="1"/>
  <c r="F13" i="1"/>
  <c r="I13" i="1" s="1"/>
  <c r="E13" i="1"/>
  <c r="H13" i="1" s="1"/>
  <c r="D13" i="1"/>
  <c r="C13" i="1"/>
  <c r="B13" i="1"/>
  <c r="AB12" i="1"/>
  <c r="Y12" i="1"/>
  <c r="X12" i="1"/>
  <c r="W12" i="1"/>
  <c r="Z12" i="1" s="1"/>
  <c r="T12" i="1"/>
  <c r="S12" i="1"/>
  <c r="R12" i="1"/>
  <c r="Q12" i="1"/>
  <c r="L12" i="1"/>
  <c r="O12" i="1" s="1"/>
  <c r="K12" i="1"/>
  <c r="F12" i="1"/>
  <c r="I12" i="1" s="1"/>
  <c r="E12" i="1"/>
  <c r="D12" i="1"/>
  <c r="C12" i="1"/>
  <c r="B12" i="1"/>
  <c r="H12" i="1" s="1"/>
  <c r="Y11" i="1"/>
  <c r="X11" i="1"/>
  <c r="AA11" i="1" s="1"/>
  <c r="W11" i="1"/>
  <c r="Z11" i="1" s="1"/>
  <c r="S11" i="1"/>
  <c r="R11" i="1"/>
  <c r="Q11" i="1"/>
  <c r="O11" i="1"/>
  <c r="L11" i="1"/>
  <c r="K11" i="1"/>
  <c r="H11" i="1"/>
  <c r="F11" i="1"/>
  <c r="E11" i="1"/>
  <c r="D11" i="1"/>
  <c r="C11" i="1"/>
  <c r="B11" i="1"/>
  <c r="AB10" i="1"/>
  <c r="AA10" i="1"/>
  <c r="Z10" i="1"/>
  <c r="U10" i="1"/>
  <c r="T10" i="1"/>
  <c r="P10" i="1"/>
  <c r="O10" i="1"/>
  <c r="N10" i="1"/>
  <c r="M10" i="1"/>
  <c r="V10" i="1" s="1"/>
  <c r="J10" i="1"/>
  <c r="I10" i="1"/>
  <c r="H10" i="1"/>
  <c r="G10" i="1"/>
  <c r="AB9" i="1"/>
  <c r="AA9" i="1"/>
  <c r="Z9" i="1"/>
  <c r="U9" i="1"/>
  <c r="T9" i="1"/>
  <c r="O9" i="1"/>
  <c r="N9" i="1"/>
  <c r="M9" i="1"/>
  <c r="P9" i="1" s="1"/>
  <c r="I9" i="1"/>
  <c r="H9" i="1"/>
  <c r="G9" i="1"/>
  <c r="J9" i="1" s="1"/>
  <c r="AB8" i="1"/>
  <c r="AA8" i="1"/>
  <c r="Z8" i="1"/>
  <c r="U8" i="1"/>
  <c r="T8" i="1"/>
  <c r="P8" i="1"/>
  <c r="O8" i="1"/>
  <c r="N8" i="1"/>
  <c r="M8" i="1"/>
  <c r="V8" i="1" s="1"/>
  <c r="J8" i="1"/>
  <c r="I8" i="1"/>
  <c r="H8" i="1"/>
  <c r="G8" i="1"/>
  <c r="G12" i="1" s="1"/>
  <c r="J12" i="1" s="1"/>
  <c r="AB7" i="1"/>
  <c r="AA7" i="1"/>
  <c r="Z7" i="1"/>
  <c r="U7" i="1"/>
  <c r="T7" i="1"/>
  <c r="O7" i="1"/>
  <c r="N7" i="1"/>
  <c r="M7" i="1"/>
  <c r="P7" i="1" s="1"/>
  <c r="I7" i="1"/>
  <c r="H7" i="1"/>
  <c r="G7" i="1"/>
  <c r="J7" i="1" s="1"/>
  <c r="AB6" i="1"/>
  <c r="AA6" i="1"/>
  <c r="Z6" i="1"/>
  <c r="U6" i="1"/>
  <c r="T6" i="1"/>
  <c r="O6" i="1"/>
  <c r="N6" i="1"/>
  <c r="M6" i="1"/>
  <c r="V6" i="1" s="1"/>
  <c r="I6" i="1"/>
  <c r="H6" i="1"/>
  <c r="G6" i="1"/>
  <c r="J6" i="1" s="1"/>
  <c r="AB5" i="1"/>
  <c r="AA5" i="1"/>
  <c r="Z5" i="1"/>
  <c r="V5" i="1"/>
  <c r="U5" i="1"/>
  <c r="T5" i="1"/>
  <c r="O5" i="1"/>
  <c r="N5" i="1"/>
  <c r="M5" i="1"/>
  <c r="I5" i="1"/>
  <c r="H5" i="1"/>
  <c r="G5" i="1"/>
  <c r="G13" i="1" s="1"/>
  <c r="J13" i="1" s="1"/>
  <c r="G11" i="1" l="1"/>
  <c r="J11" i="1" s="1"/>
  <c r="N22" i="1"/>
  <c r="C59" i="1"/>
  <c r="G29" i="1"/>
  <c r="J29" i="1" s="1"/>
  <c r="L60" i="1"/>
  <c r="D59" i="1"/>
  <c r="Q60" i="1"/>
  <c r="M13" i="1"/>
  <c r="V13" i="1" s="1"/>
  <c r="V15" i="1"/>
  <c r="T20" i="1"/>
  <c r="V34" i="1"/>
  <c r="V38" i="1"/>
  <c r="AB41" i="1"/>
  <c r="O55" i="1"/>
  <c r="B60" i="1"/>
  <c r="R60" i="1"/>
  <c r="U60" i="1" s="1"/>
  <c r="V9" i="1"/>
  <c r="N11" i="1"/>
  <c r="U11" i="1"/>
  <c r="AA12" i="1"/>
  <c r="T13" i="1"/>
  <c r="V17" i="1"/>
  <c r="P19" i="1"/>
  <c r="AA20" i="1"/>
  <c r="G22" i="1"/>
  <c r="J22" i="1" s="1"/>
  <c r="V26" i="1"/>
  <c r="U29" i="1"/>
  <c r="D60" i="1"/>
  <c r="Z30" i="1"/>
  <c r="O31" i="1"/>
  <c r="V40" i="1"/>
  <c r="V42" i="1"/>
  <c r="V45" i="1"/>
  <c r="V53" i="1"/>
  <c r="T55" i="1"/>
  <c r="AA55" i="1"/>
  <c r="B61" i="1"/>
  <c r="I57" i="1"/>
  <c r="P22" i="1"/>
  <c r="W59" i="1"/>
  <c r="AA31" i="1"/>
  <c r="L61" i="1"/>
  <c r="O61" i="1" s="1"/>
  <c r="V7" i="1"/>
  <c r="O30" i="1"/>
  <c r="Y61" i="1"/>
  <c r="M55" i="1"/>
  <c r="F60" i="1"/>
  <c r="M11" i="1"/>
  <c r="P11" i="1" s="1"/>
  <c r="P6" i="1"/>
  <c r="I11" i="1"/>
  <c r="N12" i="1"/>
  <c r="Y60" i="1"/>
  <c r="U13" i="1"/>
  <c r="V19" i="1"/>
  <c r="M20" i="1"/>
  <c r="P20" i="1" s="1"/>
  <c r="AB20" i="1"/>
  <c r="U21" i="1"/>
  <c r="Z22" i="1"/>
  <c r="Z29" i="1"/>
  <c r="N30" i="1"/>
  <c r="Q61" i="1"/>
  <c r="Z31" i="1"/>
  <c r="P36" i="1"/>
  <c r="P37" i="1"/>
  <c r="T41" i="1"/>
  <c r="G42" i="1"/>
  <c r="J42" i="1" s="1"/>
  <c r="I55" i="1"/>
  <c r="R59" i="1"/>
  <c r="W60" i="1"/>
  <c r="U57" i="1"/>
  <c r="P55" i="1"/>
  <c r="AB21" i="1"/>
  <c r="P25" i="1"/>
  <c r="V25" i="1"/>
  <c r="M41" i="1"/>
  <c r="AB42" i="1"/>
  <c r="G43" i="1"/>
  <c r="J43" i="1" s="1"/>
  <c r="P54" i="1"/>
  <c r="V54" i="1"/>
  <c r="I59" i="1"/>
  <c r="O56" i="1"/>
  <c r="Z60" i="1"/>
  <c r="X61" i="1"/>
  <c r="K59" i="1"/>
  <c r="S59" i="1"/>
  <c r="X60" i="1"/>
  <c r="E61" i="1"/>
  <c r="H61" i="1" s="1"/>
  <c r="T11" i="1"/>
  <c r="AB11" i="1"/>
  <c r="M12" i="1"/>
  <c r="P12" i="1" s="1"/>
  <c r="U12" i="1"/>
  <c r="N13" i="1"/>
  <c r="P27" i="1"/>
  <c r="M30" i="1"/>
  <c r="P30" i="1" s="1"/>
  <c r="V27" i="1"/>
  <c r="V55" i="1"/>
  <c r="C60" i="1"/>
  <c r="I60" i="1" s="1"/>
  <c r="I56" i="1"/>
  <c r="M56" i="1"/>
  <c r="S60" i="1"/>
  <c r="AA56" i="1"/>
  <c r="C61" i="1"/>
  <c r="G57" i="1"/>
  <c r="S61" i="1"/>
  <c r="AB61" i="1" s="1"/>
  <c r="AB57" i="1"/>
  <c r="L59" i="1"/>
  <c r="O59" i="1" s="1"/>
  <c r="F61" i="1"/>
  <c r="J5" i="1"/>
  <c r="P5" i="1"/>
  <c r="AB13" i="1"/>
  <c r="M21" i="1"/>
  <c r="P21" i="1" s="1"/>
  <c r="V18" i="1"/>
  <c r="H20" i="1"/>
  <c r="V20" i="1"/>
  <c r="Z20" i="1"/>
  <c r="H21" i="1"/>
  <c r="T21" i="1"/>
  <c r="AA21" i="1"/>
  <c r="H29" i="1"/>
  <c r="T29" i="1"/>
  <c r="AA29" i="1"/>
  <c r="AB30" i="1"/>
  <c r="N31" i="1"/>
  <c r="U31" i="1"/>
  <c r="AB31" i="1"/>
  <c r="H41" i="1"/>
  <c r="Z41" i="1"/>
  <c r="H42" i="1"/>
  <c r="T42" i="1"/>
  <c r="AA42" i="1"/>
  <c r="AB43" i="1"/>
  <c r="P50" i="1"/>
  <c r="V50" i="1"/>
  <c r="G56" i="1"/>
  <c r="Y59" i="1"/>
  <c r="U56" i="1"/>
  <c r="D61" i="1"/>
  <c r="O57" i="1"/>
  <c r="V22" i="1"/>
  <c r="AB29" i="1"/>
  <c r="M31" i="1"/>
  <c r="V31" i="1"/>
  <c r="P46" i="1"/>
  <c r="V46" i="1"/>
  <c r="P48" i="1"/>
  <c r="V48" i="1"/>
  <c r="O20" i="1"/>
  <c r="I21" i="1"/>
  <c r="I22" i="1"/>
  <c r="U22" i="1"/>
  <c r="G31" i="1"/>
  <c r="J31" i="1" s="1"/>
  <c r="M29" i="1"/>
  <c r="I29" i="1"/>
  <c r="I30" i="1"/>
  <c r="U30" i="1"/>
  <c r="G41" i="1"/>
  <c r="J41" i="1" s="1"/>
  <c r="V33" i="1"/>
  <c r="M43" i="1"/>
  <c r="P35" i="1"/>
  <c r="O41" i="1"/>
  <c r="I42" i="1"/>
  <c r="I43" i="1"/>
  <c r="U43" i="1"/>
  <c r="G55" i="1"/>
  <c r="M57" i="1"/>
  <c r="P52" i="1"/>
  <c r="V52" i="1"/>
  <c r="E59" i="1"/>
  <c r="H59" i="1" s="1"/>
  <c r="N55" i="1"/>
  <c r="Q59" i="1"/>
  <c r="T59" i="1" s="1"/>
  <c r="Z55" i="1"/>
  <c r="U55" i="1"/>
  <c r="H56" i="1"/>
  <c r="K60" i="1"/>
  <c r="Z56" i="1"/>
  <c r="H57" i="1"/>
  <c r="K61" i="1"/>
  <c r="N61" i="1" s="1"/>
  <c r="T57" i="1"/>
  <c r="W61" i="1"/>
  <c r="Z61" i="1" s="1"/>
  <c r="AA57" i="1"/>
  <c r="X59" i="1"/>
  <c r="AA59" i="1" s="1"/>
  <c r="E60" i="1"/>
  <c r="H60" i="1" s="1"/>
  <c r="R61" i="1"/>
  <c r="U61" i="1" s="1"/>
  <c r="J15" i="1"/>
  <c r="P15" i="1"/>
  <c r="P38" i="1"/>
  <c r="P29" i="1" l="1"/>
  <c r="AA60" i="1"/>
  <c r="V29" i="1"/>
  <c r="V11" i="1"/>
  <c r="P13" i="1"/>
  <c r="I61" i="1"/>
  <c r="P42" i="1"/>
  <c r="N59" i="1"/>
  <c r="O60" i="1"/>
  <c r="N60" i="1"/>
  <c r="P43" i="1"/>
  <c r="V60" i="1"/>
  <c r="AB60" i="1"/>
  <c r="T60" i="1"/>
  <c r="P57" i="1"/>
  <c r="M61" i="1"/>
  <c r="V61" i="1" s="1"/>
  <c r="V57" i="1"/>
  <c r="AB59" i="1"/>
  <c r="G61" i="1"/>
  <c r="J61" i="1" s="1"/>
  <c r="J57" i="1"/>
  <c r="P56" i="1"/>
  <c r="M60" i="1"/>
  <c r="V56" i="1"/>
  <c r="P41" i="1"/>
  <c r="V41" i="1"/>
  <c r="V12" i="1"/>
  <c r="Z59" i="1"/>
  <c r="J55" i="1"/>
  <c r="G59" i="1"/>
  <c r="J59" i="1" s="1"/>
  <c r="P31" i="1"/>
  <c r="G60" i="1"/>
  <c r="J60" i="1" s="1"/>
  <c r="J56" i="1"/>
  <c r="AA61" i="1"/>
  <c r="U59" i="1"/>
  <c r="V43" i="1"/>
  <c r="V30" i="1"/>
  <c r="T61" i="1"/>
  <c r="M59" i="1"/>
  <c r="P59" i="1" s="1"/>
  <c r="V21" i="1"/>
  <c r="P60" i="1" l="1"/>
  <c r="P61" i="1"/>
  <c r="V59" i="1"/>
</calcChain>
</file>

<file path=xl/sharedStrings.xml><?xml version="1.0" encoding="utf-8"?>
<sst xmlns="http://schemas.openxmlformats.org/spreadsheetml/2006/main" count="90" uniqueCount="66">
  <si>
    <t>Tabel: Evolutie CO - CM</t>
  </si>
  <si>
    <t>% t.o.v. 2007</t>
  </si>
  <si>
    <t>% t.o.v. 2008</t>
  </si>
  <si>
    <t>% t.o.v. 2009</t>
  </si>
  <si>
    <t>% t.o.v. 2011</t>
  </si>
  <si>
    <t>CO</t>
  </si>
  <si>
    <t>CM</t>
  </si>
  <si>
    <t xml:space="preserve">Totaal </t>
  </si>
  <si>
    <t>Totaal</t>
  </si>
  <si>
    <t>Antwerpen</t>
  </si>
  <si>
    <t>CBJ Antwerpen</t>
  </si>
  <si>
    <t>CBJ Mechelen</t>
  </si>
  <si>
    <t>CBJ Turnhout</t>
  </si>
  <si>
    <t>SDJ Antwerpen</t>
  </si>
  <si>
    <t>SDJ Mechelen</t>
  </si>
  <si>
    <t>SDJ Turnhout</t>
  </si>
  <si>
    <t xml:space="preserve"> Antwerpen CBJ</t>
  </si>
  <si>
    <t xml:space="preserve"> Antwerpen SDJ</t>
  </si>
  <si>
    <t>Totaal Antwerpen</t>
  </si>
  <si>
    <t>Vlaams-Brabant-Bxl</t>
  </si>
  <si>
    <t>CBJ Brussel</t>
  </si>
  <si>
    <t>CBJ Halle - Vilvoorde</t>
  </si>
  <si>
    <t>CBJ Leuven</t>
  </si>
  <si>
    <t>SDJ Brussel</t>
  </si>
  <si>
    <t>SDJ Leuven</t>
  </si>
  <si>
    <t xml:space="preserve"> Vl. Bra - Bxl CBJ</t>
  </si>
  <si>
    <t xml:space="preserve"> Vl. Bra - Bxl SDJ</t>
  </si>
  <si>
    <t>Totaal  Vl. Bra - Bxl</t>
  </si>
  <si>
    <t>Limburg</t>
  </si>
  <si>
    <t>CBJ Hasselt</t>
  </si>
  <si>
    <t>CBJ Maaseik</t>
  </si>
  <si>
    <t>CBJ Tongeren</t>
  </si>
  <si>
    <t>SDJ Hasselt</t>
  </si>
  <si>
    <t>SDJ Tongeren</t>
  </si>
  <si>
    <t xml:space="preserve"> Limburg CBJ</t>
  </si>
  <si>
    <t xml:space="preserve"> Limburg SDJ</t>
  </si>
  <si>
    <t>Totaal Limburg</t>
  </si>
  <si>
    <t>Oost-Vlaanderen</t>
  </si>
  <si>
    <t>CBJ Aalst</t>
  </si>
  <si>
    <t>CBJ Dendermonde</t>
  </si>
  <si>
    <t>CBJ Gent-Eeklo</t>
  </si>
  <si>
    <t>CBJ Oudenaarde</t>
  </si>
  <si>
    <t>CBJ Sint-Niklaas</t>
  </si>
  <si>
    <t>SDJ Dendermonde</t>
  </si>
  <si>
    <t>SDJ Gent</t>
  </si>
  <si>
    <t>SDJ Oudenaarde</t>
  </si>
  <si>
    <t xml:space="preserve"> O-Vl. CBJ</t>
  </si>
  <si>
    <t xml:space="preserve"> O-Vl. SDJ</t>
  </si>
  <si>
    <t>Totaal O-Vl.</t>
  </si>
  <si>
    <t>West-Vlaanderen</t>
  </si>
  <si>
    <t>CBJ Brugge</t>
  </si>
  <si>
    <t>CBJ Ieper</t>
  </si>
  <si>
    <t>CBJ Kortrijk</t>
  </si>
  <si>
    <t>CBJ Oostende</t>
  </si>
  <si>
    <t>CBJ Roeselare-Tielt</t>
  </si>
  <si>
    <t>CBJ Veurne-Diksmuide</t>
  </si>
  <si>
    <t>SDJ Brugge</t>
  </si>
  <si>
    <t>SDJ Ieper</t>
  </si>
  <si>
    <t>SDJ Kortrijk</t>
  </si>
  <si>
    <t>SDJ Veurne</t>
  </si>
  <si>
    <t xml:space="preserve"> W-VL. CBJ</t>
  </si>
  <si>
    <t xml:space="preserve"> W-VL. SDJ</t>
  </si>
  <si>
    <t>Totaal W-VL.</t>
  </si>
  <si>
    <t>CBJ</t>
  </si>
  <si>
    <t>SDJ</t>
  </si>
  <si>
    <t>Situatie op 08/04/2012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</si>
</sst>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/>
    <xf numFmtId="0" fontId="5" fillId="3" borderId="7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4" borderId="11" xfId="1" applyFont="1" applyFill="1" applyBorder="1" applyAlignment="1">
      <alignment horizontal="left"/>
    </xf>
    <xf numFmtId="0" fontId="6" fillId="4" borderId="11" xfId="1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10" fontId="2" fillId="2" borderId="7" xfId="0" applyNumberFormat="1" applyFont="1" applyFill="1" applyBorder="1"/>
    <xf numFmtId="10" fontId="2" fillId="2" borderId="8" xfId="0" applyNumberFormat="1" applyFont="1" applyFill="1" applyBorder="1"/>
    <xf numFmtId="10" fontId="2" fillId="2" borderId="9" xfId="0" applyNumberFormat="1" applyFont="1" applyFill="1" applyBorder="1"/>
    <xf numFmtId="0" fontId="6" fillId="5" borderId="7" xfId="2" applyFont="1" applyFill="1" applyBorder="1" applyAlignment="1">
      <alignment horizontal="center" wrapText="1"/>
    </xf>
    <xf numFmtId="0" fontId="6" fillId="5" borderId="10" xfId="2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10" fontId="2" fillId="2" borderId="13" xfId="0" applyNumberFormat="1" applyFont="1" applyFill="1" applyBorder="1"/>
    <xf numFmtId="10" fontId="2" fillId="2" borderId="14" xfId="0" applyNumberFormat="1" applyFont="1" applyFill="1" applyBorder="1"/>
    <xf numFmtId="10" fontId="2" fillId="2" borderId="15" xfId="0" applyNumberFormat="1" applyFont="1" applyFill="1" applyBorder="1"/>
    <xf numFmtId="0" fontId="6" fillId="5" borderId="13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6" fillId="6" borderId="1" xfId="1" applyFont="1" applyFill="1" applyBorder="1" applyAlignment="1">
      <alignment horizontal="right"/>
    </xf>
    <xf numFmtId="0" fontId="2" fillId="7" borderId="2" xfId="0" applyFont="1" applyFill="1" applyBorder="1"/>
    <xf numFmtId="0" fontId="2" fillId="7" borderId="17" xfId="0" applyFont="1" applyFill="1" applyBorder="1"/>
    <xf numFmtId="10" fontId="2" fillId="7" borderId="2" xfId="0" applyNumberFormat="1" applyFont="1" applyFill="1" applyBorder="1"/>
    <xf numFmtId="10" fontId="2" fillId="7" borderId="3" xfId="0" applyNumberFormat="1" applyFont="1" applyFill="1" applyBorder="1"/>
    <xf numFmtId="10" fontId="2" fillId="7" borderId="4" xfId="0" applyNumberFormat="1" applyFont="1" applyFill="1" applyBorder="1"/>
    <xf numFmtId="0" fontId="6" fillId="6" borderId="11" xfId="1" applyFont="1" applyFill="1" applyBorder="1" applyAlignment="1">
      <alignment horizontal="right"/>
    </xf>
    <xf numFmtId="0" fontId="2" fillId="7" borderId="7" xfId="0" applyFont="1" applyFill="1" applyBorder="1"/>
    <xf numFmtId="0" fontId="2" fillId="7" borderId="18" xfId="0" applyFont="1" applyFill="1" applyBorder="1"/>
    <xf numFmtId="10" fontId="2" fillId="7" borderId="7" xfId="0" applyNumberFormat="1" applyFont="1" applyFill="1" applyBorder="1"/>
    <xf numFmtId="10" fontId="2" fillId="7" borderId="8" xfId="0" applyNumberFormat="1" applyFont="1" applyFill="1" applyBorder="1"/>
    <xf numFmtId="10" fontId="2" fillId="7" borderId="9" xfId="0" applyNumberFormat="1" applyFont="1" applyFill="1" applyBorder="1"/>
    <xf numFmtId="0" fontId="6" fillId="6" borderId="19" xfId="1" applyFont="1" applyFill="1" applyBorder="1" applyAlignment="1">
      <alignment horizontal="right"/>
    </xf>
    <xf numFmtId="0" fontId="2" fillId="7" borderId="20" xfId="0" applyFont="1" applyFill="1" applyBorder="1"/>
    <xf numFmtId="0" fontId="2" fillId="7" borderId="21" xfId="0" applyFont="1" applyFill="1" applyBorder="1"/>
    <xf numFmtId="10" fontId="2" fillId="7" borderId="20" xfId="0" applyNumberFormat="1" applyFont="1" applyFill="1" applyBorder="1"/>
    <xf numFmtId="10" fontId="2" fillId="7" borderId="22" xfId="0" applyNumberFormat="1" applyFont="1" applyFill="1" applyBorder="1"/>
    <xf numFmtId="10" fontId="2" fillId="7" borderId="23" xfId="0" applyNumberFormat="1" applyFont="1" applyFill="1" applyBorder="1"/>
    <xf numFmtId="0" fontId="5" fillId="4" borderId="24" xfId="1" applyFont="1" applyFill="1" applyBorder="1" applyAlignment="1">
      <alignment horizontal="left"/>
    </xf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10" fontId="2" fillId="2" borderId="25" xfId="0" applyNumberFormat="1" applyFont="1" applyFill="1" applyBorder="1"/>
    <xf numFmtId="10" fontId="2" fillId="2" borderId="26" xfId="0" applyNumberFormat="1" applyFont="1" applyFill="1" applyBorder="1"/>
    <xf numFmtId="10" fontId="2" fillId="2" borderId="27" xfId="0" applyNumberFormat="1" applyFont="1" applyFill="1" applyBorder="1"/>
    <xf numFmtId="0" fontId="6" fillId="5" borderId="25" xfId="2" applyFont="1" applyFill="1" applyBorder="1" applyAlignment="1">
      <alignment horizontal="center" wrapText="1"/>
    </xf>
    <xf numFmtId="0" fontId="6" fillId="5" borderId="28" xfId="2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/>
    </xf>
    <xf numFmtId="0" fontId="6" fillId="4" borderId="19" xfId="1" applyFont="1" applyFill="1" applyBorder="1" applyAlignment="1">
      <alignment horizontal="left"/>
    </xf>
    <xf numFmtId="0" fontId="2" fillId="3" borderId="20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10" fontId="2" fillId="2" borderId="20" xfId="0" applyNumberFormat="1" applyFont="1" applyFill="1" applyBorder="1"/>
    <xf numFmtId="10" fontId="2" fillId="2" borderId="22" xfId="0" applyNumberFormat="1" applyFont="1" applyFill="1" applyBorder="1"/>
    <xf numFmtId="10" fontId="2" fillId="2" borderId="23" xfId="0" applyNumberFormat="1" applyFont="1" applyFill="1" applyBorder="1"/>
    <xf numFmtId="0" fontId="6" fillId="5" borderId="20" xfId="2" applyFont="1" applyFill="1" applyBorder="1" applyAlignment="1">
      <alignment horizontal="center" wrapText="1"/>
    </xf>
    <xf numFmtId="0" fontId="6" fillId="5" borderId="29" xfId="2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/>
    </xf>
    <xf numFmtId="0" fontId="6" fillId="8" borderId="6" xfId="1" applyFont="1" applyFill="1" applyBorder="1" applyAlignment="1">
      <alignment horizontal="right"/>
    </xf>
    <xf numFmtId="0" fontId="2" fillId="9" borderId="6" xfId="0" applyFont="1" applyFill="1" applyBorder="1"/>
    <xf numFmtId="0" fontId="2" fillId="9" borderId="0" xfId="0" applyFont="1" applyFill="1" applyBorder="1"/>
    <xf numFmtId="0" fontId="2" fillId="9" borderId="30" xfId="0" applyFont="1" applyFill="1" applyBorder="1"/>
    <xf numFmtId="10" fontId="2" fillId="9" borderId="31" xfId="0" applyNumberFormat="1" applyFont="1" applyFill="1" applyBorder="1"/>
    <xf numFmtId="10" fontId="2" fillId="9" borderId="32" xfId="0" applyNumberFormat="1" applyFont="1" applyFill="1" applyBorder="1"/>
    <xf numFmtId="10" fontId="2" fillId="9" borderId="33" xfId="0" applyNumberFormat="1" applyFont="1" applyFill="1" applyBorder="1"/>
    <xf numFmtId="0" fontId="0" fillId="9" borderId="0" xfId="0" applyFill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7" borderId="22" xfId="0" applyFont="1" applyFill="1" applyBorder="1"/>
    <xf numFmtId="0" fontId="2" fillId="7" borderId="23" xfId="0" applyFont="1" applyFill="1" applyBorder="1"/>
    <xf numFmtId="10" fontId="0" fillId="7" borderId="20" xfId="0" applyNumberFormat="1" applyFill="1" applyBorder="1"/>
    <xf numFmtId="10" fontId="0" fillId="7" borderId="22" xfId="0" applyNumberFormat="1" applyFill="1" applyBorder="1"/>
    <xf numFmtId="10" fontId="0" fillId="7" borderId="23" xfId="0" applyNumberForma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3">
    <cellStyle name="Standaard" xfId="0" builtinId="0"/>
    <cellStyle name="Standaard_Blad1" xfId="1"/>
    <cellStyle name="Standaard_Blad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topLeftCell="B1" workbookViewId="0">
      <selection activeCell="A4" sqref="A4"/>
    </sheetView>
  </sheetViews>
  <sheetFormatPr defaultRowHeight="15" x14ac:dyDescent="0.25"/>
  <cols>
    <col min="1" max="1" width="22.5703125" bestFit="1" customWidth="1"/>
    <col min="2" max="2" width="5" customWidth="1"/>
    <col min="3" max="3" width="6" customWidth="1"/>
    <col min="4" max="4" width="7.28515625" customWidth="1"/>
    <col min="5" max="5" width="5" customWidth="1"/>
    <col min="6" max="6" width="6" customWidth="1"/>
    <col min="7" max="7" width="7.28515625" customWidth="1"/>
    <col min="8" max="8" width="8.28515625" customWidth="1"/>
    <col min="9" max="10" width="8" customWidth="1"/>
    <col min="11" max="11" width="5" customWidth="1"/>
    <col min="12" max="12" width="6" customWidth="1"/>
    <col min="13" max="13" width="6.7109375" customWidth="1"/>
    <col min="14" max="14" width="8.28515625" customWidth="1"/>
    <col min="15" max="16" width="8" customWidth="1"/>
    <col min="17" max="17" width="5" bestFit="1" customWidth="1"/>
    <col min="18" max="18" width="6" bestFit="1" customWidth="1"/>
    <col min="19" max="19" width="6.7109375" bestFit="1" customWidth="1"/>
    <col min="20" max="20" width="8.28515625" customWidth="1"/>
    <col min="21" max="22" width="8" customWidth="1"/>
    <col min="23" max="23" width="5" bestFit="1" customWidth="1"/>
    <col min="24" max="24" width="6" bestFit="1" customWidth="1"/>
    <col min="25" max="25" width="6.7109375" bestFit="1" customWidth="1"/>
    <col min="26" max="28" width="8" bestFit="1" customWidth="1"/>
    <col min="257" max="257" width="22.5703125" bestFit="1" customWidth="1"/>
    <col min="258" max="258" width="5" customWidth="1"/>
    <col min="259" max="259" width="6" customWidth="1"/>
    <col min="260" max="260" width="7.28515625" customWidth="1"/>
    <col min="261" max="261" width="5" customWidth="1"/>
    <col min="262" max="262" width="6" customWidth="1"/>
    <col min="263" max="263" width="7.28515625" customWidth="1"/>
    <col min="264" max="264" width="8.28515625" customWidth="1"/>
    <col min="265" max="266" width="8" customWidth="1"/>
    <col min="267" max="267" width="5" customWidth="1"/>
    <col min="268" max="268" width="6" customWidth="1"/>
    <col min="269" max="269" width="6.7109375" customWidth="1"/>
    <col min="270" max="270" width="8.28515625" customWidth="1"/>
    <col min="271" max="272" width="8" customWidth="1"/>
    <col min="273" max="273" width="5" bestFit="1" customWidth="1"/>
    <col min="274" max="274" width="6" bestFit="1" customWidth="1"/>
    <col min="275" max="275" width="6.7109375" bestFit="1" customWidth="1"/>
    <col min="276" max="276" width="8.28515625" customWidth="1"/>
    <col min="277" max="278" width="8" customWidth="1"/>
    <col min="279" max="279" width="5" bestFit="1" customWidth="1"/>
    <col min="280" max="280" width="6" bestFit="1" customWidth="1"/>
    <col min="281" max="281" width="6.7109375" bestFit="1" customWidth="1"/>
    <col min="282" max="284" width="8" bestFit="1" customWidth="1"/>
    <col min="513" max="513" width="22.5703125" bestFit="1" customWidth="1"/>
    <col min="514" max="514" width="5" customWidth="1"/>
    <col min="515" max="515" width="6" customWidth="1"/>
    <col min="516" max="516" width="7.28515625" customWidth="1"/>
    <col min="517" max="517" width="5" customWidth="1"/>
    <col min="518" max="518" width="6" customWidth="1"/>
    <col min="519" max="519" width="7.28515625" customWidth="1"/>
    <col min="520" max="520" width="8.28515625" customWidth="1"/>
    <col min="521" max="522" width="8" customWidth="1"/>
    <col min="523" max="523" width="5" customWidth="1"/>
    <col min="524" max="524" width="6" customWidth="1"/>
    <col min="525" max="525" width="6.7109375" customWidth="1"/>
    <col min="526" max="526" width="8.28515625" customWidth="1"/>
    <col min="527" max="528" width="8" customWidth="1"/>
    <col min="529" max="529" width="5" bestFit="1" customWidth="1"/>
    <col min="530" max="530" width="6" bestFit="1" customWidth="1"/>
    <col min="531" max="531" width="6.7109375" bestFit="1" customWidth="1"/>
    <col min="532" max="532" width="8.28515625" customWidth="1"/>
    <col min="533" max="534" width="8" customWidth="1"/>
    <col min="535" max="535" width="5" bestFit="1" customWidth="1"/>
    <col min="536" max="536" width="6" bestFit="1" customWidth="1"/>
    <col min="537" max="537" width="6.7109375" bestFit="1" customWidth="1"/>
    <col min="538" max="540" width="8" bestFit="1" customWidth="1"/>
    <col min="769" max="769" width="22.5703125" bestFit="1" customWidth="1"/>
    <col min="770" max="770" width="5" customWidth="1"/>
    <col min="771" max="771" width="6" customWidth="1"/>
    <col min="772" max="772" width="7.28515625" customWidth="1"/>
    <col min="773" max="773" width="5" customWidth="1"/>
    <col min="774" max="774" width="6" customWidth="1"/>
    <col min="775" max="775" width="7.28515625" customWidth="1"/>
    <col min="776" max="776" width="8.28515625" customWidth="1"/>
    <col min="777" max="778" width="8" customWidth="1"/>
    <col min="779" max="779" width="5" customWidth="1"/>
    <col min="780" max="780" width="6" customWidth="1"/>
    <col min="781" max="781" width="6.7109375" customWidth="1"/>
    <col min="782" max="782" width="8.28515625" customWidth="1"/>
    <col min="783" max="784" width="8" customWidth="1"/>
    <col min="785" max="785" width="5" bestFit="1" customWidth="1"/>
    <col min="786" max="786" width="6" bestFit="1" customWidth="1"/>
    <col min="787" max="787" width="6.7109375" bestFit="1" customWidth="1"/>
    <col min="788" max="788" width="8.28515625" customWidth="1"/>
    <col min="789" max="790" width="8" customWidth="1"/>
    <col min="791" max="791" width="5" bestFit="1" customWidth="1"/>
    <col min="792" max="792" width="6" bestFit="1" customWidth="1"/>
    <col min="793" max="793" width="6.7109375" bestFit="1" customWidth="1"/>
    <col min="794" max="796" width="8" bestFit="1" customWidth="1"/>
    <col min="1025" max="1025" width="22.5703125" bestFit="1" customWidth="1"/>
    <col min="1026" max="1026" width="5" customWidth="1"/>
    <col min="1027" max="1027" width="6" customWidth="1"/>
    <col min="1028" max="1028" width="7.28515625" customWidth="1"/>
    <col min="1029" max="1029" width="5" customWidth="1"/>
    <col min="1030" max="1030" width="6" customWidth="1"/>
    <col min="1031" max="1031" width="7.28515625" customWidth="1"/>
    <col min="1032" max="1032" width="8.28515625" customWidth="1"/>
    <col min="1033" max="1034" width="8" customWidth="1"/>
    <col min="1035" max="1035" width="5" customWidth="1"/>
    <col min="1036" max="1036" width="6" customWidth="1"/>
    <col min="1037" max="1037" width="6.7109375" customWidth="1"/>
    <col min="1038" max="1038" width="8.28515625" customWidth="1"/>
    <col min="1039" max="1040" width="8" customWidth="1"/>
    <col min="1041" max="1041" width="5" bestFit="1" customWidth="1"/>
    <col min="1042" max="1042" width="6" bestFit="1" customWidth="1"/>
    <col min="1043" max="1043" width="6.7109375" bestFit="1" customWidth="1"/>
    <col min="1044" max="1044" width="8.28515625" customWidth="1"/>
    <col min="1045" max="1046" width="8" customWidth="1"/>
    <col min="1047" max="1047" width="5" bestFit="1" customWidth="1"/>
    <col min="1048" max="1048" width="6" bestFit="1" customWidth="1"/>
    <col min="1049" max="1049" width="6.7109375" bestFit="1" customWidth="1"/>
    <col min="1050" max="1052" width="8" bestFit="1" customWidth="1"/>
    <col min="1281" max="1281" width="22.5703125" bestFit="1" customWidth="1"/>
    <col min="1282" max="1282" width="5" customWidth="1"/>
    <col min="1283" max="1283" width="6" customWidth="1"/>
    <col min="1284" max="1284" width="7.28515625" customWidth="1"/>
    <col min="1285" max="1285" width="5" customWidth="1"/>
    <col min="1286" max="1286" width="6" customWidth="1"/>
    <col min="1287" max="1287" width="7.28515625" customWidth="1"/>
    <col min="1288" max="1288" width="8.28515625" customWidth="1"/>
    <col min="1289" max="1290" width="8" customWidth="1"/>
    <col min="1291" max="1291" width="5" customWidth="1"/>
    <col min="1292" max="1292" width="6" customWidth="1"/>
    <col min="1293" max="1293" width="6.7109375" customWidth="1"/>
    <col min="1294" max="1294" width="8.28515625" customWidth="1"/>
    <col min="1295" max="1296" width="8" customWidth="1"/>
    <col min="1297" max="1297" width="5" bestFit="1" customWidth="1"/>
    <col min="1298" max="1298" width="6" bestFit="1" customWidth="1"/>
    <col min="1299" max="1299" width="6.7109375" bestFit="1" customWidth="1"/>
    <col min="1300" max="1300" width="8.28515625" customWidth="1"/>
    <col min="1301" max="1302" width="8" customWidth="1"/>
    <col min="1303" max="1303" width="5" bestFit="1" customWidth="1"/>
    <col min="1304" max="1304" width="6" bestFit="1" customWidth="1"/>
    <col min="1305" max="1305" width="6.7109375" bestFit="1" customWidth="1"/>
    <col min="1306" max="1308" width="8" bestFit="1" customWidth="1"/>
    <col min="1537" max="1537" width="22.5703125" bestFit="1" customWidth="1"/>
    <col min="1538" max="1538" width="5" customWidth="1"/>
    <col min="1539" max="1539" width="6" customWidth="1"/>
    <col min="1540" max="1540" width="7.28515625" customWidth="1"/>
    <col min="1541" max="1541" width="5" customWidth="1"/>
    <col min="1542" max="1542" width="6" customWidth="1"/>
    <col min="1543" max="1543" width="7.28515625" customWidth="1"/>
    <col min="1544" max="1544" width="8.28515625" customWidth="1"/>
    <col min="1545" max="1546" width="8" customWidth="1"/>
    <col min="1547" max="1547" width="5" customWidth="1"/>
    <col min="1548" max="1548" width="6" customWidth="1"/>
    <col min="1549" max="1549" width="6.7109375" customWidth="1"/>
    <col min="1550" max="1550" width="8.28515625" customWidth="1"/>
    <col min="1551" max="1552" width="8" customWidth="1"/>
    <col min="1553" max="1553" width="5" bestFit="1" customWidth="1"/>
    <col min="1554" max="1554" width="6" bestFit="1" customWidth="1"/>
    <col min="1555" max="1555" width="6.7109375" bestFit="1" customWidth="1"/>
    <col min="1556" max="1556" width="8.28515625" customWidth="1"/>
    <col min="1557" max="1558" width="8" customWidth="1"/>
    <col min="1559" max="1559" width="5" bestFit="1" customWidth="1"/>
    <col min="1560" max="1560" width="6" bestFit="1" customWidth="1"/>
    <col min="1561" max="1561" width="6.7109375" bestFit="1" customWidth="1"/>
    <col min="1562" max="1564" width="8" bestFit="1" customWidth="1"/>
    <col min="1793" max="1793" width="22.5703125" bestFit="1" customWidth="1"/>
    <col min="1794" max="1794" width="5" customWidth="1"/>
    <col min="1795" max="1795" width="6" customWidth="1"/>
    <col min="1796" max="1796" width="7.28515625" customWidth="1"/>
    <col min="1797" max="1797" width="5" customWidth="1"/>
    <col min="1798" max="1798" width="6" customWidth="1"/>
    <col min="1799" max="1799" width="7.28515625" customWidth="1"/>
    <col min="1800" max="1800" width="8.28515625" customWidth="1"/>
    <col min="1801" max="1802" width="8" customWidth="1"/>
    <col min="1803" max="1803" width="5" customWidth="1"/>
    <col min="1804" max="1804" width="6" customWidth="1"/>
    <col min="1805" max="1805" width="6.7109375" customWidth="1"/>
    <col min="1806" max="1806" width="8.28515625" customWidth="1"/>
    <col min="1807" max="1808" width="8" customWidth="1"/>
    <col min="1809" max="1809" width="5" bestFit="1" customWidth="1"/>
    <col min="1810" max="1810" width="6" bestFit="1" customWidth="1"/>
    <col min="1811" max="1811" width="6.7109375" bestFit="1" customWidth="1"/>
    <col min="1812" max="1812" width="8.28515625" customWidth="1"/>
    <col min="1813" max="1814" width="8" customWidth="1"/>
    <col min="1815" max="1815" width="5" bestFit="1" customWidth="1"/>
    <col min="1816" max="1816" width="6" bestFit="1" customWidth="1"/>
    <col min="1817" max="1817" width="6.7109375" bestFit="1" customWidth="1"/>
    <col min="1818" max="1820" width="8" bestFit="1" customWidth="1"/>
    <col min="2049" max="2049" width="22.5703125" bestFit="1" customWidth="1"/>
    <col min="2050" max="2050" width="5" customWidth="1"/>
    <col min="2051" max="2051" width="6" customWidth="1"/>
    <col min="2052" max="2052" width="7.28515625" customWidth="1"/>
    <col min="2053" max="2053" width="5" customWidth="1"/>
    <col min="2054" max="2054" width="6" customWidth="1"/>
    <col min="2055" max="2055" width="7.28515625" customWidth="1"/>
    <col min="2056" max="2056" width="8.28515625" customWidth="1"/>
    <col min="2057" max="2058" width="8" customWidth="1"/>
    <col min="2059" max="2059" width="5" customWidth="1"/>
    <col min="2060" max="2060" width="6" customWidth="1"/>
    <col min="2061" max="2061" width="6.7109375" customWidth="1"/>
    <col min="2062" max="2062" width="8.28515625" customWidth="1"/>
    <col min="2063" max="2064" width="8" customWidth="1"/>
    <col min="2065" max="2065" width="5" bestFit="1" customWidth="1"/>
    <col min="2066" max="2066" width="6" bestFit="1" customWidth="1"/>
    <col min="2067" max="2067" width="6.7109375" bestFit="1" customWidth="1"/>
    <col min="2068" max="2068" width="8.28515625" customWidth="1"/>
    <col min="2069" max="2070" width="8" customWidth="1"/>
    <col min="2071" max="2071" width="5" bestFit="1" customWidth="1"/>
    <col min="2072" max="2072" width="6" bestFit="1" customWidth="1"/>
    <col min="2073" max="2073" width="6.7109375" bestFit="1" customWidth="1"/>
    <col min="2074" max="2076" width="8" bestFit="1" customWidth="1"/>
    <col min="2305" max="2305" width="22.5703125" bestFit="1" customWidth="1"/>
    <col min="2306" max="2306" width="5" customWidth="1"/>
    <col min="2307" max="2307" width="6" customWidth="1"/>
    <col min="2308" max="2308" width="7.28515625" customWidth="1"/>
    <col min="2309" max="2309" width="5" customWidth="1"/>
    <col min="2310" max="2310" width="6" customWidth="1"/>
    <col min="2311" max="2311" width="7.28515625" customWidth="1"/>
    <col min="2312" max="2312" width="8.28515625" customWidth="1"/>
    <col min="2313" max="2314" width="8" customWidth="1"/>
    <col min="2315" max="2315" width="5" customWidth="1"/>
    <col min="2316" max="2316" width="6" customWidth="1"/>
    <col min="2317" max="2317" width="6.7109375" customWidth="1"/>
    <col min="2318" max="2318" width="8.28515625" customWidth="1"/>
    <col min="2319" max="2320" width="8" customWidth="1"/>
    <col min="2321" max="2321" width="5" bestFit="1" customWidth="1"/>
    <col min="2322" max="2322" width="6" bestFit="1" customWidth="1"/>
    <col min="2323" max="2323" width="6.7109375" bestFit="1" customWidth="1"/>
    <col min="2324" max="2324" width="8.28515625" customWidth="1"/>
    <col min="2325" max="2326" width="8" customWidth="1"/>
    <col min="2327" max="2327" width="5" bestFit="1" customWidth="1"/>
    <col min="2328" max="2328" width="6" bestFit="1" customWidth="1"/>
    <col min="2329" max="2329" width="6.7109375" bestFit="1" customWidth="1"/>
    <col min="2330" max="2332" width="8" bestFit="1" customWidth="1"/>
    <col min="2561" max="2561" width="22.5703125" bestFit="1" customWidth="1"/>
    <col min="2562" max="2562" width="5" customWidth="1"/>
    <col min="2563" max="2563" width="6" customWidth="1"/>
    <col min="2564" max="2564" width="7.28515625" customWidth="1"/>
    <col min="2565" max="2565" width="5" customWidth="1"/>
    <col min="2566" max="2566" width="6" customWidth="1"/>
    <col min="2567" max="2567" width="7.28515625" customWidth="1"/>
    <col min="2568" max="2568" width="8.28515625" customWidth="1"/>
    <col min="2569" max="2570" width="8" customWidth="1"/>
    <col min="2571" max="2571" width="5" customWidth="1"/>
    <col min="2572" max="2572" width="6" customWidth="1"/>
    <col min="2573" max="2573" width="6.7109375" customWidth="1"/>
    <col min="2574" max="2574" width="8.28515625" customWidth="1"/>
    <col min="2575" max="2576" width="8" customWidth="1"/>
    <col min="2577" max="2577" width="5" bestFit="1" customWidth="1"/>
    <col min="2578" max="2578" width="6" bestFit="1" customWidth="1"/>
    <col min="2579" max="2579" width="6.7109375" bestFit="1" customWidth="1"/>
    <col min="2580" max="2580" width="8.28515625" customWidth="1"/>
    <col min="2581" max="2582" width="8" customWidth="1"/>
    <col min="2583" max="2583" width="5" bestFit="1" customWidth="1"/>
    <col min="2584" max="2584" width="6" bestFit="1" customWidth="1"/>
    <col min="2585" max="2585" width="6.7109375" bestFit="1" customWidth="1"/>
    <col min="2586" max="2588" width="8" bestFit="1" customWidth="1"/>
    <col min="2817" max="2817" width="22.5703125" bestFit="1" customWidth="1"/>
    <col min="2818" max="2818" width="5" customWidth="1"/>
    <col min="2819" max="2819" width="6" customWidth="1"/>
    <col min="2820" max="2820" width="7.28515625" customWidth="1"/>
    <col min="2821" max="2821" width="5" customWidth="1"/>
    <col min="2822" max="2822" width="6" customWidth="1"/>
    <col min="2823" max="2823" width="7.28515625" customWidth="1"/>
    <col min="2824" max="2824" width="8.28515625" customWidth="1"/>
    <col min="2825" max="2826" width="8" customWidth="1"/>
    <col min="2827" max="2827" width="5" customWidth="1"/>
    <col min="2828" max="2828" width="6" customWidth="1"/>
    <col min="2829" max="2829" width="6.7109375" customWidth="1"/>
    <col min="2830" max="2830" width="8.28515625" customWidth="1"/>
    <col min="2831" max="2832" width="8" customWidth="1"/>
    <col min="2833" max="2833" width="5" bestFit="1" customWidth="1"/>
    <col min="2834" max="2834" width="6" bestFit="1" customWidth="1"/>
    <col min="2835" max="2835" width="6.7109375" bestFit="1" customWidth="1"/>
    <col min="2836" max="2836" width="8.28515625" customWidth="1"/>
    <col min="2837" max="2838" width="8" customWidth="1"/>
    <col min="2839" max="2839" width="5" bestFit="1" customWidth="1"/>
    <col min="2840" max="2840" width="6" bestFit="1" customWidth="1"/>
    <col min="2841" max="2841" width="6.7109375" bestFit="1" customWidth="1"/>
    <col min="2842" max="2844" width="8" bestFit="1" customWidth="1"/>
    <col min="3073" max="3073" width="22.5703125" bestFit="1" customWidth="1"/>
    <col min="3074" max="3074" width="5" customWidth="1"/>
    <col min="3075" max="3075" width="6" customWidth="1"/>
    <col min="3076" max="3076" width="7.28515625" customWidth="1"/>
    <col min="3077" max="3077" width="5" customWidth="1"/>
    <col min="3078" max="3078" width="6" customWidth="1"/>
    <col min="3079" max="3079" width="7.28515625" customWidth="1"/>
    <col min="3080" max="3080" width="8.28515625" customWidth="1"/>
    <col min="3081" max="3082" width="8" customWidth="1"/>
    <col min="3083" max="3083" width="5" customWidth="1"/>
    <col min="3084" max="3084" width="6" customWidth="1"/>
    <col min="3085" max="3085" width="6.7109375" customWidth="1"/>
    <col min="3086" max="3086" width="8.28515625" customWidth="1"/>
    <col min="3087" max="3088" width="8" customWidth="1"/>
    <col min="3089" max="3089" width="5" bestFit="1" customWidth="1"/>
    <col min="3090" max="3090" width="6" bestFit="1" customWidth="1"/>
    <col min="3091" max="3091" width="6.7109375" bestFit="1" customWidth="1"/>
    <col min="3092" max="3092" width="8.28515625" customWidth="1"/>
    <col min="3093" max="3094" width="8" customWidth="1"/>
    <col min="3095" max="3095" width="5" bestFit="1" customWidth="1"/>
    <col min="3096" max="3096" width="6" bestFit="1" customWidth="1"/>
    <col min="3097" max="3097" width="6.7109375" bestFit="1" customWidth="1"/>
    <col min="3098" max="3100" width="8" bestFit="1" customWidth="1"/>
    <col min="3329" max="3329" width="22.5703125" bestFit="1" customWidth="1"/>
    <col min="3330" max="3330" width="5" customWidth="1"/>
    <col min="3331" max="3331" width="6" customWidth="1"/>
    <col min="3332" max="3332" width="7.28515625" customWidth="1"/>
    <col min="3333" max="3333" width="5" customWidth="1"/>
    <col min="3334" max="3334" width="6" customWidth="1"/>
    <col min="3335" max="3335" width="7.28515625" customWidth="1"/>
    <col min="3336" max="3336" width="8.28515625" customWidth="1"/>
    <col min="3337" max="3338" width="8" customWidth="1"/>
    <col min="3339" max="3339" width="5" customWidth="1"/>
    <col min="3340" max="3340" width="6" customWidth="1"/>
    <col min="3341" max="3341" width="6.7109375" customWidth="1"/>
    <col min="3342" max="3342" width="8.28515625" customWidth="1"/>
    <col min="3343" max="3344" width="8" customWidth="1"/>
    <col min="3345" max="3345" width="5" bestFit="1" customWidth="1"/>
    <col min="3346" max="3346" width="6" bestFit="1" customWidth="1"/>
    <col min="3347" max="3347" width="6.7109375" bestFit="1" customWidth="1"/>
    <col min="3348" max="3348" width="8.28515625" customWidth="1"/>
    <col min="3349" max="3350" width="8" customWidth="1"/>
    <col min="3351" max="3351" width="5" bestFit="1" customWidth="1"/>
    <col min="3352" max="3352" width="6" bestFit="1" customWidth="1"/>
    <col min="3353" max="3353" width="6.7109375" bestFit="1" customWidth="1"/>
    <col min="3354" max="3356" width="8" bestFit="1" customWidth="1"/>
    <col min="3585" max="3585" width="22.5703125" bestFit="1" customWidth="1"/>
    <col min="3586" max="3586" width="5" customWidth="1"/>
    <col min="3587" max="3587" width="6" customWidth="1"/>
    <col min="3588" max="3588" width="7.28515625" customWidth="1"/>
    <col min="3589" max="3589" width="5" customWidth="1"/>
    <col min="3590" max="3590" width="6" customWidth="1"/>
    <col min="3591" max="3591" width="7.28515625" customWidth="1"/>
    <col min="3592" max="3592" width="8.28515625" customWidth="1"/>
    <col min="3593" max="3594" width="8" customWidth="1"/>
    <col min="3595" max="3595" width="5" customWidth="1"/>
    <col min="3596" max="3596" width="6" customWidth="1"/>
    <col min="3597" max="3597" width="6.7109375" customWidth="1"/>
    <col min="3598" max="3598" width="8.28515625" customWidth="1"/>
    <col min="3599" max="3600" width="8" customWidth="1"/>
    <col min="3601" max="3601" width="5" bestFit="1" customWidth="1"/>
    <col min="3602" max="3602" width="6" bestFit="1" customWidth="1"/>
    <col min="3603" max="3603" width="6.7109375" bestFit="1" customWidth="1"/>
    <col min="3604" max="3604" width="8.28515625" customWidth="1"/>
    <col min="3605" max="3606" width="8" customWidth="1"/>
    <col min="3607" max="3607" width="5" bestFit="1" customWidth="1"/>
    <col min="3608" max="3608" width="6" bestFit="1" customWidth="1"/>
    <col min="3609" max="3609" width="6.7109375" bestFit="1" customWidth="1"/>
    <col min="3610" max="3612" width="8" bestFit="1" customWidth="1"/>
    <col min="3841" max="3841" width="22.5703125" bestFit="1" customWidth="1"/>
    <col min="3842" max="3842" width="5" customWidth="1"/>
    <col min="3843" max="3843" width="6" customWidth="1"/>
    <col min="3844" max="3844" width="7.28515625" customWidth="1"/>
    <col min="3845" max="3845" width="5" customWidth="1"/>
    <col min="3846" max="3846" width="6" customWidth="1"/>
    <col min="3847" max="3847" width="7.28515625" customWidth="1"/>
    <col min="3848" max="3848" width="8.28515625" customWidth="1"/>
    <col min="3849" max="3850" width="8" customWidth="1"/>
    <col min="3851" max="3851" width="5" customWidth="1"/>
    <col min="3852" max="3852" width="6" customWidth="1"/>
    <col min="3853" max="3853" width="6.7109375" customWidth="1"/>
    <col min="3854" max="3854" width="8.28515625" customWidth="1"/>
    <col min="3855" max="3856" width="8" customWidth="1"/>
    <col min="3857" max="3857" width="5" bestFit="1" customWidth="1"/>
    <col min="3858" max="3858" width="6" bestFit="1" customWidth="1"/>
    <col min="3859" max="3859" width="6.7109375" bestFit="1" customWidth="1"/>
    <col min="3860" max="3860" width="8.28515625" customWidth="1"/>
    <col min="3861" max="3862" width="8" customWidth="1"/>
    <col min="3863" max="3863" width="5" bestFit="1" customWidth="1"/>
    <col min="3864" max="3864" width="6" bestFit="1" customWidth="1"/>
    <col min="3865" max="3865" width="6.7109375" bestFit="1" customWidth="1"/>
    <col min="3866" max="3868" width="8" bestFit="1" customWidth="1"/>
    <col min="4097" max="4097" width="22.5703125" bestFit="1" customWidth="1"/>
    <col min="4098" max="4098" width="5" customWidth="1"/>
    <col min="4099" max="4099" width="6" customWidth="1"/>
    <col min="4100" max="4100" width="7.28515625" customWidth="1"/>
    <col min="4101" max="4101" width="5" customWidth="1"/>
    <col min="4102" max="4102" width="6" customWidth="1"/>
    <col min="4103" max="4103" width="7.28515625" customWidth="1"/>
    <col min="4104" max="4104" width="8.28515625" customWidth="1"/>
    <col min="4105" max="4106" width="8" customWidth="1"/>
    <col min="4107" max="4107" width="5" customWidth="1"/>
    <col min="4108" max="4108" width="6" customWidth="1"/>
    <col min="4109" max="4109" width="6.7109375" customWidth="1"/>
    <col min="4110" max="4110" width="8.28515625" customWidth="1"/>
    <col min="4111" max="4112" width="8" customWidth="1"/>
    <col min="4113" max="4113" width="5" bestFit="1" customWidth="1"/>
    <col min="4114" max="4114" width="6" bestFit="1" customWidth="1"/>
    <col min="4115" max="4115" width="6.7109375" bestFit="1" customWidth="1"/>
    <col min="4116" max="4116" width="8.28515625" customWidth="1"/>
    <col min="4117" max="4118" width="8" customWidth="1"/>
    <col min="4119" max="4119" width="5" bestFit="1" customWidth="1"/>
    <col min="4120" max="4120" width="6" bestFit="1" customWidth="1"/>
    <col min="4121" max="4121" width="6.7109375" bestFit="1" customWidth="1"/>
    <col min="4122" max="4124" width="8" bestFit="1" customWidth="1"/>
    <col min="4353" max="4353" width="22.5703125" bestFit="1" customWidth="1"/>
    <col min="4354" max="4354" width="5" customWidth="1"/>
    <col min="4355" max="4355" width="6" customWidth="1"/>
    <col min="4356" max="4356" width="7.28515625" customWidth="1"/>
    <col min="4357" max="4357" width="5" customWidth="1"/>
    <col min="4358" max="4358" width="6" customWidth="1"/>
    <col min="4359" max="4359" width="7.28515625" customWidth="1"/>
    <col min="4360" max="4360" width="8.28515625" customWidth="1"/>
    <col min="4361" max="4362" width="8" customWidth="1"/>
    <col min="4363" max="4363" width="5" customWidth="1"/>
    <col min="4364" max="4364" width="6" customWidth="1"/>
    <col min="4365" max="4365" width="6.7109375" customWidth="1"/>
    <col min="4366" max="4366" width="8.28515625" customWidth="1"/>
    <col min="4367" max="4368" width="8" customWidth="1"/>
    <col min="4369" max="4369" width="5" bestFit="1" customWidth="1"/>
    <col min="4370" max="4370" width="6" bestFit="1" customWidth="1"/>
    <col min="4371" max="4371" width="6.7109375" bestFit="1" customWidth="1"/>
    <col min="4372" max="4372" width="8.28515625" customWidth="1"/>
    <col min="4373" max="4374" width="8" customWidth="1"/>
    <col min="4375" max="4375" width="5" bestFit="1" customWidth="1"/>
    <col min="4376" max="4376" width="6" bestFit="1" customWidth="1"/>
    <col min="4377" max="4377" width="6.7109375" bestFit="1" customWidth="1"/>
    <col min="4378" max="4380" width="8" bestFit="1" customWidth="1"/>
    <col min="4609" max="4609" width="22.5703125" bestFit="1" customWidth="1"/>
    <col min="4610" max="4610" width="5" customWidth="1"/>
    <col min="4611" max="4611" width="6" customWidth="1"/>
    <col min="4612" max="4612" width="7.28515625" customWidth="1"/>
    <col min="4613" max="4613" width="5" customWidth="1"/>
    <col min="4614" max="4614" width="6" customWidth="1"/>
    <col min="4615" max="4615" width="7.28515625" customWidth="1"/>
    <col min="4616" max="4616" width="8.28515625" customWidth="1"/>
    <col min="4617" max="4618" width="8" customWidth="1"/>
    <col min="4619" max="4619" width="5" customWidth="1"/>
    <col min="4620" max="4620" width="6" customWidth="1"/>
    <col min="4621" max="4621" width="6.7109375" customWidth="1"/>
    <col min="4622" max="4622" width="8.28515625" customWidth="1"/>
    <col min="4623" max="4624" width="8" customWidth="1"/>
    <col min="4625" max="4625" width="5" bestFit="1" customWidth="1"/>
    <col min="4626" max="4626" width="6" bestFit="1" customWidth="1"/>
    <col min="4627" max="4627" width="6.7109375" bestFit="1" customWidth="1"/>
    <col min="4628" max="4628" width="8.28515625" customWidth="1"/>
    <col min="4629" max="4630" width="8" customWidth="1"/>
    <col min="4631" max="4631" width="5" bestFit="1" customWidth="1"/>
    <col min="4632" max="4632" width="6" bestFit="1" customWidth="1"/>
    <col min="4633" max="4633" width="6.7109375" bestFit="1" customWidth="1"/>
    <col min="4634" max="4636" width="8" bestFit="1" customWidth="1"/>
    <col min="4865" max="4865" width="22.5703125" bestFit="1" customWidth="1"/>
    <col min="4866" max="4866" width="5" customWidth="1"/>
    <col min="4867" max="4867" width="6" customWidth="1"/>
    <col min="4868" max="4868" width="7.28515625" customWidth="1"/>
    <col min="4869" max="4869" width="5" customWidth="1"/>
    <col min="4870" max="4870" width="6" customWidth="1"/>
    <col min="4871" max="4871" width="7.28515625" customWidth="1"/>
    <col min="4872" max="4872" width="8.28515625" customWidth="1"/>
    <col min="4873" max="4874" width="8" customWidth="1"/>
    <col min="4875" max="4875" width="5" customWidth="1"/>
    <col min="4876" max="4876" width="6" customWidth="1"/>
    <col min="4877" max="4877" width="6.7109375" customWidth="1"/>
    <col min="4878" max="4878" width="8.28515625" customWidth="1"/>
    <col min="4879" max="4880" width="8" customWidth="1"/>
    <col min="4881" max="4881" width="5" bestFit="1" customWidth="1"/>
    <col min="4882" max="4882" width="6" bestFit="1" customWidth="1"/>
    <col min="4883" max="4883" width="6.7109375" bestFit="1" customWidth="1"/>
    <col min="4884" max="4884" width="8.28515625" customWidth="1"/>
    <col min="4885" max="4886" width="8" customWidth="1"/>
    <col min="4887" max="4887" width="5" bestFit="1" customWidth="1"/>
    <col min="4888" max="4888" width="6" bestFit="1" customWidth="1"/>
    <col min="4889" max="4889" width="6.7109375" bestFit="1" customWidth="1"/>
    <col min="4890" max="4892" width="8" bestFit="1" customWidth="1"/>
    <col min="5121" max="5121" width="22.5703125" bestFit="1" customWidth="1"/>
    <col min="5122" max="5122" width="5" customWidth="1"/>
    <col min="5123" max="5123" width="6" customWidth="1"/>
    <col min="5124" max="5124" width="7.28515625" customWidth="1"/>
    <col min="5125" max="5125" width="5" customWidth="1"/>
    <col min="5126" max="5126" width="6" customWidth="1"/>
    <col min="5127" max="5127" width="7.28515625" customWidth="1"/>
    <col min="5128" max="5128" width="8.28515625" customWidth="1"/>
    <col min="5129" max="5130" width="8" customWidth="1"/>
    <col min="5131" max="5131" width="5" customWidth="1"/>
    <col min="5132" max="5132" width="6" customWidth="1"/>
    <col min="5133" max="5133" width="6.7109375" customWidth="1"/>
    <col min="5134" max="5134" width="8.28515625" customWidth="1"/>
    <col min="5135" max="5136" width="8" customWidth="1"/>
    <col min="5137" max="5137" width="5" bestFit="1" customWidth="1"/>
    <col min="5138" max="5138" width="6" bestFit="1" customWidth="1"/>
    <col min="5139" max="5139" width="6.7109375" bestFit="1" customWidth="1"/>
    <col min="5140" max="5140" width="8.28515625" customWidth="1"/>
    <col min="5141" max="5142" width="8" customWidth="1"/>
    <col min="5143" max="5143" width="5" bestFit="1" customWidth="1"/>
    <col min="5144" max="5144" width="6" bestFit="1" customWidth="1"/>
    <col min="5145" max="5145" width="6.7109375" bestFit="1" customWidth="1"/>
    <col min="5146" max="5148" width="8" bestFit="1" customWidth="1"/>
    <col min="5377" max="5377" width="22.5703125" bestFit="1" customWidth="1"/>
    <col min="5378" max="5378" width="5" customWidth="1"/>
    <col min="5379" max="5379" width="6" customWidth="1"/>
    <col min="5380" max="5380" width="7.28515625" customWidth="1"/>
    <col min="5381" max="5381" width="5" customWidth="1"/>
    <col min="5382" max="5382" width="6" customWidth="1"/>
    <col min="5383" max="5383" width="7.28515625" customWidth="1"/>
    <col min="5384" max="5384" width="8.28515625" customWidth="1"/>
    <col min="5385" max="5386" width="8" customWidth="1"/>
    <col min="5387" max="5387" width="5" customWidth="1"/>
    <col min="5388" max="5388" width="6" customWidth="1"/>
    <col min="5389" max="5389" width="6.7109375" customWidth="1"/>
    <col min="5390" max="5390" width="8.28515625" customWidth="1"/>
    <col min="5391" max="5392" width="8" customWidth="1"/>
    <col min="5393" max="5393" width="5" bestFit="1" customWidth="1"/>
    <col min="5394" max="5394" width="6" bestFit="1" customWidth="1"/>
    <col min="5395" max="5395" width="6.7109375" bestFit="1" customWidth="1"/>
    <col min="5396" max="5396" width="8.28515625" customWidth="1"/>
    <col min="5397" max="5398" width="8" customWidth="1"/>
    <col min="5399" max="5399" width="5" bestFit="1" customWidth="1"/>
    <col min="5400" max="5400" width="6" bestFit="1" customWidth="1"/>
    <col min="5401" max="5401" width="6.7109375" bestFit="1" customWidth="1"/>
    <col min="5402" max="5404" width="8" bestFit="1" customWidth="1"/>
    <col min="5633" max="5633" width="22.5703125" bestFit="1" customWidth="1"/>
    <col min="5634" max="5634" width="5" customWidth="1"/>
    <col min="5635" max="5635" width="6" customWidth="1"/>
    <col min="5636" max="5636" width="7.28515625" customWidth="1"/>
    <col min="5637" max="5637" width="5" customWidth="1"/>
    <col min="5638" max="5638" width="6" customWidth="1"/>
    <col min="5639" max="5639" width="7.28515625" customWidth="1"/>
    <col min="5640" max="5640" width="8.28515625" customWidth="1"/>
    <col min="5641" max="5642" width="8" customWidth="1"/>
    <col min="5643" max="5643" width="5" customWidth="1"/>
    <col min="5644" max="5644" width="6" customWidth="1"/>
    <col min="5645" max="5645" width="6.7109375" customWidth="1"/>
    <col min="5646" max="5646" width="8.28515625" customWidth="1"/>
    <col min="5647" max="5648" width="8" customWidth="1"/>
    <col min="5649" max="5649" width="5" bestFit="1" customWidth="1"/>
    <col min="5650" max="5650" width="6" bestFit="1" customWidth="1"/>
    <col min="5651" max="5651" width="6.7109375" bestFit="1" customWidth="1"/>
    <col min="5652" max="5652" width="8.28515625" customWidth="1"/>
    <col min="5653" max="5654" width="8" customWidth="1"/>
    <col min="5655" max="5655" width="5" bestFit="1" customWidth="1"/>
    <col min="5656" max="5656" width="6" bestFit="1" customWidth="1"/>
    <col min="5657" max="5657" width="6.7109375" bestFit="1" customWidth="1"/>
    <col min="5658" max="5660" width="8" bestFit="1" customWidth="1"/>
    <col min="5889" max="5889" width="22.5703125" bestFit="1" customWidth="1"/>
    <col min="5890" max="5890" width="5" customWidth="1"/>
    <col min="5891" max="5891" width="6" customWidth="1"/>
    <col min="5892" max="5892" width="7.28515625" customWidth="1"/>
    <col min="5893" max="5893" width="5" customWidth="1"/>
    <col min="5894" max="5894" width="6" customWidth="1"/>
    <col min="5895" max="5895" width="7.28515625" customWidth="1"/>
    <col min="5896" max="5896" width="8.28515625" customWidth="1"/>
    <col min="5897" max="5898" width="8" customWidth="1"/>
    <col min="5899" max="5899" width="5" customWidth="1"/>
    <col min="5900" max="5900" width="6" customWidth="1"/>
    <col min="5901" max="5901" width="6.7109375" customWidth="1"/>
    <col min="5902" max="5902" width="8.28515625" customWidth="1"/>
    <col min="5903" max="5904" width="8" customWidth="1"/>
    <col min="5905" max="5905" width="5" bestFit="1" customWidth="1"/>
    <col min="5906" max="5906" width="6" bestFit="1" customWidth="1"/>
    <col min="5907" max="5907" width="6.7109375" bestFit="1" customWidth="1"/>
    <col min="5908" max="5908" width="8.28515625" customWidth="1"/>
    <col min="5909" max="5910" width="8" customWidth="1"/>
    <col min="5911" max="5911" width="5" bestFit="1" customWidth="1"/>
    <col min="5912" max="5912" width="6" bestFit="1" customWidth="1"/>
    <col min="5913" max="5913" width="6.7109375" bestFit="1" customWidth="1"/>
    <col min="5914" max="5916" width="8" bestFit="1" customWidth="1"/>
    <col min="6145" max="6145" width="22.5703125" bestFit="1" customWidth="1"/>
    <col min="6146" max="6146" width="5" customWidth="1"/>
    <col min="6147" max="6147" width="6" customWidth="1"/>
    <col min="6148" max="6148" width="7.28515625" customWidth="1"/>
    <col min="6149" max="6149" width="5" customWidth="1"/>
    <col min="6150" max="6150" width="6" customWidth="1"/>
    <col min="6151" max="6151" width="7.28515625" customWidth="1"/>
    <col min="6152" max="6152" width="8.28515625" customWidth="1"/>
    <col min="6153" max="6154" width="8" customWidth="1"/>
    <col min="6155" max="6155" width="5" customWidth="1"/>
    <col min="6156" max="6156" width="6" customWidth="1"/>
    <col min="6157" max="6157" width="6.7109375" customWidth="1"/>
    <col min="6158" max="6158" width="8.28515625" customWidth="1"/>
    <col min="6159" max="6160" width="8" customWidth="1"/>
    <col min="6161" max="6161" width="5" bestFit="1" customWidth="1"/>
    <col min="6162" max="6162" width="6" bestFit="1" customWidth="1"/>
    <col min="6163" max="6163" width="6.7109375" bestFit="1" customWidth="1"/>
    <col min="6164" max="6164" width="8.28515625" customWidth="1"/>
    <col min="6165" max="6166" width="8" customWidth="1"/>
    <col min="6167" max="6167" width="5" bestFit="1" customWidth="1"/>
    <col min="6168" max="6168" width="6" bestFit="1" customWidth="1"/>
    <col min="6169" max="6169" width="6.7109375" bestFit="1" customWidth="1"/>
    <col min="6170" max="6172" width="8" bestFit="1" customWidth="1"/>
    <col min="6401" max="6401" width="22.5703125" bestFit="1" customWidth="1"/>
    <col min="6402" max="6402" width="5" customWidth="1"/>
    <col min="6403" max="6403" width="6" customWidth="1"/>
    <col min="6404" max="6404" width="7.28515625" customWidth="1"/>
    <col min="6405" max="6405" width="5" customWidth="1"/>
    <col min="6406" max="6406" width="6" customWidth="1"/>
    <col min="6407" max="6407" width="7.28515625" customWidth="1"/>
    <col min="6408" max="6408" width="8.28515625" customWidth="1"/>
    <col min="6409" max="6410" width="8" customWidth="1"/>
    <col min="6411" max="6411" width="5" customWidth="1"/>
    <col min="6412" max="6412" width="6" customWidth="1"/>
    <col min="6413" max="6413" width="6.7109375" customWidth="1"/>
    <col min="6414" max="6414" width="8.28515625" customWidth="1"/>
    <col min="6415" max="6416" width="8" customWidth="1"/>
    <col min="6417" max="6417" width="5" bestFit="1" customWidth="1"/>
    <col min="6418" max="6418" width="6" bestFit="1" customWidth="1"/>
    <col min="6419" max="6419" width="6.7109375" bestFit="1" customWidth="1"/>
    <col min="6420" max="6420" width="8.28515625" customWidth="1"/>
    <col min="6421" max="6422" width="8" customWidth="1"/>
    <col min="6423" max="6423" width="5" bestFit="1" customWidth="1"/>
    <col min="6424" max="6424" width="6" bestFit="1" customWidth="1"/>
    <col min="6425" max="6425" width="6.7109375" bestFit="1" customWidth="1"/>
    <col min="6426" max="6428" width="8" bestFit="1" customWidth="1"/>
    <col min="6657" max="6657" width="22.5703125" bestFit="1" customWidth="1"/>
    <col min="6658" max="6658" width="5" customWidth="1"/>
    <col min="6659" max="6659" width="6" customWidth="1"/>
    <col min="6660" max="6660" width="7.28515625" customWidth="1"/>
    <col min="6661" max="6661" width="5" customWidth="1"/>
    <col min="6662" max="6662" width="6" customWidth="1"/>
    <col min="6663" max="6663" width="7.28515625" customWidth="1"/>
    <col min="6664" max="6664" width="8.28515625" customWidth="1"/>
    <col min="6665" max="6666" width="8" customWidth="1"/>
    <col min="6667" max="6667" width="5" customWidth="1"/>
    <col min="6668" max="6668" width="6" customWidth="1"/>
    <col min="6669" max="6669" width="6.7109375" customWidth="1"/>
    <col min="6670" max="6670" width="8.28515625" customWidth="1"/>
    <col min="6671" max="6672" width="8" customWidth="1"/>
    <col min="6673" max="6673" width="5" bestFit="1" customWidth="1"/>
    <col min="6674" max="6674" width="6" bestFit="1" customWidth="1"/>
    <col min="6675" max="6675" width="6.7109375" bestFit="1" customWidth="1"/>
    <col min="6676" max="6676" width="8.28515625" customWidth="1"/>
    <col min="6677" max="6678" width="8" customWidth="1"/>
    <col min="6679" max="6679" width="5" bestFit="1" customWidth="1"/>
    <col min="6680" max="6680" width="6" bestFit="1" customWidth="1"/>
    <col min="6681" max="6681" width="6.7109375" bestFit="1" customWidth="1"/>
    <col min="6682" max="6684" width="8" bestFit="1" customWidth="1"/>
    <col min="6913" max="6913" width="22.5703125" bestFit="1" customWidth="1"/>
    <col min="6914" max="6914" width="5" customWidth="1"/>
    <col min="6915" max="6915" width="6" customWidth="1"/>
    <col min="6916" max="6916" width="7.28515625" customWidth="1"/>
    <col min="6917" max="6917" width="5" customWidth="1"/>
    <col min="6918" max="6918" width="6" customWidth="1"/>
    <col min="6919" max="6919" width="7.28515625" customWidth="1"/>
    <col min="6920" max="6920" width="8.28515625" customWidth="1"/>
    <col min="6921" max="6922" width="8" customWidth="1"/>
    <col min="6923" max="6923" width="5" customWidth="1"/>
    <col min="6924" max="6924" width="6" customWidth="1"/>
    <col min="6925" max="6925" width="6.7109375" customWidth="1"/>
    <col min="6926" max="6926" width="8.28515625" customWidth="1"/>
    <col min="6927" max="6928" width="8" customWidth="1"/>
    <col min="6929" max="6929" width="5" bestFit="1" customWidth="1"/>
    <col min="6930" max="6930" width="6" bestFit="1" customWidth="1"/>
    <col min="6931" max="6931" width="6.7109375" bestFit="1" customWidth="1"/>
    <col min="6932" max="6932" width="8.28515625" customWidth="1"/>
    <col min="6933" max="6934" width="8" customWidth="1"/>
    <col min="6935" max="6935" width="5" bestFit="1" customWidth="1"/>
    <col min="6936" max="6936" width="6" bestFit="1" customWidth="1"/>
    <col min="6937" max="6937" width="6.7109375" bestFit="1" customWidth="1"/>
    <col min="6938" max="6940" width="8" bestFit="1" customWidth="1"/>
    <col min="7169" max="7169" width="22.5703125" bestFit="1" customWidth="1"/>
    <col min="7170" max="7170" width="5" customWidth="1"/>
    <col min="7171" max="7171" width="6" customWidth="1"/>
    <col min="7172" max="7172" width="7.28515625" customWidth="1"/>
    <col min="7173" max="7173" width="5" customWidth="1"/>
    <col min="7174" max="7174" width="6" customWidth="1"/>
    <col min="7175" max="7175" width="7.28515625" customWidth="1"/>
    <col min="7176" max="7176" width="8.28515625" customWidth="1"/>
    <col min="7177" max="7178" width="8" customWidth="1"/>
    <col min="7179" max="7179" width="5" customWidth="1"/>
    <col min="7180" max="7180" width="6" customWidth="1"/>
    <col min="7181" max="7181" width="6.7109375" customWidth="1"/>
    <col min="7182" max="7182" width="8.28515625" customWidth="1"/>
    <col min="7183" max="7184" width="8" customWidth="1"/>
    <col min="7185" max="7185" width="5" bestFit="1" customWidth="1"/>
    <col min="7186" max="7186" width="6" bestFit="1" customWidth="1"/>
    <col min="7187" max="7187" width="6.7109375" bestFit="1" customWidth="1"/>
    <col min="7188" max="7188" width="8.28515625" customWidth="1"/>
    <col min="7189" max="7190" width="8" customWidth="1"/>
    <col min="7191" max="7191" width="5" bestFit="1" customWidth="1"/>
    <col min="7192" max="7192" width="6" bestFit="1" customWidth="1"/>
    <col min="7193" max="7193" width="6.7109375" bestFit="1" customWidth="1"/>
    <col min="7194" max="7196" width="8" bestFit="1" customWidth="1"/>
    <col min="7425" max="7425" width="22.5703125" bestFit="1" customWidth="1"/>
    <col min="7426" max="7426" width="5" customWidth="1"/>
    <col min="7427" max="7427" width="6" customWidth="1"/>
    <col min="7428" max="7428" width="7.28515625" customWidth="1"/>
    <col min="7429" max="7429" width="5" customWidth="1"/>
    <col min="7430" max="7430" width="6" customWidth="1"/>
    <col min="7431" max="7431" width="7.28515625" customWidth="1"/>
    <col min="7432" max="7432" width="8.28515625" customWidth="1"/>
    <col min="7433" max="7434" width="8" customWidth="1"/>
    <col min="7435" max="7435" width="5" customWidth="1"/>
    <col min="7436" max="7436" width="6" customWidth="1"/>
    <col min="7437" max="7437" width="6.7109375" customWidth="1"/>
    <col min="7438" max="7438" width="8.28515625" customWidth="1"/>
    <col min="7439" max="7440" width="8" customWidth="1"/>
    <col min="7441" max="7441" width="5" bestFit="1" customWidth="1"/>
    <col min="7442" max="7442" width="6" bestFit="1" customWidth="1"/>
    <col min="7443" max="7443" width="6.7109375" bestFit="1" customWidth="1"/>
    <col min="7444" max="7444" width="8.28515625" customWidth="1"/>
    <col min="7445" max="7446" width="8" customWidth="1"/>
    <col min="7447" max="7447" width="5" bestFit="1" customWidth="1"/>
    <col min="7448" max="7448" width="6" bestFit="1" customWidth="1"/>
    <col min="7449" max="7449" width="6.7109375" bestFit="1" customWidth="1"/>
    <col min="7450" max="7452" width="8" bestFit="1" customWidth="1"/>
    <col min="7681" max="7681" width="22.5703125" bestFit="1" customWidth="1"/>
    <col min="7682" max="7682" width="5" customWidth="1"/>
    <col min="7683" max="7683" width="6" customWidth="1"/>
    <col min="7684" max="7684" width="7.28515625" customWidth="1"/>
    <col min="7685" max="7685" width="5" customWidth="1"/>
    <col min="7686" max="7686" width="6" customWidth="1"/>
    <col min="7687" max="7687" width="7.28515625" customWidth="1"/>
    <col min="7688" max="7688" width="8.28515625" customWidth="1"/>
    <col min="7689" max="7690" width="8" customWidth="1"/>
    <col min="7691" max="7691" width="5" customWidth="1"/>
    <col min="7692" max="7692" width="6" customWidth="1"/>
    <col min="7693" max="7693" width="6.7109375" customWidth="1"/>
    <col min="7694" max="7694" width="8.28515625" customWidth="1"/>
    <col min="7695" max="7696" width="8" customWidth="1"/>
    <col min="7697" max="7697" width="5" bestFit="1" customWidth="1"/>
    <col min="7698" max="7698" width="6" bestFit="1" customWidth="1"/>
    <col min="7699" max="7699" width="6.7109375" bestFit="1" customWidth="1"/>
    <col min="7700" max="7700" width="8.28515625" customWidth="1"/>
    <col min="7701" max="7702" width="8" customWidth="1"/>
    <col min="7703" max="7703" width="5" bestFit="1" customWidth="1"/>
    <col min="7704" max="7704" width="6" bestFit="1" customWidth="1"/>
    <col min="7705" max="7705" width="6.7109375" bestFit="1" customWidth="1"/>
    <col min="7706" max="7708" width="8" bestFit="1" customWidth="1"/>
    <col min="7937" max="7937" width="22.5703125" bestFit="1" customWidth="1"/>
    <col min="7938" max="7938" width="5" customWidth="1"/>
    <col min="7939" max="7939" width="6" customWidth="1"/>
    <col min="7940" max="7940" width="7.28515625" customWidth="1"/>
    <col min="7941" max="7941" width="5" customWidth="1"/>
    <col min="7942" max="7942" width="6" customWidth="1"/>
    <col min="7943" max="7943" width="7.28515625" customWidth="1"/>
    <col min="7944" max="7944" width="8.28515625" customWidth="1"/>
    <col min="7945" max="7946" width="8" customWidth="1"/>
    <col min="7947" max="7947" width="5" customWidth="1"/>
    <col min="7948" max="7948" width="6" customWidth="1"/>
    <col min="7949" max="7949" width="6.7109375" customWidth="1"/>
    <col min="7950" max="7950" width="8.28515625" customWidth="1"/>
    <col min="7951" max="7952" width="8" customWidth="1"/>
    <col min="7953" max="7953" width="5" bestFit="1" customWidth="1"/>
    <col min="7954" max="7954" width="6" bestFit="1" customWidth="1"/>
    <col min="7955" max="7955" width="6.7109375" bestFit="1" customWidth="1"/>
    <col min="7956" max="7956" width="8.28515625" customWidth="1"/>
    <col min="7957" max="7958" width="8" customWidth="1"/>
    <col min="7959" max="7959" width="5" bestFit="1" customWidth="1"/>
    <col min="7960" max="7960" width="6" bestFit="1" customWidth="1"/>
    <col min="7961" max="7961" width="6.7109375" bestFit="1" customWidth="1"/>
    <col min="7962" max="7964" width="8" bestFit="1" customWidth="1"/>
    <col min="8193" max="8193" width="22.5703125" bestFit="1" customWidth="1"/>
    <col min="8194" max="8194" width="5" customWidth="1"/>
    <col min="8195" max="8195" width="6" customWidth="1"/>
    <col min="8196" max="8196" width="7.28515625" customWidth="1"/>
    <col min="8197" max="8197" width="5" customWidth="1"/>
    <col min="8198" max="8198" width="6" customWidth="1"/>
    <col min="8199" max="8199" width="7.28515625" customWidth="1"/>
    <col min="8200" max="8200" width="8.28515625" customWidth="1"/>
    <col min="8201" max="8202" width="8" customWidth="1"/>
    <col min="8203" max="8203" width="5" customWidth="1"/>
    <col min="8204" max="8204" width="6" customWidth="1"/>
    <col min="8205" max="8205" width="6.7109375" customWidth="1"/>
    <col min="8206" max="8206" width="8.28515625" customWidth="1"/>
    <col min="8207" max="8208" width="8" customWidth="1"/>
    <col min="8209" max="8209" width="5" bestFit="1" customWidth="1"/>
    <col min="8210" max="8210" width="6" bestFit="1" customWidth="1"/>
    <col min="8211" max="8211" width="6.7109375" bestFit="1" customWidth="1"/>
    <col min="8212" max="8212" width="8.28515625" customWidth="1"/>
    <col min="8213" max="8214" width="8" customWidth="1"/>
    <col min="8215" max="8215" width="5" bestFit="1" customWidth="1"/>
    <col min="8216" max="8216" width="6" bestFit="1" customWidth="1"/>
    <col min="8217" max="8217" width="6.7109375" bestFit="1" customWidth="1"/>
    <col min="8218" max="8220" width="8" bestFit="1" customWidth="1"/>
    <col min="8449" max="8449" width="22.5703125" bestFit="1" customWidth="1"/>
    <col min="8450" max="8450" width="5" customWidth="1"/>
    <col min="8451" max="8451" width="6" customWidth="1"/>
    <col min="8452" max="8452" width="7.28515625" customWidth="1"/>
    <col min="8453" max="8453" width="5" customWidth="1"/>
    <col min="8454" max="8454" width="6" customWidth="1"/>
    <col min="8455" max="8455" width="7.28515625" customWidth="1"/>
    <col min="8456" max="8456" width="8.28515625" customWidth="1"/>
    <col min="8457" max="8458" width="8" customWidth="1"/>
    <col min="8459" max="8459" width="5" customWidth="1"/>
    <col min="8460" max="8460" width="6" customWidth="1"/>
    <col min="8461" max="8461" width="6.7109375" customWidth="1"/>
    <col min="8462" max="8462" width="8.28515625" customWidth="1"/>
    <col min="8463" max="8464" width="8" customWidth="1"/>
    <col min="8465" max="8465" width="5" bestFit="1" customWidth="1"/>
    <col min="8466" max="8466" width="6" bestFit="1" customWidth="1"/>
    <col min="8467" max="8467" width="6.7109375" bestFit="1" customWidth="1"/>
    <col min="8468" max="8468" width="8.28515625" customWidth="1"/>
    <col min="8469" max="8470" width="8" customWidth="1"/>
    <col min="8471" max="8471" width="5" bestFit="1" customWidth="1"/>
    <col min="8472" max="8472" width="6" bestFit="1" customWidth="1"/>
    <col min="8473" max="8473" width="6.7109375" bestFit="1" customWidth="1"/>
    <col min="8474" max="8476" width="8" bestFit="1" customWidth="1"/>
    <col min="8705" max="8705" width="22.5703125" bestFit="1" customWidth="1"/>
    <col min="8706" max="8706" width="5" customWidth="1"/>
    <col min="8707" max="8707" width="6" customWidth="1"/>
    <col min="8708" max="8708" width="7.28515625" customWidth="1"/>
    <col min="8709" max="8709" width="5" customWidth="1"/>
    <col min="8710" max="8710" width="6" customWidth="1"/>
    <col min="8711" max="8711" width="7.28515625" customWidth="1"/>
    <col min="8712" max="8712" width="8.28515625" customWidth="1"/>
    <col min="8713" max="8714" width="8" customWidth="1"/>
    <col min="8715" max="8715" width="5" customWidth="1"/>
    <col min="8716" max="8716" width="6" customWidth="1"/>
    <col min="8717" max="8717" width="6.7109375" customWidth="1"/>
    <col min="8718" max="8718" width="8.28515625" customWidth="1"/>
    <col min="8719" max="8720" width="8" customWidth="1"/>
    <col min="8721" max="8721" width="5" bestFit="1" customWidth="1"/>
    <col min="8722" max="8722" width="6" bestFit="1" customWidth="1"/>
    <col min="8723" max="8723" width="6.7109375" bestFit="1" customWidth="1"/>
    <col min="8724" max="8724" width="8.28515625" customWidth="1"/>
    <col min="8725" max="8726" width="8" customWidth="1"/>
    <col min="8727" max="8727" width="5" bestFit="1" customWidth="1"/>
    <col min="8728" max="8728" width="6" bestFit="1" customWidth="1"/>
    <col min="8729" max="8729" width="6.7109375" bestFit="1" customWidth="1"/>
    <col min="8730" max="8732" width="8" bestFit="1" customWidth="1"/>
    <col min="8961" max="8961" width="22.5703125" bestFit="1" customWidth="1"/>
    <col min="8962" max="8962" width="5" customWidth="1"/>
    <col min="8963" max="8963" width="6" customWidth="1"/>
    <col min="8964" max="8964" width="7.28515625" customWidth="1"/>
    <col min="8965" max="8965" width="5" customWidth="1"/>
    <col min="8966" max="8966" width="6" customWidth="1"/>
    <col min="8967" max="8967" width="7.28515625" customWidth="1"/>
    <col min="8968" max="8968" width="8.28515625" customWidth="1"/>
    <col min="8969" max="8970" width="8" customWidth="1"/>
    <col min="8971" max="8971" width="5" customWidth="1"/>
    <col min="8972" max="8972" width="6" customWidth="1"/>
    <col min="8973" max="8973" width="6.7109375" customWidth="1"/>
    <col min="8974" max="8974" width="8.28515625" customWidth="1"/>
    <col min="8975" max="8976" width="8" customWidth="1"/>
    <col min="8977" max="8977" width="5" bestFit="1" customWidth="1"/>
    <col min="8978" max="8978" width="6" bestFit="1" customWidth="1"/>
    <col min="8979" max="8979" width="6.7109375" bestFit="1" customWidth="1"/>
    <col min="8980" max="8980" width="8.28515625" customWidth="1"/>
    <col min="8981" max="8982" width="8" customWidth="1"/>
    <col min="8983" max="8983" width="5" bestFit="1" customWidth="1"/>
    <col min="8984" max="8984" width="6" bestFit="1" customWidth="1"/>
    <col min="8985" max="8985" width="6.7109375" bestFit="1" customWidth="1"/>
    <col min="8986" max="8988" width="8" bestFit="1" customWidth="1"/>
    <col min="9217" max="9217" width="22.5703125" bestFit="1" customWidth="1"/>
    <col min="9218" max="9218" width="5" customWidth="1"/>
    <col min="9219" max="9219" width="6" customWidth="1"/>
    <col min="9220" max="9220" width="7.28515625" customWidth="1"/>
    <col min="9221" max="9221" width="5" customWidth="1"/>
    <col min="9222" max="9222" width="6" customWidth="1"/>
    <col min="9223" max="9223" width="7.28515625" customWidth="1"/>
    <col min="9224" max="9224" width="8.28515625" customWidth="1"/>
    <col min="9225" max="9226" width="8" customWidth="1"/>
    <col min="9227" max="9227" width="5" customWidth="1"/>
    <col min="9228" max="9228" width="6" customWidth="1"/>
    <col min="9229" max="9229" width="6.7109375" customWidth="1"/>
    <col min="9230" max="9230" width="8.28515625" customWidth="1"/>
    <col min="9231" max="9232" width="8" customWidth="1"/>
    <col min="9233" max="9233" width="5" bestFit="1" customWidth="1"/>
    <col min="9234" max="9234" width="6" bestFit="1" customWidth="1"/>
    <col min="9235" max="9235" width="6.7109375" bestFit="1" customWidth="1"/>
    <col min="9236" max="9236" width="8.28515625" customWidth="1"/>
    <col min="9237" max="9238" width="8" customWidth="1"/>
    <col min="9239" max="9239" width="5" bestFit="1" customWidth="1"/>
    <col min="9240" max="9240" width="6" bestFit="1" customWidth="1"/>
    <col min="9241" max="9241" width="6.7109375" bestFit="1" customWidth="1"/>
    <col min="9242" max="9244" width="8" bestFit="1" customWidth="1"/>
    <col min="9473" max="9473" width="22.5703125" bestFit="1" customWidth="1"/>
    <col min="9474" max="9474" width="5" customWidth="1"/>
    <col min="9475" max="9475" width="6" customWidth="1"/>
    <col min="9476" max="9476" width="7.28515625" customWidth="1"/>
    <col min="9477" max="9477" width="5" customWidth="1"/>
    <col min="9478" max="9478" width="6" customWidth="1"/>
    <col min="9479" max="9479" width="7.28515625" customWidth="1"/>
    <col min="9480" max="9480" width="8.28515625" customWidth="1"/>
    <col min="9481" max="9482" width="8" customWidth="1"/>
    <col min="9483" max="9483" width="5" customWidth="1"/>
    <col min="9484" max="9484" width="6" customWidth="1"/>
    <col min="9485" max="9485" width="6.7109375" customWidth="1"/>
    <col min="9486" max="9486" width="8.28515625" customWidth="1"/>
    <col min="9487" max="9488" width="8" customWidth="1"/>
    <col min="9489" max="9489" width="5" bestFit="1" customWidth="1"/>
    <col min="9490" max="9490" width="6" bestFit="1" customWidth="1"/>
    <col min="9491" max="9491" width="6.7109375" bestFit="1" customWidth="1"/>
    <col min="9492" max="9492" width="8.28515625" customWidth="1"/>
    <col min="9493" max="9494" width="8" customWidth="1"/>
    <col min="9495" max="9495" width="5" bestFit="1" customWidth="1"/>
    <col min="9496" max="9496" width="6" bestFit="1" customWidth="1"/>
    <col min="9497" max="9497" width="6.7109375" bestFit="1" customWidth="1"/>
    <col min="9498" max="9500" width="8" bestFit="1" customWidth="1"/>
    <col min="9729" max="9729" width="22.5703125" bestFit="1" customWidth="1"/>
    <col min="9730" max="9730" width="5" customWidth="1"/>
    <col min="9731" max="9731" width="6" customWidth="1"/>
    <col min="9732" max="9732" width="7.28515625" customWidth="1"/>
    <col min="9733" max="9733" width="5" customWidth="1"/>
    <col min="9734" max="9734" width="6" customWidth="1"/>
    <col min="9735" max="9735" width="7.28515625" customWidth="1"/>
    <col min="9736" max="9736" width="8.28515625" customWidth="1"/>
    <col min="9737" max="9738" width="8" customWidth="1"/>
    <col min="9739" max="9739" width="5" customWidth="1"/>
    <col min="9740" max="9740" width="6" customWidth="1"/>
    <col min="9741" max="9741" width="6.7109375" customWidth="1"/>
    <col min="9742" max="9742" width="8.28515625" customWidth="1"/>
    <col min="9743" max="9744" width="8" customWidth="1"/>
    <col min="9745" max="9745" width="5" bestFit="1" customWidth="1"/>
    <col min="9746" max="9746" width="6" bestFit="1" customWidth="1"/>
    <col min="9747" max="9747" width="6.7109375" bestFit="1" customWidth="1"/>
    <col min="9748" max="9748" width="8.28515625" customWidth="1"/>
    <col min="9749" max="9750" width="8" customWidth="1"/>
    <col min="9751" max="9751" width="5" bestFit="1" customWidth="1"/>
    <col min="9752" max="9752" width="6" bestFit="1" customWidth="1"/>
    <col min="9753" max="9753" width="6.7109375" bestFit="1" customWidth="1"/>
    <col min="9754" max="9756" width="8" bestFit="1" customWidth="1"/>
    <col min="9985" max="9985" width="22.5703125" bestFit="1" customWidth="1"/>
    <col min="9986" max="9986" width="5" customWidth="1"/>
    <col min="9987" max="9987" width="6" customWidth="1"/>
    <col min="9988" max="9988" width="7.28515625" customWidth="1"/>
    <col min="9989" max="9989" width="5" customWidth="1"/>
    <col min="9990" max="9990" width="6" customWidth="1"/>
    <col min="9991" max="9991" width="7.28515625" customWidth="1"/>
    <col min="9992" max="9992" width="8.28515625" customWidth="1"/>
    <col min="9993" max="9994" width="8" customWidth="1"/>
    <col min="9995" max="9995" width="5" customWidth="1"/>
    <col min="9996" max="9996" width="6" customWidth="1"/>
    <col min="9997" max="9997" width="6.7109375" customWidth="1"/>
    <col min="9998" max="9998" width="8.28515625" customWidth="1"/>
    <col min="9999" max="10000" width="8" customWidth="1"/>
    <col min="10001" max="10001" width="5" bestFit="1" customWidth="1"/>
    <col min="10002" max="10002" width="6" bestFit="1" customWidth="1"/>
    <col min="10003" max="10003" width="6.7109375" bestFit="1" customWidth="1"/>
    <col min="10004" max="10004" width="8.28515625" customWidth="1"/>
    <col min="10005" max="10006" width="8" customWidth="1"/>
    <col min="10007" max="10007" width="5" bestFit="1" customWidth="1"/>
    <col min="10008" max="10008" width="6" bestFit="1" customWidth="1"/>
    <col min="10009" max="10009" width="6.7109375" bestFit="1" customWidth="1"/>
    <col min="10010" max="10012" width="8" bestFit="1" customWidth="1"/>
    <col min="10241" max="10241" width="22.5703125" bestFit="1" customWidth="1"/>
    <col min="10242" max="10242" width="5" customWidth="1"/>
    <col min="10243" max="10243" width="6" customWidth="1"/>
    <col min="10244" max="10244" width="7.28515625" customWidth="1"/>
    <col min="10245" max="10245" width="5" customWidth="1"/>
    <col min="10246" max="10246" width="6" customWidth="1"/>
    <col min="10247" max="10247" width="7.28515625" customWidth="1"/>
    <col min="10248" max="10248" width="8.28515625" customWidth="1"/>
    <col min="10249" max="10250" width="8" customWidth="1"/>
    <col min="10251" max="10251" width="5" customWidth="1"/>
    <col min="10252" max="10252" width="6" customWidth="1"/>
    <col min="10253" max="10253" width="6.7109375" customWidth="1"/>
    <col min="10254" max="10254" width="8.28515625" customWidth="1"/>
    <col min="10255" max="10256" width="8" customWidth="1"/>
    <col min="10257" max="10257" width="5" bestFit="1" customWidth="1"/>
    <col min="10258" max="10258" width="6" bestFit="1" customWidth="1"/>
    <col min="10259" max="10259" width="6.7109375" bestFit="1" customWidth="1"/>
    <col min="10260" max="10260" width="8.28515625" customWidth="1"/>
    <col min="10261" max="10262" width="8" customWidth="1"/>
    <col min="10263" max="10263" width="5" bestFit="1" customWidth="1"/>
    <col min="10264" max="10264" width="6" bestFit="1" customWidth="1"/>
    <col min="10265" max="10265" width="6.7109375" bestFit="1" customWidth="1"/>
    <col min="10266" max="10268" width="8" bestFit="1" customWidth="1"/>
    <col min="10497" max="10497" width="22.5703125" bestFit="1" customWidth="1"/>
    <col min="10498" max="10498" width="5" customWidth="1"/>
    <col min="10499" max="10499" width="6" customWidth="1"/>
    <col min="10500" max="10500" width="7.28515625" customWidth="1"/>
    <col min="10501" max="10501" width="5" customWidth="1"/>
    <col min="10502" max="10502" width="6" customWidth="1"/>
    <col min="10503" max="10503" width="7.28515625" customWidth="1"/>
    <col min="10504" max="10504" width="8.28515625" customWidth="1"/>
    <col min="10505" max="10506" width="8" customWidth="1"/>
    <col min="10507" max="10507" width="5" customWidth="1"/>
    <col min="10508" max="10508" width="6" customWidth="1"/>
    <col min="10509" max="10509" width="6.7109375" customWidth="1"/>
    <col min="10510" max="10510" width="8.28515625" customWidth="1"/>
    <col min="10511" max="10512" width="8" customWidth="1"/>
    <col min="10513" max="10513" width="5" bestFit="1" customWidth="1"/>
    <col min="10514" max="10514" width="6" bestFit="1" customWidth="1"/>
    <col min="10515" max="10515" width="6.7109375" bestFit="1" customWidth="1"/>
    <col min="10516" max="10516" width="8.28515625" customWidth="1"/>
    <col min="10517" max="10518" width="8" customWidth="1"/>
    <col min="10519" max="10519" width="5" bestFit="1" customWidth="1"/>
    <col min="10520" max="10520" width="6" bestFit="1" customWidth="1"/>
    <col min="10521" max="10521" width="6.7109375" bestFit="1" customWidth="1"/>
    <col min="10522" max="10524" width="8" bestFit="1" customWidth="1"/>
    <col min="10753" max="10753" width="22.5703125" bestFit="1" customWidth="1"/>
    <col min="10754" max="10754" width="5" customWidth="1"/>
    <col min="10755" max="10755" width="6" customWidth="1"/>
    <col min="10756" max="10756" width="7.28515625" customWidth="1"/>
    <col min="10757" max="10757" width="5" customWidth="1"/>
    <col min="10758" max="10758" width="6" customWidth="1"/>
    <col min="10759" max="10759" width="7.28515625" customWidth="1"/>
    <col min="10760" max="10760" width="8.28515625" customWidth="1"/>
    <col min="10761" max="10762" width="8" customWidth="1"/>
    <col min="10763" max="10763" width="5" customWidth="1"/>
    <col min="10764" max="10764" width="6" customWidth="1"/>
    <col min="10765" max="10765" width="6.7109375" customWidth="1"/>
    <col min="10766" max="10766" width="8.28515625" customWidth="1"/>
    <col min="10767" max="10768" width="8" customWidth="1"/>
    <col min="10769" max="10769" width="5" bestFit="1" customWidth="1"/>
    <col min="10770" max="10770" width="6" bestFit="1" customWidth="1"/>
    <col min="10771" max="10771" width="6.7109375" bestFit="1" customWidth="1"/>
    <col min="10772" max="10772" width="8.28515625" customWidth="1"/>
    <col min="10773" max="10774" width="8" customWidth="1"/>
    <col min="10775" max="10775" width="5" bestFit="1" customWidth="1"/>
    <col min="10776" max="10776" width="6" bestFit="1" customWidth="1"/>
    <col min="10777" max="10777" width="6.7109375" bestFit="1" customWidth="1"/>
    <col min="10778" max="10780" width="8" bestFit="1" customWidth="1"/>
    <col min="11009" max="11009" width="22.5703125" bestFit="1" customWidth="1"/>
    <col min="11010" max="11010" width="5" customWidth="1"/>
    <col min="11011" max="11011" width="6" customWidth="1"/>
    <col min="11012" max="11012" width="7.28515625" customWidth="1"/>
    <col min="11013" max="11013" width="5" customWidth="1"/>
    <col min="11014" max="11014" width="6" customWidth="1"/>
    <col min="11015" max="11015" width="7.28515625" customWidth="1"/>
    <col min="11016" max="11016" width="8.28515625" customWidth="1"/>
    <col min="11017" max="11018" width="8" customWidth="1"/>
    <col min="11019" max="11019" width="5" customWidth="1"/>
    <col min="11020" max="11020" width="6" customWidth="1"/>
    <col min="11021" max="11021" width="6.7109375" customWidth="1"/>
    <col min="11022" max="11022" width="8.28515625" customWidth="1"/>
    <col min="11023" max="11024" width="8" customWidth="1"/>
    <col min="11025" max="11025" width="5" bestFit="1" customWidth="1"/>
    <col min="11026" max="11026" width="6" bestFit="1" customWidth="1"/>
    <col min="11027" max="11027" width="6.7109375" bestFit="1" customWidth="1"/>
    <col min="11028" max="11028" width="8.28515625" customWidth="1"/>
    <col min="11029" max="11030" width="8" customWidth="1"/>
    <col min="11031" max="11031" width="5" bestFit="1" customWidth="1"/>
    <col min="11032" max="11032" width="6" bestFit="1" customWidth="1"/>
    <col min="11033" max="11033" width="6.7109375" bestFit="1" customWidth="1"/>
    <col min="11034" max="11036" width="8" bestFit="1" customWidth="1"/>
    <col min="11265" max="11265" width="22.5703125" bestFit="1" customWidth="1"/>
    <col min="11266" max="11266" width="5" customWidth="1"/>
    <col min="11267" max="11267" width="6" customWidth="1"/>
    <col min="11268" max="11268" width="7.28515625" customWidth="1"/>
    <col min="11269" max="11269" width="5" customWidth="1"/>
    <col min="11270" max="11270" width="6" customWidth="1"/>
    <col min="11271" max="11271" width="7.28515625" customWidth="1"/>
    <col min="11272" max="11272" width="8.28515625" customWidth="1"/>
    <col min="11273" max="11274" width="8" customWidth="1"/>
    <col min="11275" max="11275" width="5" customWidth="1"/>
    <col min="11276" max="11276" width="6" customWidth="1"/>
    <col min="11277" max="11277" width="6.7109375" customWidth="1"/>
    <col min="11278" max="11278" width="8.28515625" customWidth="1"/>
    <col min="11279" max="11280" width="8" customWidth="1"/>
    <col min="11281" max="11281" width="5" bestFit="1" customWidth="1"/>
    <col min="11282" max="11282" width="6" bestFit="1" customWidth="1"/>
    <col min="11283" max="11283" width="6.7109375" bestFit="1" customWidth="1"/>
    <col min="11284" max="11284" width="8.28515625" customWidth="1"/>
    <col min="11285" max="11286" width="8" customWidth="1"/>
    <col min="11287" max="11287" width="5" bestFit="1" customWidth="1"/>
    <col min="11288" max="11288" width="6" bestFit="1" customWidth="1"/>
    <col min="11289" max="11289" width="6.7109375" bestFit="1" customWidth="1"/>
    <col min="11290" max="11292" width="8" bestFit="1" customWidth="1"/>
    <col min="11521" max="11521" width="22.5703125" bestFit="1" customWidth="1"/>
    <col min="11522" max="11522" width="5" customWidth="1"/>
    <col min="11523" max="11523" width="6" customWidth="1"/>
    <col min="11524" max="11524" width="7.28515625" customWidth="1"/>
    <col min="11525" max="11525" width="5" customWidth="1"/>
    <col min="11526" max="11526" width="6" customWidth="1"/>
    <col min="11527" max="11527" width="7.28515625" customWidth="1"/>
    <col min="11528" max="11528" width="8.28515625" customWidth="1"/>
    <col min="11529" max="11530" width="8" customWidth="1"/>
    <col min="11531" max="11531" width="5" customWidth="1"/>
    <col min="11532" max="11532" width="6" customWidth="1"/>
    <col min="11533" max="11533" width="6.7109375" customWidth="1"/>
    <col min="11534" max="11534" width="8.28515625" customWidth="1"/>
    <col min="11535" max="11536" width="8" customWidth="1"/>
    <col min="11537" max="11537" width="5" bestFit="1" customWidth="1"/>
    <col min="11538" max="11538" width="6" bestFit="1" customWidth="1"/>
    <col min="11539" max="11539" width="6.7109375" bestFit="1" customWidth="1"/>
    <col min="11540" max="11540" width="8.28515625" customWidth="1"/>
    <col min="11541" max="11542" width="8" customWidth="1"/>
    <col min="11543" max="11543" width="5" bestFit="1" customWidth="1"/>
    <col min="11544" max="11544" width="6" bestFit="1" customWidth="1"/>
    <col min="11545" max="11545" width="6.7109375" bestFit="1" customWidth="1"/>
    <col min="11546" max="11548" width="8" bestFit="1" customWidth="1"/>
    <col min="11777" max="11777" width="22.5703125" bestFit="1" customWidth="1"/>
    <col min="11778" max="11778" width="5" customWidth="1"/>
    <col min="11779" max="11779" width="6" customWidth="1"/>
    <col min="11780" max="11780" width="7.28515625" customWidth="1"/>
    <col min="11781" max="11781" width="5" customWidth="1"/>
    <col min="11782" max="11782" width="6" customWidth="1"/>
    <col min="11783" max="11783" width="7.28515625" customWidth="1"/>
    <col min="11784" max="11784" width="8.28515625" customWidth="1"/>
    <col min="11785" max="11786" width="8" customWidth="1"/>
    <col min="11787" max="11787" width="5" customWidth="1"/>
    <col min="11788" max="11788" width="6" customWidth="1"/>
    <col min="11789" max="11789" width="6.7109375" customWidth="1"/>
    <col min="11790" max="11790" width="8.28515625" customWidth="1"/>
    <col min="11791" max="11792" width="8" customWidth="1"/>
    <col min="11793" max="11793" width="5" bestFit="1" customWidth="1"/>
    <col min="11794" max="11794" width="6" bestFit="1" customWidth="1"/>
    <col min="11795" max="11795" width="6.7109375" bestFit="1" customWidth="1"/>
    <col min="11796" max="11796" width="8.28515625" customWidth="1"/>
    <col min="11797" max="11798" width="8" customWidth="1"/>
    <col min="11799" max="11799" width="5" bestFit="1" customWidth="1"/>
    <col min="11800" max="11800" width="6" bestFit="1" customWidth="1"/>
    <col min="11801" max="11801" width="6.7109375" bestFit="1" customWidth="1"/>
    <col min="11802" max="11804" width="8" bestFit="1" customWidth="1"/>
    <col min="12033" max="12033" width="22.5703125" bestFit="1" customWidth="1"/>
    <col min="12034" max="12034" width="5" customWidth="1"/>
    <col min="12035" max="12035" width="6" customWidth="1"/>
    <col min="12036" max="12036" width="7.28515625" customWidth="1"/>
    <col min="12037" max="12037" width="5" customWidth="1"/>
    <col min="12038" max="12038" width="6" customWidth="1"/>
    <col min="12039" max="12039" width="7.28515625" customWidth="1"/>
    <col min="12040" max="12040" width="8.28515625" customWidth="1"/>
    <col min="12041" max="12042" width="8" customWidth="1"/>
    <col min="12043" max="12043" width="5" customWidth="1"/>
    <col min="12044" max="12044" width="6" customWidth="1"/>
    <col min="12045" max="12045" width="6.7109375" customWidth="1"/>
    <col min="12046" max="12046" width="8.28515625" customWidth="1"/>
    <col min="12047" max="12048" width="8" customWidth="1"/>
    <col min="12049" max="12049" width="5" bestFit="1" customWidth="1"/>
    <col min="12050" max="12050" width="6" bestFit="1" customWidth="1"/>
    <col min="12051" max="12051" width="6.7109375" bestFit="1" customWidth="1"/>
    <col min="12052" max="12052" width="8.28515625" customWidth="1"/>
    <col min="12053" max="12054" width="8" customWidth="1"/>
    <col min="12055" max="12055" width="5" bestFit="1" customWidth="1"/>
    <col min="12056" max="12056" width="6" bestFit="1" customWidth="1"/>
    <col min="12057" max="12057" width="6.7109375" bestFit="1" customWidth="1"/>
    <col min="12058" max="12060" width="8" bestFit="1" customWidth="1"/>
    <col min="12289" max="12289" width="22.5703125" bestFit="1" customWidth="1"/>
    <col min="12290" max="12290" width="5" customWidth="1"/>
    <col min="12291" max="12291" width="6" customWidth="1"/>
    <col min="12292" max="12292" width="7.28515625" customWidth="1"/>
    <col min="12293" max="12293" width="5" customWidth="1"/>
    <col min="12294" max="12294" width="6" customWidth="1"/>
    <col min="12295" max="12295" width="7.28515625" customWidth="1"/>
    <col min="12296" max="12296" width="8.28515625" customWidth="1"/>
    <col min="12297" max="12298" width="8" customWidth="1"/>
    <col min="12299" max="12299" width="5" customWidth="1"/>
    <col min="12300" max="12300" width="6" customWidth="1"/>
    <col min="12301" max="12301" width="6.7109375" customWidth="1"/>
    <col min="12302" max="12302" width="8.28515625" customWidth="1"/>
    <col min="12303" max="12304" width="8" customWidth="1"/>
    <col min="12305" max="12305" width="5" bestFit="1" customWidth="1"/>
    <col min="12306" max="12306" width="6" bestFit="1" customWidth="1"/>
    <col min="12307" max="12307" width="6.7109375" bestFit="1" customWidth="1"/>
    <col min="12308" max="12308" width="8.28515625" customWidth="1"/>
    <col min="12309" max="12310" width="8" customWidth="1"/>
    <col min="12311" max="12311" width="5" bestFit="1" customWidth="1"/>
    <col min="12312" max="12312" width="6" bestFit="1" customWidth="1"/>
    <col min="12313" max="12313" width="6.7109375" bestFit="1" customWidth="1"/>
    <col min="12314" max="12316" width="8" bestFit="1" customWidth="1"/>
    <col min="12545" max="12545" width="22.5703125" bestFit="1" customWidth="1"/>
    <col min="12546" max="12546" width="5" customWidth="1"/>
    <col min="12547" max="12547" width="6" customWidth="1"/>
    <col min="12548" max="12548" width="7.28515625" customWidth="1"/>
    <col min="12549" max="12549" width="5" customWidth="1"/>
    <col min="12550" max="12550" width="6" customWidth="1"/>
    <col min="12551" max="12551" width="7.28515625" customWidth="1"/>
    <col min="12552" max="12552" width="8.28515625" customWidth="1"/>
    <col min="12553" max="12554" width="8" customWidth="1"/>
    <col min="12555" max="12555" width="5" customWidth="1"/>
    <col min="12556" max="12556" width="6" customWidth="1"/>
    <col min="12557" max="12557" width="6.7109375" customWidth="1"/>
    <col min="12558" max="12558" width="8.28515625" customWidth="1"/>
    <col min="12559" max="12560" width="8" customWidth="1"/>
    <col min="12561" max="12561" width="5" bestFit="1" customWidth="1"/>
    <col min="12562" max="12562" width="6" bestFit="1" customWidth="1"/>
    <col min="12563" max="12563" width="6.7109375" bestFit="1" customWidth="1"/>
    <col min="12564" max="12564" width="8.28515625" customWidth="1"/>
    <col min="12565" max="12566" width="8" customWidth="1"/>
    <col min="12567" max="12567" width="5" bestFit="1" customWidth="1"/>
    <col min="12568" max="12568" width="6" bestFit="1" customWidth="1"/>
    <col min="12569" max="12569" width="6.7109375" bestFit="1" customWidth="1"/>
    <col min="12570" max="12572" width="8" bestFit="1" customWidth="1"/>
    <col min="12801" max="12801" width="22.5703125" bestFit="1" customWidth="1"/>
    <col min="12802" max="12802" width="5" customWidth="1"/>
    <col min="12803" max="12803" width="6" customWidth="1"/>
    <col min="12804" max="12804" width="7.28515625" customWidth="1"/>
    <col min="12805" max="12805" width="5" customWidth="1"/>
    <col min="12806" max="12806" width="6" customWidth="1"/>
    <col min="12807" max="12807" width="7.28515625" customWidth="1"/>
    <col min="12808" max="12808" width="8.28515625" customWidth="1"/>
    <col min="12809" max="12810" width="8" customWidth="1"/>
    <col min="12811" max="12811" width="5" customWidth="1"/>
    <col min="12812" max="12812" width="6" customWidth="1"/>
    <col min="12813" max="12813" width="6.7109375" customWidth="1"/>
    <col min="12814" max="12814" width="8.28515625" customWidth="1"/>
    <col min="12815" max="12816" width="8" customWidth="1"/>
    <col min="12817" max="12817" width="5" bestFit="1" customWidth="1"/>
    <col min="12818" max="12818" width="6" bestFit="1" customWidth="1"/>
    <col min="12819" max="12819" width="6.7109375" bestFit="1" customWidth="1"/>
    <col min="12820" max="12820" width="8.28515625" customWidth="1"/>
    <col min="12821" max="12822" width="8" customWidth="1"/>
    <col min="12823" max="12823" width="5" bestFit="1" customWidth="1"/>
    <col min="12824" max="12824" width="6" bestFit="1" customWidth="1"/>
    <col min="12825" max="12825" width="6.7109375" bestFit="1" customWidth="1"/>
    <col min="12826" max="12828" width="8" bestFit="1" customWidth="1"/>
    <col min="13057" max="13057" width="22.5703125" bestFit="1" customWidth="1"/>
    <col min="13058" max="13058" width="5" customWidth="1"/>
    <col min="13059" max="13059" width="6" customWidth="1"/>
    <col min="13060" max="13060" width="7.28515625" customWidth="1"/>
    <col min="13061" max="13061" width="5" customWidth="1"/>
    <col min="13062" max="13062" width="6" customWidth="1"/>
    <col min="13063" max="13063" width="7.28515625" customWidth="1"/>
    <col min="13064" max="13064" width="8.28515625" customWidth="1"/>
    <col min="13065" max="13066" width="8" customWidth="1"/>
    <col min="13067" max="13067" width="5" customWidth="1"/>
    <col min="13068" max="13068" width="6" customWidth="1"/>
    <col min="13069" max="13069" width="6.7109375" customWidth="1"/>
    <col min="13070" max="13070" width="8.28515625" customWidth="1"/>
    <col min="13071" max="13072" width="8" customWidth="1"/>
    <col min="13073" max="13073" width="5" bestFit="1" customWidth="1"/>
    <col min="13074" max="13074" width="6" bestFit="1" customWidth="1"/>
    <col min="13075" max="13075" width="6.7109375" bestFit="1" customWidth="1"/>
    <col min="13076" max="13076" width="8.28515625" customWidth="1"/>
    <col min="13077" max="13078" width="8" customWidth="1"/>
    <col min="13079" max="13079" width="5" bestFit="1" customWidth="1"/>
    <col min="13080" max="13080" width="6" bestFit="1" customWidth="1"/>
    <col min="13081" max="13081" width="6.7109375" bestFit="1" customWidth="1"/>
    <col min="13082" max="13084" width="8" bestFit="1" customWidth="1"/>
    <col min="13313" max="13313" width="22.5703125" bestFit="1" customWidth="1"/>
    <col min="13314" max="13314" width="5" customWidth="1"/>
    <col min="13315" max="13315" width="6" customWidth="1"/>
    <col min="13316" max="13316" width="7.28515625" customWidth="1"/>
    <col min="13317" max="13317" width="5" customWidth="1"/>
    <col min="13318" max="13318" width="6" customWidth="1"/>
    <col min="13319" max="13319" width="7.28515625" customWidth="1"/>
    <col min="13320" max="13320" width="8.28515625" customWidth="1"/>
    <col min="13321" max="13322" width="8" customWidth="1"/>
    <col min="13323" max="13323" width="5" customWidth="1"/>
    <col min="13324" max="13324" width="6" customWidth="1"/>
    <col min="13325" max="13325" width="6.7109375" customWidth="1"/>
    <col min="13326" max="13326" width="8.28515625" customWidth="1"/>
    <col min="13327" max="13328" width="8" customWidth="1"/>
    <col min="13329" max="13329" width="5" bestFit="1" customWidth="1"/>
    <col min="13330" max="13330" width="6" bestFit="1" customWidth="1"/>
    <col min="13331" max="13331" width="6.7109375" bestFit="1" customWidth="1"/>
    <col min="13332" max="13332" width="8.28515625" customWidth="1"/>
    <col min="13333" max="13334" width="8" customWidth="1"/>
    <col min="13335" max="13335" width="5" bestFit="1" customWidth="1"/>
    <col min="13336" max="13336" width="6" bestFit="1" customWidth="1"/>
    <col min="13337" max="13337" width="6.7109375" bestFit="1" customWidth="1"/>
    <col min="13338" max="13340" width="8" bestFit="1" customWidth="1"/>
    <col min="13569" max="13569" width="22.5703125" bestFit="1" customWidth="1"/>
    <col min="13570" max="13570" width="5" customWidth="1"/>
    <col min="13571" max="13571" width="6" customWidth="1"/>
    <col min="13572" max="13572" width="7.28515625" customWidth="1"/>
    <col min="13573" max="13573" width="5" customWidth="1"/>
    <col min="13574" max="13574" width="6" customWidth="1"/>
    <col min="13575" max="13575" width="7.28515625" customWidth="1"/>
    <col min="13576" max="13576" width="8.28515625" customWidth="1"/>
    <col min="13577" max="13578" width="8" customWidth="1"/>
    <col min="13579" max="13579" width="5" customWidth="1"/>
    <col min="13580" max="13580" width="6" customWidth="1"/>
    <col min="13581" max="13581" width="6.7109375" customWidth="1"/>
    <col min="13582" max="13582" width="8.28515625" customWidth="1"/>
    <col min="13583" max="13584" width="8" customWidth="1"/>
    <col min="13585" max="13585" width="5" bestFit="1" customWidth="1"/>
    <col min="13586" max="13586" width="6" bestFit="1" customWidth="1"/>
    <col min="13587" max="13587" width="6.7109375" bestFit="1" customWidth="1"/>
    <col min="13588" max="13588" width="8.28515625" customWidth="1"/>
    <col min="13589" max="13590" width="8" customWidth="1"/>
    <col min="13591" max="13591" width="5" bestFit="1" customWidth="1"/>
    <col min="13592" max="13592" width="6" bestFit="1" customWidth="1"/>
    <col min="13593" max="13593" width="6.7109375" bestFit="1" customWidth="1"/>
    <col min="13594" max="13596" width="8" bestFit="1" customWidth="1"/>
    <col min="13825" max="13825" width="22.5703125" bestFit="1" customWidth="1"/>
    <col min="13826" max="13826" width="5" customWidth="1"/>
    <col min="13827" max="13827" width="6" customWidth="1"/>
    <col min="13828" max="13828" width="7.28515625" customWidth="1"/>
    <col min="13829" max="13829" width="5" customWidth="1"/>
    <col min="13830" max="13830" width="6" customWidth="1"/>
    <col min="13831" max="13831" width="7.28515625" customWidth="1"/>
    <col min="13832" max="13832" width="8.28515625" customWidth="1"/>
    <col min="13833" max="13834" width="8" customWidth="1"/>
    <col min="13835" max="13835" width="5" customWidth="1"/>
    <col min="13836" max="13836" width="6" customWidth="1"/>
    <col min="13837" max="13837" width="6.7109375" customWidth="1"/>
    <col min="13838" max="13838" width="8.28515625" customWidth="1"/>
    <col min="13839" max="13840" width="8" customWidth="1"/>
    <col min="13841" max="13841" width="5" bestFit="1" customWidth="1"/>
    <col min="13842" max="13842" width="6" bestFit="1" customWidth="1"/>
    <col min="13843" max="13843" width="6.7109375" bestFit="1" customWidth="1"/>
    <col min="13844" max="13844" width="8.28515625" customWidth="1"/>
    <col min="13845" max="13846" width="8" customWidth="1"/>
    <col min="13847" max="13847" width="5" bestFit="1" customWidth="1"/>
    <col min="13848" max="13848" width="6" bestFit="1" customWidth="1"/>
    <col min="13849" max="13849" width="6.7109375" bestFit="1" customWidth="1"/>
    <col min="13850" max="13852" width="8" bestFit="1" customWidth="1"/>
    <col min="14081" max="14081" width="22.5703125" bestFit="1" customWidth="1"/>
    <col min="14082" max="14082" width="5" customWidth="1"/>
    <col min="14083" max="14083" width="6" customWidth="1"/>
    <col min="14084" max="14084" width="7.28515625" customWidth="1"/>
    <col min="14085" max="14085" width="5" customWidth="1"/>
    <col min="14086" max="14086" width="6" customWidth="1"/>
    <col min="14087" max="14087" width="7.28515625" customWidth="1"/>
    <col min="14088" max="14088" width="8.28515625" customWidth="1"/>
    <col min="14089" max="14090" width="8" customWidth="1"/>
    <col min="14091" max="14091" width="5" customWidth="1"/>
    <col min="14092" max="14092" width="6" customWidth="1"/>
    <col min="14093" max="14093" width="6.7109375" customWidth="1"/>
    <col min="14094" max="14094" width="8.28515625" customWidth="1"/>
    <col min="14095" max="14096" width="8" customWidth="1"/>
    <col min="14097" max="14097" width="5" bestFit="1" customWidth="1"/>
    <col min="14098" max="14098" width="6" bestFit="1" customWidth="1"/>
    <col min="14099" max="14099" width="6.7109375" bestFit="1" customWidth="1"/>
    <col min="14100" max="14100" width="8.28515625" customWidth="1"/>
    <col min="14101" max="14102" width="8" customWidth="1"/>
    <col min="14103" max="14103" width="5" bestFit="1" customWidth="1"/>
    <col min="14104" max="14104" width="6" bestFit="1" customWidth="1"/>
    <col min="14105" max="14105" width="6.7109375" bestFit="1" customWidth="1"/>
    <col min="14106" max="14108" width="8" bestFit="1" customWidth="1"/>
    <col min="14337" max="14337" width="22.5703125" bestFit="1" customWidth="1"/>
    <col min="14338" max="14338" width="5" customWidth="1"/>
    <col min="14339" max="14339" width="6" customWidth="1"/>
    <col min="14340" max="14340" width="7.28515625" customWidth="1"/>
    <col min="14341" max="14341" width="5" customWidth="1"/>
    <col min="14342" max="14342" width="6" customWidth="1"/>
    <col min="14343" max="14343" width="7.28515625" customWidth="1"/>
    <col min="14344" max="14344" width="8.28515625" customWidth="1"/>
    <col min="14345" max="14346" width="8" customWidth="1"/>
    <col min="14347" max="14347" width="5" customWidth="1"/>
    <col min="14348" max="14348" width="6" customWidth="1"/>
    <col min="14349" max="14349" width="6.7109375" customWidth="1"/>
    <col min="14350" max="14350" width="8.28515625" customWidth="1"/>
    <col min="14351" max="14352" width="8" customWidth="1"/>
    <col min="14353" max="14353" width="5" bestFit="1" customWidth="1"/>
    <col min="14354" max="14354" width="6" bestFit="1" customWidth="1"/>
    <col min="14355" max="14355" width="6.7109375" bestFit="1" customWidth="1"/>
    <col min="14356" max="14356" width="8.28515625" customWidth="1"/>
    <col min="14357" max="14358" width="8" customWidth="1"/>
    <col min="14359" max="14359" width="5" bestFit="1" customWidth="1"/>
    <col min="14360" max="14360" width="6" bestFit="1" customWidth="1"/>
    <col min="14361" max="14361" width="6.7109375" bestFit="1" customWidth="1"/>
    <col min="14362" max="14364" width="8" bestFit="1" customWidth="1"/>
    <col min="14593" max="14593" width="22.5703125" bestFit="1" customWidth="1"/>
    <col min="14594" max="14594" width="5" customWidth="1"/>
    <col min="14595" max="14595" width="6" customWidth="1"/>
    <col min="14596" max="14596" width="7.28515625" customWidth="1"/>
    <col min="14597" max="14597" width="5" customWidth="1"/>
    <col min="14598" max="14598" width="6" customWidth="1"/>
    <col min="14599" max="14599" width="7.28515625" customWidth="1"/>
    <col min="14600" max="14600" width="8.28515625" customWidth="1"/>
    <col min="14601" max="14602" width="8" customWidth="1"/>
    <col min="14603" max="14603" width="5" customWidth="1"/>
    <col min="14604" max="14604" width="6" customWidth="1"/>
    <col min="14605" max="14605" width="6.7109375" customWidth="1"/>
    <col min="14606" max="14606" width="8.28515625" customWidth="1"/>
    <col min="14607" max="14608" width="8" customWidth="1"/>
    <col min="14609" max="14609" width="5" bestFit="1" customWidth="1"/>
    <col min="14610" max="14610" width="6" bestFit="1" customWidth="1"/>
    <col min="14611" max="14611" width="6.7109375" bestFit="1" customWidth="1"/>
    <col min="14612" max="14612" width="8.28515625" customWidth="1"/>
    <col min="14613" max="14614" width="8" customWidth="1"/>
    <col min="14615" max="14615" width="5" bestFit="1" customWidth="1"/>
    <col min="14616" max="14616" width="6" bestFit="1" customWidth="1"/>
    <col min="14617" max="14617" width="6.7109375" bestFit="1" customWidth="1"/>
    <col min="14618" max="14620" width="8" bestFit="1" customWidth="1"/>
    <col min="14849" max="14849" width="22.5703125" bestFit="1" customWidth="1"/>
    <col min="14850" max="14850" width="5" customWidth="1"/>
    <col min="14851" max="14851" width="6" customWidth="1"/>
    <col min="14852" max="14852" width="7.28515625" customWidth="1"/>
    <col min="14853" max="14853" width="5" customWidth="1"/>
    <col min="14854" max="14854" width="6" customWidth="1"/>
    <col min="14855" max="14855" width="7.28515625" customWidth="1"/>
    <col min="14856" max="14856" width="8.28515625" customWidth="1"/>
    <col min="14857" max="14858" width="8" customWidth="1"/>
    <col min="14859" max="14859" width="5" customWidth="1"/>
    <col min="14860" max="14860" width="6" customWidth="1"/>
    <col min="14861" max="14861" width="6.7109375" customWidth="1"/>
    <col min="14862" max="14862" width="8.28515625" customWidth="1"/>
    <col min="14863" max="14864" width="8" customWidth="1"/>
    <col min="14865" max="14865" width="5" bestFit="1" customWidth="1"/>
    <col min="14866" max="14866" width="6" bestFit="1" customWidth="1"/>
    <col min="14867" max="14867" width="6.7109375" bestFit="1" customWidth="1"/>
    <col min="14868" max="14868" width="8.28515625" customWidth="1"/>
    <col min="14869" max="14870" width="8" customWidth="1"/>
    <col min="14871" max="14871" width="5" bestFit="1" customWidth="1"/>
    <col min="14872" max="14872" width="6" bestFit="1" customWidth="1"/>
    <col min="14873" max="14873" width="6.7109375" bestFit="1" customWidth="1"/>
    <col min="14874" max="14876" width="8" bestFit="1" customWidth="1"/>
    <col min="15105" max="15105" width="22.5703125" bestFit="1" customWidth="1"/>
    <col min="15106" max="15106" width="5" customWidth="1"/>
    <col min="15107" max="15107" width="6" customWidth="1"/>
    <col min="15108" max="15108" width="7.28515625" customWidth="1"/>
    <col min="15109" max="15109" width="5" customWidth="1"/>
    <col min="15110" max="15110" width="6" customWidth="1"/>
    <col min="15111" max="15111" width="7.28515625" customWidth="1"/>
    <col min="15112" max="15112" width="8.28515625" customWidth="1"/>
    <col min="15113" max="15114" width="8" customWidth="1"/>
    <col min="15115" max="15115" width="5" customWidth="1"/>
    <col min="15116" max="15116" width="6" customWidth="1"/>
    <col min="15117" max="15117" width="6.7109375" customWidth="1"/>
    <col min="15118" max="15118" width="8.28515625" customWidth="1"/>
    <col min="15119" max="15120" width="8" customWidth="1"/>
    <col min="15121" max="15121" width="5" bestFit="1" customWidth="1"/>
    <col min="15122" max="15122" width="6" bestFit="1" customWidth="1"/>
    <col min="15123" max="15123" width="6.7109375" bestFit="1" customWidth="1"/>
    <col min="15124" max="15124" width="8.28515625" customWidth="1"/>
    <col min="15125" max="15126" width="8" customWidth="1"/>
    <col min="15127" max="15127" width="5" bestFit="1" customWidth="1"/>
    <col min="15128" max="15128" width="6" bestFit="1" customWidth="1"/>
    <col min="15129" max="15129" width="6.7109375" bestFit="1" customWidth="1"/>
    <col min="15130" max="15132" width="8" bestFit="1" customWidth="1"/>
    <col min="15361" max="15361" width="22.5703125" bestFit="1" customWidth="1"/>
    <col min="15362" max="15362" width="5" customWidth="1"/>
    <col min="15363" max="15363" width="6" customWidth="1"/>
    <col min="15364" max="15364" width="7.28515625" customWidth="1"/>
    <col min="15365" max="15365" width="5" customWidth="1"/>
    <col min="15366" max="15366" width="6" customWidth="1"/>
    <col min="15367" max="15367" width="7.28515625" customWidth="1"/>
    <col min="15368" max="15368" width="8.28515625" customWidth="1"/>
    <col min="15369" max="15370" width="8" customWidth="1"/>
    <col min="15371" max="15371" width="5" customWidth="1"/>
    <col min="15372" max="15372" width="6" customWidth="1"/>
    <col min="15373" max="15373" width="6.7109375" customWidth="1"/>
    <col min="15374" max="15374" width="8.28515625" customWidth="1"/>
    <col min="15375" max="15376" width="8" customWidth="1"/>
    <col min="15377" max="15377" width="5" bestFit="1" customWidth="1"/>
    <col min="15378" max="15378" width="6" bestFit="1" customWidth="1"/>
    <col min="15379" max="15379" width="6.7109375" bestFit="1" customWidth="1"/>
    <col min="15380" max="15380" width="8.28515625" customWidth="1"/>
    <col min="15381" max="15382" width="8" customWidth="1"/>
    <col min="15383" max="15383" width="5" bestFit="1" customWidth="1"/>
    <col min="15384" max="15384" width="6" bestFit="1" customWidth="1"/>
    <col min="15385" max="15385" width="6.7109375" bestFit="1" customWidth="1"/>
    <col min="15386" max="15388" width="8" bestFit="1" customWidth="1"/>
    <col min="15617" max="15617" width="22.5703125" bestFit="1" customWidth="1"/>
    <col min="15618" max="15618" width="5" customWidth="1"/>
    <col min="15619" max="15619" width="6" customWidth="1"/>
    <col min="15620" max="15620" width="7.28515625" customWidth="1"/>
    <col min="15621" max="15621" width="5" customWidth="1"/>
    <col min="15622" max="15622" width="6" customWidth="1"/>
    <col min="15623" max="15623" width="7.28515625" customWidth="1"/>
    <col min="15624" max="15624" width="8.28515625" customWidth="1"/>
    <col min="15625" max="15626" width="8" customWidth="1"/>
    <col min="15627" max="15627" width="5" customWidth="1"/>
    <col min="15628" max="15628" width="6" customWidth="1"/>
    <col min="15629" max="15629" width="6.7109375" customWidth="1"/>
    <col min="15630" max="15630" width="8.28515625" customWidth="1"/>
    <col min="15631" max="15632" width="8" customWidth="1"/>
    <col min="15633" max="15633" width="5" bestFit="1" customWidth="1"/>
    <col min="15634" max="15634" width="6" bestFit="1" customWidth="1"/>
    <col min="15635" max="15635" width="6.7109375" bestFit="1" customWidth="1"/>
    <col min="15636" max="15636" width="8.28515625" customWidth="1"/>
    <col min="15637" max="15638" width="8" customWidth="1"/>
    <col min="15639" max="15639" width="5" bestFit="1" customWidth="1"/>
    <col min="15640" max="15640" width="6" bestFit="1" customWidth="1"/>
    <col min="15641" max="15641" width="6.7109375" bestFit="1" customWidth="1"/>
    <col min="15642" max="15644" width="8" bestFit="1" customWidth="1"/>
    <col min="15873" max="15873" width="22.5703125" bestFit="1" customWidth="1"/>
    <col min="15874" max="15874" width="5" customWidth="1"/>
    <col min="15875" max="15875" width="6" customWidth="1"/>
    <col min="15876" max="15876" width="7.28515625" customWidth="1"/>
    <col min="15877" max="15877" width="5" customWidth="1"/>
    <col min="15878" max="15878" width="6" customWidth="1"/>
    <col min="15879" max="15879" width="7.28515625" customWidth="1"/>
    <col min="15880" max="15880" width="8.28515625" customWidth="1"/>
    <col min="15881" max="15882" width="8" customWidth="1"/>
    <col min="15883" max="15883" width="5" customWidth="1"/>
    <col min="15884" max="15884" width="6" customWidth="1"/>
    <col min="15885" max="15885" width="6.7109375" customWidth="1"/>
    <col min="15886" max="15886" width="8.28515625" customWidth="1"/>
    <col min="15887" max="15888" width="8" customWidth="1"/>
    <col min="15889" max="15889" width="5" bestFit="1" customWidth="1"/>
    <col min="15890" max="15890" width="6" bestFit="1" customWidth="1"/>
    <col min="15891" max="15891" width="6.7109375" bestFit="1" customWidth="1"/>
    <col min="15892" max="15892" width="8.28515625" customWidth="1"/>
    <col min="15893" max="15894" width="8" customWidth="1"/>
    <col min="15895" max="15895" width="5" bestFit="1" customWidth="1"/>
    <col min="15896" max="15896" width="6" bestFit="1" customWidth="1"/>
    <col min="15897" max="15897" width="6.7109375" bestFit="1" customWidth="1"/>
    <col min="15898" max="15900" width="8" bestFit="1" customWidth="1"/>
    <col min="16129" max="16129" width="22.5703125" bestFit="1" customWidth="1"/>
    <col min="16130" max="16130" width="5" customWidth="1"/>
    <col min="16131" max="16131" width="6" customWidth="1"/>
    <col min="16132" max="16132" width="7.28515625" customWidth="1"/>
    <col min="16133" max="16133" width="5" customWidth="1"/>
    <col min="16134" max="16134" width="6" customWidth="1"/>
    <col min="16135" max="16135" width="7.28515625" customWidth="1"/>
    <col min="16136" max="16136" width="8.28515625" customWidth="1"/>
    <col min="16137" max="16138" width="8" customWidth="1"/>
    <col min="16139" max="16139" width="5" customWidth="1"/>
    <col min="16140" max="16140" width="6" customWidth="1"/>
    <col min="16141" max="16141" width="6.7109375" customWidth="1"/>
    <col min="16142" max="16142" width="8.28515625" customWidth="1"/>
    <col min="16143" max="16144" width="8" customWidth="1"/>
    <col min="16145" max="16145" width="5" bestFit="1" customWidth="1"/>
    <col min="16146" max="16146" width="6" bestFit="1" customWidth="1"/>
    <col min="16147" max="16147" width="6.7109375" bestFit="1" customWidth="1"/>
    <col min="16148" max="16148" width="8.28515625" customWidth="1"/>
    <col min="16149" max="16150" width="8" customWidth="1"/>
    <col min="16151" max="16151" width="5" bestFit="1" customWidth="1"/>
    <col min="16152" max="16152" width="6" bestFit="1" customWidth="1"/>
    <col min="16153" max="16153" width="6.7109375" bestFit="1" customWidth="1"/>
    <col min="16154" max="16156" width="8" bestFit="1" customWidth="1"/>
  </cols>
  <sheetData>
    <row r="1" spans="1:28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28" x14ac:dyDescent="0.25">
      <c r="A2" s="3"/>
      <c r="B2" s="94">
        <v>2007</v>
      </c>
      <c r="C2" s="97"/>
      <c r="D2" s="96"/>
      <c r="E2" s="94">
        <v>2008</v>
      </c>
      <c r="F2" s="98"/>
      <c r="G2" s="99"/>
      <c r="H2" s="91" t="s">
        <v>1</v>
      </c>
      <c r="I2" s="92"/>
      <c r="J2" s="93"/>
      <c r="K2" s="94">
        <v>2009</v>
      </c>
      <c r="L2" s="95"/>
      <c r="M2" s="96"/>
      <c r="N2" s="91" t="s">
        <v>2</v>
      </c>
      <c r="O2" s="92"/>
      <c r="P2" s="93"/>
      <c r="Q2" s="94">
        <v>2011</v>
      </c>
      <c r="R2" s="95"/>
      <c r="S2" s="96"/>
      <c r="T2" s="91" t="s">
        <v>3</v>
      </c>
      <c r="U2" s="92"/>
      <c r="V2" s="93"/>
      <c r="W2" s="94">
        <v>2012</v>
      </c>
      <c r="X2" s="95"/>
      <c r="Y2" s="96"/>
      <c r="Z2" s="91" t="s">
        <v>4</v>
      </c>
      <c r="AA2" s="92"/>
      <c r="AB2" s="93"/>
    </row>
    <row r="3" spans="1:28" x14ac:dyDescent="0.25">
      <c r="A3" s="4"/>
      <c r="B3" s="5" t="s">
        <v>5</v>
      </c>
      <c r="C3" s="6" t="s">
        <v>6</v>
      </c>
      <c r="D3" s="7" t="s">
        <v>7</v>
      </c>
      <c r="E3" s="5" t="s">
        <v>5</v>
      </c>
      <c r="F3" s="6" t="s">
        <v>6</v>
      </c>
      <c r="G3" s="7" t="s">
        <v>7</v>
      </c>
      <c r="H3" s="8" t="s">
        <v>5</v>
      </c>
      <c r="I3" s="9" t="s">
        <v>6</v>
      </c>
      <c r="J3" s="10" t="s">
        <v>7</v>
      </c>
      <c r="K3" s="11" t="s">
        <v>5</v>
      </c>
      <c r="L3" s="12" t="s">
        <v>6</v>
      </c>
      <c r="M3" s="7" t="s">
        <v>8</v>
      </c>
      <c r="N3" s="13" t="s">
        <v>5</v>
      </c>
      <c r="O3" s="14" t="s">
        <v>6</v>
      </c>
      <c r="P3" s="10" t="s">
        <v>8</v>
      </c>
      <c r="Q3" s="11" t="s">
        <v>5</v>
      </c>
      <c r="R3" s="12" t="s">
        <v>6</v>
      </c>
      <c r="S3" s="7" t="s">
        <v>8</v>
      </c>
      <c r="T3" s="13" t="s">
        <v>5</v>
      </c>
      <c r="U3" s="14" t="s">
        <v>6</v>
      </c>
      <c r="V3" s="10" t="s">
        <v>8</v>
      </c>
      <c r="W3" s="11" t="s">
        <v>5</v>
      </c>
      <c r="X3" s="12" t="s">
        <v>6</v>
      </c>
      <c r="Y3" s="7" t="s">
        <v>8</v>
      </c>
      <c r="Z3" s="13" t="s">
        <v>5</v>
      </c>
      <c r="AA3" s="14" t="s">
        <v>6</v>
      </c>
      <c r="AB3" s="10" t="s">
        <v>8</v>
      </c>
    </row>
    <row r="4" spans="1:28" x14ac:dyDescent="0.25">
      <c r="A4" s="15" t="s">
        <v>9</v>
      </c>
      <c r="B4" s="5"/>
      <c r="C4" s="6"/>
      <c r="D4" s="7"/>
      <c r="E4" s="5"/>
      <c r="F4" s="6"/>
      <c r="G4" s="7"/>
      <c r="H4" s="13"/>
      <c r="I4" s="14"/>
      <c r="J4" s="10"/>
      <c r="K4" s="11"/>
      <c r="L4" s="12"/>
      <c r="M4" s="7"/>
      <c r="N4" s="13"/>
      <c r="O4" s="14"/>
      <c r="P4" s="10"/>
      <c r="Q4" s="11"/>
      <c r="R4" s="12"/>
      <c r="S4" s="7"/>
      <c r="T4" s="13"/>
      <c r="U4" s="14"/>
      <c r="V4" s="10"/>
      <c r="W4" s="11"/>
      <c r="X4" s="12"/>
      <c r="Y4" s="7"/>
      <c r="Z4" s="13"/>
      <c r="AA4" s="14"/>
      <c r="AB4" s="10"/>
    </row>
    <row r="5" spans="1:28" x14ac:dyDescent="0.25">
      <c r="A5" s="16" t="s">
        <v>10</v>
      </c>
      <c r="B5" s="17">
        <v>83</v>
      </c>
      <c r="C5" s="18">
        <v>1702</v>
      </c>
      <c r="D5" s="19">
        <v>1785</v>
      </c>
      <c r="E5" s="17">
        <v>252</v>
      </c>
      <c r="F5" s="18">
        <v>1588</v>
      </c>
      <c r="G5" s="19">
        <f>E5+F5</f>
        <v>1840</v>
      </c>
      <c r="H5" s="20">
        <f>(E5-B5)/B5</f>
        <v>2.036144578313253</v>
      </c>
      <c r="I5" s="21">
        <f>(F5-C5)/C5</f>
        <v>-6.6980023501762631E-2</v>
      </c>
      <c r="J5" s="22">
        <f>(G5-D5)/D5</f>
        <v>3.081232492997199E-2</v>
      </c>
      <c r="K5" s="23">
        <v>242</v>
      </c>
      <c r="L5" s="24">
        <v>1563</v>
      </c>
      <c r="M5" s="25">
        <f>K5+L5</f>
        <v>1805</v>
      </c>
      <c r="N5" s="20">
        <f>(K5-E5)/E5</f>
        <v>-3.968253968253968E-2</v>
      </c>
      <c r="O5" s="21">
        <f>(L5-F5)/F5</f>
        <v>-1.5743073047858942E-2</v>
      </c>
      <c r="P5" s="22">
        <f>(M5-G5)/G5</f>
        <v>-1.9021739130434784E-2</v>
      </c>
      <c r="Q5" s="23">
        <v>227</v>
      </c>
      <c r="R5" s="24">
        <v>1524</v>
      </c>
      <c r="S5" s="25">
        <v>1751</v>
      </c>
      <c r="T5" s="20">
        <f t="shared" ref="T5:V13" si="0">(Q5-K5)/K5</f>
        <v>-6.1983471074380167E-2</v>
      </c>
      <c r="U5" s="21">
        <f t="shared" si="0"/>
        <v>-2.4952015355086371E-2</v>
      </c>
      <c r="V5" s="22">
        <f t="shared" si="0"/>
        <v>-2.9916897506925208E-2</v>
      </c>
      <c r="W5" s="23">
        <v>165</v>
      </c>
      <c r="X5" s="24">
        <v>1677</v>
      </c>
      <c r="Y5" s="25">
        <v>1842</v>
      </c>
      <c r="Z5" s="20">
        <f t="shared" ref="Z5:AB13" si="1">(W5-Q5)/Q5</f>
        <v>-0.27312775330396477</v>
      </c>
      <c r="AA5" s="21">
        <f t="shared" si="1"/>
        <v>0.10039370078740158</v>
      </c>
      <c r="AB5" s="22">
        <f t="shared" si="1"/>
        <v>5.1970302684180465E-2</v>
      </c>
    </row>
    <row r="6" spans="1:28" x14ac:dyDescent="0.25">
      <c r="A6" s="16" t="s">
        <v>11</v>
      </c>
      <c r="B6" s="17">
        <v>100</v>
      </c>
      <c r="C6" s="18">
        <v>357</v>
      </c>
      <c r="D6" s="19">
        <v>457</v>
      </c>
      <c r="E6" s="17">
        <v>105</v>
      </c>
      <c r="F6" s="18">
        <v>428</v>
      </c>
      <c r="G6" s="19">
        <f t="shared" ref="G6:G54" si="2">E6+F6</f>
        <v>533</v>
      </c>
      <c r="H6" s="20">
        <f t="shared" ref="H6:J61" si="3">(E6-B6)/B6</f>
        <v>0.05</v>
      </c>
      <c r="I6" s="21">
        <f t="shared" si="3"/>
        <v>0.19887955182072828</v>
      </c>
      <c r="J6" s="22">
        <f t="shared" si="3"/>
        <v>0.16630196936542668</v>
      </c>
      <c r="K6" s="23">
        <v>131</v>
      </c>
      <c r="L6" s="24">
        <v>366</v>
      </c>
      <c r="M6" s="25">
        <f t="shared" ref="M6:M54" si="4">K6+L6</f>
        <v>497</v>
      </c>
      <c r="N6" s="20">
        <f t="shared" ref="N6:P61" si="5">(K6-E6)/E6</f>
        <v>0.24761904761904763</v>
      </c>
      <c r="O6" s="21">
        <f t="shared" si="5"/>
        <v>-0.14485981308411214</v>
      </c>
      <c r="P6" s="22">
        <f t="shared" si="5"/>
        <v>-6.7542213883677302E-2</v>
      </c>
      <c r="Q6" s="23">
        <v>154</v>
      </c>
      <c r="R6" s="24">
        <v>330</v>
      </c>
      <c r="S6" s="25">
        <v>484</v>
      </c>
      <c r="T6" s="20">
        <f t="shared" si="0"/>
        <v>0.17557251908396945</v>
      </c>
      <c r="U6" s="21">
        <f t="shared" si="0"/>
        <v>-9.8360655737704916E-2</v>
      </c>
      <c r="V6" s="22">
        <f t="shared" si="0"/>
        <v>-2.6156941649899398E-2</v>
      </c>
      <c r="W6" s="23">
        <v>88</v>
      </c>
      <c r="X6" s="24">
        <v>340</v>
      </c>
      <c r="Y6" s="25">
        <v>428</v>
      </c>
      <c r="Z6" s="20">
        <f t="shared" si="1"/>
        <v>-0.42857142857142855</v>
      </c>
      <c r="AA6" s="21">
        <f t="shared" si="1"/>
        <v>3.0303030303030304E-2</v>
      </c>
      <c r="AB6" s="22">
        <f t="shared" si="1"/>
        <v>-0.11570247933884298</v>
      </c>
    </row>
    <row r="7" spans="1:28" x14ac:dyDescent="0.25">
      <c r="A7" s="16" t="s">
        <v>12</v>
      </c>
      <c r="B7" s="17">
        <v>168</v>
      </c>
      <c r="C7" s="18">
        <v>657</v>
      </c>
      <c r="D7" s="19">
        <v>825</v>
      </c>
      <c r="E7" s="17">
        <v>111</v>
      </c>
      <c r="F7" s="18">
        <v>704</v>
      </c>
      <c r="G7" s="19">
        <f t="shared" si="2"/>
        <v>815</v>
      </c>
      <c r="H7" s="20">
        <f t="shared" si="3"/>
        <v>-0.3392857142857143</v>
      </c>
      <c r="I7" s="21">
        <f t="shared" si="3"/>
        <v>7.1537290715372903E-2</v>
      </c>
      <c r="J7" s="22">
        <f t="shared" si="3"/>
        <v>-1.2121212121212121E-2</v>
      </c>
      <c r="K7" s="23">
        <v>147</v>
      </c>
      <c r="L7" s="24">
        <v>622</v>
      </c>
      <c r="M7" s="25">
        <f t="shared" si="4"/>
        <v>769</v>
      </c>
      <c r="N7" s="20">
        <f t="shared" si="5"/>
        <v>0.32432432432432434</v>
      </c>
      <c r="O7" s="21">
        <f t="shared" si="5"/>
        <v>-0.11647727272727272</v>
      </c>
      <c r="P7" s="22">
        <f t="shared" si="5"/>
        <v>-5.6441717791411043E-2</v>
      </c>
      <c r="Q7" s="23">
        <v>118</v>
      </c>
      <c r="R7" s="24">
        <v>705</v>
      </c>
      <c r="S7" s="25">
        <v>823</v>
      </c>
      <c r="T7" s="20">
        <f t="shared" si="0"/>
        <v>-0.19727891156462585</v>
      </c>
      <c r="U7" s="21">
        <f t="shared" si="0"/>
        <v>0.13344051446945338</v>
      </c>
      <c r="V7" s="22">
        <f t="shared" si="0"/>
        <v>7.0221066319895969E-2</v>
      </c>
      <c r="W7" s="23">
        <v>110</v>
      </c>
      <c r="X7" s="24">
        <v>784</v>
      </c>
      <c r="Y7" s="25">
        <v>894</v>
      </c>
      <c r="Z7" s="20">
        <f t="shared" si="1"/>
        <v>-6.7796610169491525E-2</v>
      </c>
      <c r="AA7" s="21">
        <f t="shared" si="1"/>
        <v>0.11205673758865248</v>
      </c>
      <c r="AB7" s="22">
        <f t="shared" si="1"/>
        <v>8.6269744835965972E-2</v>
      </c>
    </row>
    <row r="8" spans="1:28" x14ac:dyDescent="0.25">
      <c r="A8" s="16" t="s">
        <v>13</v>
      </c>
      <c r="B8" s="17">
        <v>624</v>
      </c>
      <c r="C8" s="18">
        <v>2477</v>
      </c>
      <c r="D8" s="19">
        <v>3101</v>
      </c>
      <c r="E8" s="17">
        <v>568</v>
      </c>
      <c r="F8" s="18">
        <v>2791</v>
      </c>
      <c r="G8" s="19">
        <f t="shared" si="2"/>
        <v>3359</v>
      </c>
      <c r="H8" s="20">
        <f t="shared" si="3"/>
        <v>-8.9743589743589744E-2</v>
      </c>
      <c r="I8" s="21">
        <f t="shared" si="3"/>
        <v>0.12676624949535728</v>
      </c>
      <c r="J8" s="22">
        <f t="shared" si="3"/>
        <v>8.3198968074814569E-2</v>
      </c>
      <c r="K8" s="23">
        <v>689</v>
      </c>
      <c r="L8" s="24">
        <v>2896</v>
      </c>
      <c r="M8" s="25">
        <f t="shared" si="4"/>
        <v>3585</v>
      </c>
      <c r="N8" s="20">
        <f t="shared" si="5"/>
        <v>0.2130281690140845</v>
      </c>
      <c r="O8" s="21">
        <f t="shared" si="5"/>
        <v>3.7620924399856683E-2</v>
      </c>
      <c r="P8" s="22">
        <f t="shared" si="5"/>
        <v>6.7281929145579039E-2</v>
      </c>
      <c r="Q8" s="23">
        <v>842</v>
      </c>
      <c r="R8" s="24">
        <v>2645</v>
      </c>
      <c r="S8" s="25">
        <v>3487</v>
      </c>
      <c r="T8" s="20">
        <f t="shared" si="0"/>
        <v>0.22206095791001451</v>
      </c>
      <c r="U8" s="21">
        <f t="shared" si="0"/>
        <v>-8.6671270718232038E-2</v>
      </c>
      <c r="V8" s="22">
        <f t="shared" si="0"/>
        <v>-2.7336122733612273E-2</v>
      </c>
      <c r="W8" s="23">
        <v>1001</v>
      </c>
      <c r="X8" s="24">
        <v>2524</v>
      </c>
      <c r="Y8" s="25">
        <v>3525</v>
      </c>
      <c r="Z8" s="20">
        <f t="shared" si="1"/>
        <v>0.18883610451306412</v>
      </c>
      <c r="AA8" s="21">
        <f t="shared" si="1"/>
        <v>-4.5746691871455573E-2</v>
      </c>
      <c r="AB8" s="22">
        <f t="shared" si="1"/>
        <v>1.0897619730427301E-2</v>
      </c>
    </row>
    <row r="9" spans="1:28" x14ac:dyDescent="0.25">
      <c r="A9" s="16" t="s">
        <v>14</v>
      </c>
      <c r="B9" s="17">
        <v>56</v>
      </c>
      <c r="C9" s="18">
        <v>393</v>
      </c>
      <c r="D9" s="19">
        <v>449</v>
      </c>
      <c r="E9" s="17">
        <v>75</v>
      </c>
      <c r="F9" s="18">
        <v>398</v>
      </c>
      <c r="G9" s="19">
        <f t="shared" si="2"/>
        <v>473</v>
      </c>
      <c r="H9" s="20">
        <f t="shared" si="3"/>
        <v>0.3392857142857143</v>
      </c>
      <c r="I9" s="21">
        <f t="shared" si="3"/>
        <v>1.2722646310432569E-2</v>
      </c>
      <c r="J9" s="22">
        <f t="shared" si="3"/>
        <v>5.3452115812917596E-2</v>
      </c>
      <c r="K9" s="23">
        <v>79</v>
      </c>
      <c r="L9" s="24">
        <v>429</v>
      </c>
      <c r="M9" s="25">
        <f t="shared" si="4"/>
        <v>508</v>
      </c>
      <c r="N9" s="20">
        <f t="shared" si="5"/>
        <v>5.3333333333333337E-2</v>
      </c>
      <c r="O9" s="21">
        <f t="shared" si="5"/>
        <v>7.7889447236180909E-2</v>
      </c>
      <c r="P9" s="22">
        <f t="shared" si="5"/>
        <v>7.399577167019028E-2</v>
      </c>
      <c r="Q9" s="23">
        <v>102</v>
      </c>
      <c r="R9" s="24">
        <v>491</v>
      </c>
      <c r="S9" s="25">
        <v>593</v>
      </c>
      <c r="T9" s="20">
        <f t="shared" si="0"/>
        <v>0.29113924050632911</v>
      </c>
      <c r="U9" s="21">
        <f t="shared" si="0"/>
        <v>0.14452214452214451</v>
      </c>
      <c r="V9" s="22">
        <f t="shared" si="0"/>
        <v>0.1673228346456693</v>
      </c>
      <c r="W9" s="23">
        <v>63</v>
      </c>
      <c r="X9" s="24">
        <v>507</v>
      </c>
      <c r="Y9" s="25">
        <v>570</v>
      </c>
      <c r="Z9" s="20">
        <f t="shared" si="1"/>
        <v>-0.38235294117647056</v>
      </c>
      <c r="AA9" s="21">
        <f t="shared" si="1"/>
        <v>3.2586558044806514E-2</v>
      </c>
      <c r="AB9" s="22">
        <f t="shared" si="1"/>
        <v>-3.87858347386172E-2</v>
      </c>
    </row>
    <row r="10" spans="1:28" ht="15.75" thickBot="1" x14ac:dyDescent="0.3">
      <c r="A10" s="26" t="s">
        <v>15</v>
      </c>
      <c r="B10" s="27">
        <v>178</v>
      </c>
      <c r="C10" s="28">
        <v>362</v>
      </c>
      <c r="D10" s="29">
        <v>540</v>
      </c>
      <c r="E10" s="27">
        <v>80</v>
      </c>
      <c r="F10" s="28">
        <v>489</v>
      </c>
      <c r="G10" s="29">
        <f t="shared" si="2"/>
        <v>569</v>
      </c>
      <c r="H10" s="30">
        <f t="shared" si="3"/>
        <v>-0.550561797752809</v>
      </c>
      <c r="I10" s="31">
        <f t="shared" si="3"/>
        <v>0.35082872928176795</v>
      </c>
      <c r="J10" s="32">
        <f t="shared" si="3"/>
        <v>5.3703703703703705E-2</v>
      </c>
      <c r="K10" s="33">
        <v>209</v>
      </c>
      <c r="L10" s="34">
        <v>455</v>
      </c>
      <c r="M10" s="35">
        <f t="shared" si="4"/>
        <v>664</v>
      </c>
      <c r="N10" s="30">
        <f t="shared" si="5"/>
        <v>1.6125</v>
      </c>
      <c r="O10" s="31">
        <f t="shared" si="5"/>
        <v>-6.9529652351738247E-2</v>
      </c>
      <c r="P10" s="32">
        <f t="shared" si="5"/>
        <v>0.16695957820738136</v>
      </c>
      <c r="Q10" s="23">
        <v>98</v>
      </c>
      <c r="R10" s="24">
        <v>524</v>
      </c>
      <c r="S10" s="25">
        <v>622</v>
      </c>
      <c r="T10" s="30">
        <f t="shared" si="0"/>
        <v>-0.53110047846889952</v>
      </c>
      <c r="U10" s="31">
        <f t="shared" si="0"/>
        <v>0.15164835164835164</v>
      </c>
      <c r="V10" s="32">
        <f t="shared" si="0"/>
        <v>-6.3253012048192767E-2</v>
      </c>
      <c r="W10" s="23">
        <v>83</v>
      </c>
      <c r="X10" s="24">
        <v>535</v>
      </c>
      <c r="Y10" s="25">
        <v>618</v>
      </c>
      <c r="Z10" s="30">
        <f t="shared" si="1"/>
        <v>-0.15306122448979592</v>
      </c>
      <c r="AA10" s="31">
        <f t="shared" si="1"/>
        <v>2.0992366412213741E-2</v>
      </c>
      <c r="AB10" s="32">
        <f t="shared" si="1"/>
        <v>-6.4308681672025723E-3</v>
      </c>
    </row>
    <row r="11" spans="1:28" x14ac:dyDescent="0.25">
      <c r="A11" s="36" t="s">
        <v>16</v>
      </c>
      <c r="B11" s="37">
        <f t="shared" ref="B11:G11" si="6">SUM(B5:B7)</f>
        <v>351</v>
      </c>
      <c r="C11" s="37">
        <f t="shared" si="6"/>
        <v>2716</v>
      </c>
      <c r="D11" s="38">
        <f t="shared" si="6"/>
        <v>3067</v>
      </c>
      <c r="E11" s="37">
        <f t="shared" si="6"/>
        <v>468</v>
      </c>
      <c r="F11" s="37">
        <f t="shared" si="6"/>
        <v>2720</v>
      </c>
      <c r="G11" s="38">
        <f t="shared" si="6"/>
        <v>3188</v>
      </c>
      <c r="H11" s="39">
        <f t="shared" si="3"/>
        <v>0.33333333333333331</v>
      </c>
      <c r="I11" s="40">
        <f t="shared" si="3"/>
        <v>1.4727540500736377E-3</v>
      </c>
      <c r="J11" s="41">
        <f t="shared" si="3"/>
        <v>3.9452233452885559E-2</v>
      </c>
      <c r="K11" s="37">
        <f>SUM(K5:K7)</f>
        <v>520</v>
      </c>
      <c r="L11" s="37">
        <f>SUM(L5:L7)</f>
        <v>2551</v>
      </c>
      <c r="M11" s="38">
        <f>SUM(M5:M7)</f>
        <v>3071</v>
      </c>
      <c r="N11" s="39">
        <f t="shared" si="5"/>
        <v>0.1111111111111111</v>
      </c>
      <c r="O11" s="40">
        <f t="shared" si="5"/>
        <v>-6.2132352941176472E-2</v>
      </c>
      <c r="P11" s="41">
        <f t="shared" si="5"/>
        <v>-3.6700125470514426E-2</v>
      </c>
      <c r="Q11" s="37">
        <f>SUM(Q5:Q7)</f>
        <v>499</v>
      </c>
      <c r="R11" s="37">
        <f>SUM(R5:R7)</f>
        <v>2559</v>
      </c>
      <c r="S11" s="38">
        <f>SUM(S5:S7)</f>
        <v>3058</v>
      </c>
      <c r="T11" s="39">
        <f t="shared" si="0"/>
        <v>-4.0384615384615387E-2</v>
      </c>
      <c r="U11" s="40">
        <f t="shared" si="0"/>
        <v>3.1360250882007056E-3</v>
      </c>
      <c r="V11" s="41">
        <f t="shared" si="0"/>
        <v>-4.2331488114620642E-3</v>
      </c>
      <c r="W11" s="37">
        <f>SUM(W5:W7)</f>
        <v>363</v>
      </c>
      <c r="X11" s="37">
        <f>SUM(X5:X7)</f>
        <v>2801</v>
      </c>
      <c r="Y11" s="38">
        <f>SUM(Y5:Y7)</f>
        <v>3164</v>
      </c>
      <c r="Z11" s="39">
        <f t="shared" si="1"/>
        <v>-0.27254509018036072</v>
      </c>
      <c r="AA11" s="40">
        <f t="shared" si="1"/>
        <v>9.4568190699491989E-2</v>
      </c>
      <c r="AB11" s="41">
        <f t="shared" si="1"/>
        <v>3.4663178548070633E-2</v>
      </c>
    </row>
    <row r="12" spans="1:28" x14ac:dyDescent="0.25">
      <c r="A12" s="42" t="s">
        <v>17</v>
      </c>
      <c r="B12" s="43">
        <f t="shared" ref="B12:G12" si="7">SUM(B8:B10)</f>
        <v>858</v>
      </c>
      <c r="C12" s="43">
        <f t="shared" si="7"/>
        <v>3232</v>
      </c>
      <c r="D12" s="44">
        <f t="shared" si="7"/>
        <v>4090</v>
      </c>
      <c r="E12" s="43">
        <f t="shared" si="7"/>
        <v>723</v>
      </c>
      <c r="F12" s="43">
        <f t="shared" si="7"/>
        <v>3678</v>
      </c>
      <c r="G12" s="44">
        <f t="shared" si="7"/>
        <v>4401</v>
      </c>
      <c r="H12" s="45">
        <f t="shared" si="3"/>
        <v>-0.15734265734265734</v>
      </c>
      <c r="I12" s="46">
        <f t="shared" si="3"/>
        <v>0.13799504950495051</v>
      </c>
      <c r="J12" s="47">
        <f t="shared" si="3"/>
        <v>7.6039119804400979E-2</v>
      </c>
      <c r="K12" s="43">
        <f>SUM(K8:K10)</f>
        <v>977</v>
      </c>
      <c r="L12" s="43">
        <f>SUM(L8:L10)</f>
        <v>3780</v>
      </c>
      <c r="M12" s="44">
        <f>SUM(M8:M10)</f>
        <v>4757</v>
      </c>
      <c r="N12" s="45">
        <f t="shared" si="5"/>
        <v>0.35131396957123096</v>
      </c>
      <c r="O12" s="46">
        <f t="shared" si="5"/>
        <v>2.7732463295269169E-2</v>
      </c>
      <c r="P12" s="47">
        <f t="shared" si="5"/>
        <v>8.0890706657577818E-2</v>
      </c>
      <c r="Q12" s="43">
        <f>SUM(Q8:Q10)</f>
        <v>1042</v>
      </c>
      <c r="R12" s="43">
        <f>SUM(R8:R10)</f>
        <v>3660</v>
      </c>
      <c r="S12" s="44">
        <f>SUM(S8:S10)</f>
        <v>4702</v>
      </c>
      <c r="T12" s="45">
        <f t="shared" si="0"/>
        <v>6.6530194472876156E-2</v>
      </c>
      <c r="U12" s="46">
        <f t="shared" si="0"/>
        <v>-3.1746031746031744E-2</v>
      </c>
      <c r="V12" s="47">
        <f t="shared" si="0"/>
        <v>-1.156190876602901E-2</v>
      </c>
      <c r="W12" s="43">
        <f>SUM(W8:W10)</f>
        <v>1147</v>
      </c>
      <c r="X12" s="43">
        <f>SUM(X8:X10)</f>
        <v>3566</v>
      </c>
      <c r="Y12" s="44">
        <f>SUM(Y8:Y10)</f>
        <v>4713</v>
      </c>
      <c r="Z12" s="45">
        <f t="shared" si="1"/>
        <v>0.10076775431861804</v>
      </c>
      <c r="AA12" s="46">
        <f t="shared" si="1"/>
        <v>-2.5683060109289616E-2</v>
      </c>
      <c r="AB12" s="47">
        <f t="shared" si="1"/>
        <v>2.3394300297745639E-3</v>
      </c>
    </row>
    <row r="13" spans="1:28" ht="15.75" thickBot="1" x14ac:dyDescent="0.3">
      <c r="A13" s="48" t="s">
        <v>18</v>
      </c>
      <c r="B13" s="49">
        <f t="shared" ref="B13:G13" si="8">SUM(B5:B10)</f>
        <v>1209</v>
      </c>
      <c r="C13" s="49">
        <f t="shared" si="8"/>
        <v>5948</v>
      </c>
      <c r="D13" s="50">
        <f t="shared" si="8"/>
        <v>7157</v>
      </c>
      <c r="E13" s="49">
        <f t="shared" si="8"/>
        <v>1191</v>
      </c>
      <c r="F13" s="49">
        <f t="shared" si="8"/>
        <v>6398</v>
      </c>
      <c r="G13" s="50">
        <f t="shared" si="8"/>
        <v>7589</v>
      </c>
      <c r="H13" s="51">
        <f t="shared" si="3"/>
        <v>-1.488833746898263E-2</v>
      </c>
      <c r="I13" s="52">
        <f t="shared" si="3"/>
        <v>7.5655682582380632E-2</v>
      </c>
      <c r="J13" s="53">
        <f t="shared" si="3"/>
        <v>6.0360486237250245E-2</v>
      </c>
      <c r="K13" s="49">
        <f>SUM(K5:K10)</f>
        <v>1497</v>
      </c>
      <c r="L13" s="49">
        <f>SUM(L5:L10)</f>
        <v>6331</v>
      </c>
      <c r="M13" s="50">
        <f>SUM(M5:M10)</f>
        <v>7828</v>
      </c>
      <c r="N13" s="51">
        <f t="shared" si="5"/>
        <v>0.25692695214105793</v>
      </c>
      <c r="O13" s="52">
        <f t="shared" si="5"/>
        <v>-1.0472022507033447E-2</v>
      </c>
      <c r="P13" s="53">
        <f t="shared" si="5"/>
        <v>3.1492950322835681E-2</v>
      </c>
      <c r="Q13" s="49">
        <f>SUM(Q5:Q10)</f>
        <v>1541</v>
      </c>
      <c r="R13" s="49">
        <f>SUM(R5:R10)</f>
        <v>6219</v>
      </c>
      <c r="S13" s="50">
        <f>SUM(S5:S10)</f>
        <v>7760</v>
      </c>
      <c r="T13" s="51">
        <f t="shared" si="0"/>
        <v>2.9392117568470273E-2</v>
      </c>
      <c r="U13" s="52">
        <f t="shared" si="0"/>
        <v>-1.7690728163007423E-2</v>
      </c>
      <c r="V13" s="53">
        <f t="shared" si="0"/>
        <v>-8.6867654573326517E-3</v>
      </c>
      <c r="W13" s="49">
        <f>SUM(W5:W10)</f>
        <v>1510</v>
      </c>
      <c r="X13" s="49">
        <f>SUM(X5:X10)</f>
        <v>6367</v>
      </c>
      <c r="Y13" s="50">
        <f>SUM(Y5:Y10)</f>
        <v>7877</v>
      </c>
      <c r="Z13" s="51">
        <f t="shared" si="1"/>
        <v>-2.0116807268007787E-2</v>
      </c>
      <c r="AA13" s="52">
        <f t="shared" si="1"/>
        <v>2.37980382698183E-2</v>
      </c>
      <c r="AB13" s="53">
        <f t="shared" si="1"/>
        <v>1.5077319587628866E-2</v>
      </c>
    </row>
    <row r="14" spans="1:28" x14ac:dyDescent="0.25">
      <c r="A14" s="54" t="s">
        <v>19</v>
      </c>
      <c r="B14" s="55"/>
      <c r="C14" s="56"/>
      <c r="D14" s="57"/>
      <c r="E14" s="55"/>
      <c r="F14" s="56"/>
      <c r="G14" s="57"/>
      <c r="H14" s="58"/>
      <c r="I14" s="59"/>
      <c r="J14" s="60"/>
      <c r="K14" s="61"/>
      <c r="L14" s="62"/>
      <c r="M14" s="63"/>
      <c r="N14" s="58"/>
      <c r="O14" s="59"/>
      <c r="P14" s="60"/>
      <c r="Q14" s="61"/>
      <c r="R14" s="62"/>
      <c r="S14" s="63"/>
      <c r="T14" s="58"/>
      <c r="U14" s="59"/>
      <c r="V14" s="60"/>
      <c r="W14" s="61"/>
      <c r="X14" s="62"/>
      <c r="Y14" s="63"/>
      <c r="Z14" s="58"/>
      <c r="AA14" s="59"/>
      <c r="AB14" s="60"/>
    </row>
    <row r="15" spans="1:28" x14ac:dyDescent="0.25">
      <c r="A15" s="16" t="s">
        <v>20</v>
      </c>
      <c r="B15" s="17">
        <v>16</v>
      </c>
      <c r="C15" s="18">
        <v>179</v>
      </c>
      <c r="D15" s="19">
        <v>195</v>
      </c>
      <c r="E15" s="17">
        <v>39</v>
      </c>
      <c r="F15" s="18">
        <v>102</v>
      </c>
      <c r="G15" s="19">
        <f t="shared" si="2"/>
        <v>141</v>
      </c>
      <c r="H15" s="20">
        <f t="shared" si="3"/>
        <v>1.4375</v>
      </c>
      <c r="I15" s="21">
        <f t="shared" si="3"/>
        <v>-0.43016759776536312</v>
      </c>
      <c r="J15" s="22">
        <f t="shared" si="3"/>
        <v>-0.27692307692307694</v>
      </c>
      <c r="K15" s="23">
        <v>34</v>
      </c>
      <c r="L15" s="24">
        <v>129</v>
      </c>
      <c r="M15" s="25">
        <f t="shared" si="4"/>
        <v>163</v>
      </c>
      <c r="N15" s="20">
        <f t="shared" si="5"/>
        <v>-0.12820512820512819</v>
      </c>
      <c r="O15" s="21">
        <f t="shared" si="5"/>
        <v>0.26470588235294118</v>
      </c>
      <c r="P15" s="22">
        <f t="shared" si="5"/>
        <v>0.15602836879432624</v>
      </c>
      <c r="Q15" s="23">
        <v>81</v>
      </c>
      <c r="R15" s="24">
        <v>157</v>
      </c>
      <c r="S15" s="25">
        <v>238</v>
      </c>
      <c r="T15" s="20">
        <f t="shared" ref="T15:V22" si="9">(Q15-K15)/K15</f>
        <v>1.3823529411764706</v>
      </c>
      <c r="U15" s="21">
        <f t="shared" si="9"/>
        <v>0.21705426356589147</v>
      </c>
      <c r="V15" s="22">
        <f t="shared" si="9"/>
        <v>0.46012269938650308</v>
      </c>
      <c r="W15" s="23">
        <v>76</v>
      </c>
      <c r="X15" s="24">
        <v>164</v>
      </c>
      <c r="Y15" s="25">
        <v>240</v>
      </c>
      <c r="Z15" s="20">
        <f t="shared" ref="Z15:AB22" si="10">(W15-Q15)/Q15</f>
        <v>-6.1728395061728392E-2</v>
      </c>
      <c r="AA15" s="21">
        <f t="shared" si="10"/>
        <v>4.4585987261146494E-2</v>
      </c>
      <c r="AB15" s="22">
        <f t="shared" si="10"/>
        <v>8.4033613445378148E-3</v>
      </c>
    </row>
    <row r="16" spans="1:28" x14ac:dyDescent="0.25">
      <c r="A16" s="16" t="s">
        <v>21</v>
      </c>
      <c r="B16" s="17">
        <v>38</v>
      </c>
      <c r="C16" s="18">
        <v>459</v>
      </c>
      <c r="D16" s="19">
        <v>497</v>
      </c>
      <c r="E16" s="17">
        <v>96</v>
      </c>
      <c r="F16" s="18">
        <v>327</v>
      </c>
      <c r="G16" s="19">
        <f t="shared" si="2"/>
        <v>423</v>
      </c>
      <c r="H16" s="20">
        <f t="shared" si="3"/>
        <v>1.5263157894736843</v>
      </c>
      <c r="I16" s="21">
        <f t="shared" si="3"/>
        <v>-0.28758169934640521</v>
      </c>
      <c r="J16" s="22">
        <f t="shared" si="3"/>
        <v>-0.1488933601609658</v>
      </c>
      <c r="K16" s="23">
        <v>123</v>
      </c>
      <c r="L16" s="24">
        <v>301</v>
      </c>
      <c r="M16" s="25">
        <f t="shared" si="4"/>
        <v>424</v>
      </c>
      <c r="N16" s="20">
        <f t="shared" si="5"/>
        <v>0.28125</v>
      </c>
      <c r="O16" s="21">
        <f t="shared" si="5"/>
        <v>-7.9510703363914373E-2</v>
      </c>
      <c r="P16" s="22">
        <f t="shared" si="5"/>
        <v>2.3640661938534278E-3</v>
      </c>
      <c r="Q16" s="23">
        <v>154</v>
      </c>
      <c r="R16" s="24">
        <v>436</v>
      </c>
      <c r="S16" s="25">
        <v>590</v>
      </c>
      <c r="T16" s="20">
        <f t="shared" si="9"/>
        <v>0.25203252032520324</v>
      </c>
      <c r="U16" s="21">
        <f t="shared" si="9"/>
        <v>0.44850498338870431</v>
      </c>
      <c r="V16" s="22">
        <f t="shared" si="9"/>
        <v>0.39150943396226418</v>
      </c>
      <c r="W16" s="23">
        <v>179</v>
      </c>
      <c r="X16" s="24">
        <v>457</v>
      </c>
      <c r="Y16" s="25">
        <v>636</v>
      </c>
      <c r="Z16" s="20">
        <f t="shared" si="10"/>
        <v>0.16233766233766234</v>
      </c>
      <c r="AA16" s="21">
        <f t="shared" si="10"/>
        <v>4.8165137614678902E-2</v>
      </c>
      <c r="AB16" s="22">
        <f t="shared" si="10"/>
        <v>7.796610169491526E-2</v>
      </c>
    </row>
    <row r="17" spans="1:28" x14ac:dyDescent="0.25">
      <c r="A17" s="16" t="s">
        <v>22</v>
      </c>
      <c r="B17" s="17">
        <v>305</v>
      </c>
      <c r="C17" s="18">
        <v>415</v>
      </c>
      <c r="D17" s="19">
        <v>720</v>
      </c>
      <c r="E17" s="17">
        <v>125</v>
      </c>
      <c r="F17" s="18">
        <v>367</v>
      </c>
      <c r="G17" s="19">
        <f t="shared" si="2"/>
        <v>492</v>
      </c>
      <c r="H17" s="20">
        <f t="shared" si="3"/>
        <v>-0.5901639344262295</v>
      </c>
      <c r="I17" s="21">
        <f t="shared" si="3"/>
        <v>-0.11566265060240964</v>
      </c>
      <c r="J17" s="22">
        <f t="shared" si="3"/>
        <v>-0.31666666666666665</v>
      </c>
      <c r="K17" s="23">
        <v>187</v>
      </c>
      <c r="L17" s="24">
        <v>453</v>
      </c>
      <c r="M17" s="25">
        <f t="shared" si="4"/>
        <v>640</v>
      </c>
      <c r="N17" s="20">
        <f t="shared" si="5"/>
        <v>0.496</v>
      </c>
      <c r="O17" s="21">
        <f t="shared" si="5"/>
        <v>0.23433242506811988</v>
      </c>
      <c r="P17" s="22">
        <f t="shared" si="5"/>
        <v>0.30081300813008133</v>
      </c>
      <c r="Q17" s="23">
        <v>253</v>
      </c>
      <c r="R17" s="24">
        <v>566</v>
      </c>
      <c r="S17" s="25">
        <v>819</v>
      </c>
      <c r="T17" s="20">
        <f t="shared" si="9"/>
        <v>0.35294117647058826</v>
      </c>
      <c r="U17" s="21">
        <f t="shared" si="9"/>
        <v>0.24944812362030905</v>
      </c>
      <c r="V17" s="22">
        <f t="shared" si="9"/>
        <v>0.27968749999999998</v>
      </c>
      <c r="W17" s="23">
        <v>189</v>
      </c>
      <c r="X17" s="24">
        <v>507</v>
      </c>
      <c r="Y17" s="25">
        <v>696</v>
      </c>
      <c r="Z17" s="20">
        <f t="shared" si="10"/>
        <v>-0.25296442687747034</v>
      </c>
      <c r="AA17" s="21">
        <f t="shared" si="10"/>
        <v>-0.10424028268551237</v>
      </c>
      <c r="AB17" s="22">
        <f t="shared" si="10"/>
        <v>-0.15018315018315018</v>
      </c>
    </row>
    <row r="18" spans="1:28" x14ac:dyDescent="0.25">
      <c r="A18" s="16" t="s">
        <v>23</v>
      </c>
      <c r="B18" s="17">
        <v>120</v>
      </c>
      <c r="C18" s="18">
        <v>588</v>
      </c>
      <c r="D18" s="19">
        <v>708</v>
      </c>
      <c r="E18" s="17">
        <v>132</v>
      </c>
      <c r="F18" s="18">
        <v>727</v>
      </c>
      <c r="G18" s="19">
        <f t="shared" si="2"/>
        <v>859</v>
      </c>
      <c r="H18" s="20">
        <f t="shared" si="3"/>
        <v>0.1</v>
      </c>
      <c r="I18" s="21">
        <f t="shared" si="3"/>
        <v>0.23639455782312926</v>
      </c>
      <c r="J18" s="22">
        <f t="shared" si="3"/>
        <v>0.2132768361581921</v>
      </c>
      <c r="K18" s="23">
        <v>201</v>
      </c>
      <c r="L18" s="24">
        <v>709</v>
      </c>
      <c r="M18" s="25">
        <f t="shared" si="4"/>
        <v>910</v>
      </c>
      <c r="N18" s="20">
        <f t="shared" si="5"/>
        <v>0.52272727272727271</v>
      </c>
      <c r="O18" s="21">
        <f t="shared" si="5"/>
        <v>-2.4759284731774415E-2</v>
      </c>
      <c r="P18" s="22">
        <f t="shared" si="5"/>
        <v>5.9371362048894066E-2</v>
      </c>
      <c r="Q18" s="23">
        <v>147</v>
      </c>
      <c r="R18" s="24">
        <v>726</v>
      </c>
      <c r="S18" s="25">
        <v>873</v>
      </c>
      <c r="T18" s="20">
        <f t="shared" si="9"/>
        <v>-0.26865671641791045</v>
      </c>
      <c r="U18" s="21">
        <f t="shared" si="9"/>
        <v>2.3977433004231313E-2</v>
      </c>
      <c r="V18" s="22">
        <f t="shared" si="9"/>
        <v>-4.0659340659340661E-2</v>
      </c>
      <c r="W18" s="23">
        <v>68</v>
      </c>
      <c r="X18" s="24">
        <v>775</v>
      </c>
      <c r="Y18" s="25">
        <v>843</v>
      </c>
      <c r="Z18" s="20">
        <f t="shared" si="10"/>
        <v>-0.5374149659863946</v>
      </c>
      <c r="AA18" s="21">
        <f t="shared" si="10"/>
        <v>6.7493112947658404E-2</v>
      </c>
      <c r="AB18" s="22">
        <f t="shared" si="10"/>
        <v>-3.4364261168384883E-2</v>
      </c>
    </row>
    <row r="19" spans="1:28" ht="15.75" thickBot="1" x14ac:dyDescent="0.3">
      <c r="A19" s="26" t="s">
        <v>24</v>
      </c>
      <c r="B19" s="27">
        <v>99</v>
      </c>
      <c r="C19" s="28">
        <v>655</v>
      </c>
      <c r="D19" s="29">
        <v>754</v>
      </c>
      <c r="E19" s="27">
        <v>122</v>
      </c>
      <c r="F19" s="28">
        <v>666</v>
      </c>
      <c r="G19" s="29">
        <f t="shared" si="2"/>
        <v>788</v>
      </c>
      <c r="H19" s="30">
        <f t="shared" si="3"/>
        <v>0.23232323232323232</v>
      </c>
      <c r="I19" s="31">
        <f t="shared" si="3"/>
        <v>1.6793893129770993E-2</v>
      </c>
      <c r="J19" s="32">
        <f t="shared" si="3"/>
        <v>4.5092838196286469E-2</v>
      </c>
      <c r="K19" s="33">
        <v>192</v>
      </c>
      <c r="L19" s="34">
        <v>648</v>
      </c>
      <c r="M19" s="35">
        <f t="shared" si="4"/>
        <v>840</v>
      </c>
      <c r="N19" s="30">
        <f t="shared" si="5"/>
        <v>0.57377049180327866</v>
      </c>
      <c r="O19" s="31">
        <f t="shared" si="5"/>
        <v>-2.7027027027027029E-2</v>
      </c>
      <c r="P19" s="32">
        <f t="shared" si="5"/>
        <v>6.5989847715736044E-2</v>
      </c>
      <c r="Q19" s="23">
        <v>150</v>
      </c>
      <c r="R19" s="24">
        <v>785</v>
      </c>
      <c r="S19" s="25">
        <v>935</v>
      </c>
      <c r="T19" s="30">
        <f t="shared" si="9"/>
        <v>-0.21875</v>
      </c>
      <c r="U19" s="31">
        <f t="shared" si="9"/>
        <v>0.21141975308641975</v>
      </c>
      <c r="V19" s="32">
        <f t="shared" si="9"/>
        <v>0.1130952380952381</v>
      </c>
      <c r="W19" s="23">
        <v>126</v>
      </c>
      <c r="X19" s="24">
        <v>846</v>
      </c>
      <c r="Y19" s="25">
        <v>972</v>
      </c>
      <c r="Z19" s="30">
        <f t="shared" si="10"/>
        <v>-0.16</v>
      </c>
      <c r="AA19" s="31">
        <f t="shared" si="10"/>
        <v>7.7707006369426748E-2</v>
      </c>
      <c r="AB19" s="32">
        <f t="shared" si="10"/>
        <v>3.9572192513368985E-2</v>
      </c>
    </row>
    <row r="20" spans="1:28" x14ac:dyDescent="0.25">
      <c r="A20" s="36" t="s">
        <v>25</v>
      </c>
      <c r="B20" s="37">
        <f t="shared" ref="B20:G20" si="11">SUM(B15:B17)</f>
        <v>359</v>
      </c>
      <c r="C20" s="37">
        <f t="shared" si="11"/>
        <v>1053</v>
      </c>
      <c r="D20" s="38">
        <f t="shared" si="11"/>
        <v>1412</v>
      </c>
      <c r="E20" s="37">
        <f t="shared" si="11"/>
        <v>260</v>
      </c>
      <c r="F20" s="37">
        <f t="shared" si="11"/>
        <v>796</v>
      </c>
      <c r="G20" s="38">
        <f t="shared" si="11"/>
        <v>1056</v>
      </c>
      <c r="H20" s="39">
        <f t="shared" si="3"/>
        <v>-0.27576601671309192</v>
      </c>
      <c r="I20" s="40">
        <f t="shared" si="3"/>
        <v>-0.24406457739791074</v>
      </c>
      <c r="J20" s="41">
        <f t="shared" si="3"/>
        <v>-0.25212464589235128</v>
      </c>
      <c r="K20" s="37">
        <f>SUM(K15:K17)</f>
        <v>344</v>
      </c>
      <c r="L20" s="37">
        <f>SUM(L15:L17)</f>
        <v>883</v>
      </c>
      <c r="M20" s="38">
        <f>SUM(M15:M17)</f>
        <v>1227</v>
      </c>
      <c r="N20" s="39">
        <f t="shared" si="5"/>
        <v>0.32307692307692309</v>
      </c>
      <c r="O20" s="40">
        <f t="shared" si="5"/>
        <v>0.1092964824120603</v>
      </c>
      <c r="P20" s="41">
        <f t="shared" si="5"/>
        <v>0.16193181818181818</v>
      </c>
      <c r="Q20" s="37">
        <f>SUM(Q15:Q17)</f>
        <v>488</v>
      </c>
      <c r="R20" s="37">
        <f>SUM(R15:R17)</f>
        <v>1159</v>
      </c>
      <c r="S20" s="38">
        <f>SUM(S15:S17)</f>
        <v>1647</v>
      </c>
      <c r="T20" s="39">
        <f t="shared" si="9"/>
        <v>0.41860465116279072</v>
      </c>
      <c r="U20" s="40">
        <f t="shared" si="9"/>
        <v>0.31257078142695355</v>
      </c>
      <c r="V20" s="41">
        <f t="shared" si="9"/>
        <v>0.34229828850855748</v>
      </c>
      <c r="W20" s="37">
        <f>SUM(W15:W17)</f>
        <v>444</v>
      </c>
      <c r="X20" s="37">
        <f>SUM(X15:X17)</f>
        <v>1128</v>
      </c>
      <c r="Y20" s="38">
        <f>SUM(Y15:Y17)</f>
        <v>1572</v>
      </c>
      <c r="Z20" s="39">
        <f t="shared" si="10"/>
        <v>-9.0163934426229511E-2</v>
      </c>
      <c r="AA20" s="40">
        <f t="shared" si="10"/>
        <v>-2.6747195858498704E-2</v>
      </c>
      <c r="AB20" s="41">
        <f t="shared" si="10"/>
        <v>-4.553734061930783E-2</v>
      </c>
    </row>
    <row r="21" spans="1:28" x14ac:dyDescent="0.25">
      <c r="A21" s="42" t="s">
        <v>26</v>
      </c>
      <c r="B21" s="43">
        <f t="shared" ref="B21:G21" si="12">SUM(B18:B19)</f>
        <v>219</v>
      </c>
      <c r="C21" s="43">
        <f t="shared" si="12"/>
        <v>1243</v>
      </c>
      <c r="D21" s="44">
        <f t="shared" si="12"/>
        <v>1462</v>
      </c>
      <c r="E21" s="43">
        <f t="shared" si="12"/>
        <v>254</v>
      </c>
      <c r="F21" s="43">
        <f t="shared" si="12"/>
        <v>1393</v>
      </c>
      <c r="G21" s="44">
        <f t="shared" si="12"/>
        <v>1647</v>
      </c>
      <c r="H21" s="45">
        <f t="shared" si="3"/>
        <v>0.15981735159817351</v>
      </c>
      <c r="I21" s="46">
        <f t="shared" si="3"/>
        <v>0.12067578439259855</v>
      </c>
      <c r="J21" s="47">
        <f t="shared" si="3"/>
        <v>0.12653898768809849</v>
      </c>
      <c r="K21" s="43">
        <f>SUM(K18:K19)</f>
        <v>393</v>
      </c>
      <c r="L21" s="43">
        <f>SUM(L18:L19)</f>
        <v>1357</v>
      </c>
      <c r="M21" s="44">
        <f>SUM(M18:M19)</f>
        <v>1750</v>
      </c>
      <c r="N21" s="45">
        <f t="shared" si="5"/>
        <v>0.547244094488189</v>
      </c>
      <c r="O21" s="46">
        <f t="shared" si="5"/>
        <v>-2.5843503230437905E-2</v>
      </c>
      <c r="P21" s="47">
        <f t="shared" si="5"/>
        <v>6.2537947783849426E-2</v>
      </c>
      <c r="Q21" s="43">
        <f>SUM(Q18:Q19)</f>
        <v>297</v>
      </c>
      <c r="R21" s="43">
        <f>SUM(R18:R19)</f>
        <v>1511</v>
      </c>
      <c r="S21" s="44">
        <f>SUM(S18:S19)</f>
        <v>1808</v>
      </c>
      <c r="T21" s="45">
        <f t="shared" si="9"/>
        <v>-0.24427480916030533</v>
      </c>
      <c r="U21" s="46">
        <f t="shared" si="9"/>
        <v>0.11348563006632277</v>
      </c>
      <c r="V21" s="47">
        <f t="shared" si="9"/>
        <v>3.3142857142857141E-2</v>
      </c>
      <c r="W21" s="43">
        <f>SUM(W18:W19)</f>
        <v>194</v>
      </c>
      <c r="X21" s="43">
        <f>SUM(X18:X19)</f>
        <v>1621</v>
      </c>
      <c r="Y21" s="44">
        <f>SUM(Y18:Y19)</f>
        <v>1815</v>
      </c>
      <c r="Z21" s="45">
        <f t="shared" si="10"/>
        <v>-0.34680134680134678</v>
      </c>
      <c r="AA21" s="46">
        <f t="shared" si="10"/>
        <v>7.2799470549305093E-2</v>
      </c>
      <c r="AB21" s="47">
        <f t="shared" si="10"/>
        <v>3.8716814159292035E-3</v>
      </c>
    </row>
    <row r="22" spans="1:28" ht="15.75" thickBot="1" x14ac:dyDescent="0.3">
      <c r="A22" s="48" t="s">
        <v>27</v>
      </c>
      <c r="B22" s="49">
        <f t="shared" ref="B22:G22" si="13">SUM(B15:B19)</f>
        <v>578</v>
      </c>
      <c r="C22" s="49">
        <f t="shared" si="13"/>
        <v>2296</v>
      </c>
      <c r="D22" s="50">
        <f t="shared" si="13"/>
        <v>2874</v>
      </c>
      <c r="E22" s="49">
        <f t="shared" si="13"/>
        <v>514</v>
      </c>
      <c r="F22" s="49">
        <f t="shared" si="13"/>
        <v>2189</v>
      </c>
      <c r="G22" s="50">
        <f t="shared" si="13"/>
        <v>2703</v>
      </c>
      <c r="H22" s="51">
        <f t="shared" si="3"/>
        <v>-0.11072664359861592</v>
      </c>
      <c r="I22" s="52">
        <f t="shared" si="3"/>
        <v>-4.6602787456445992E-2</v>
      </c>
      <c r="J22" s="53">
        <f t="shared" si="3"/>
        <v>-5.9498956158663886E-2</v>
      </c>
      <c r="K22" s="49">
        <f>SUM(K15:K19)</f>
        <v>737</v>
      </c>
      <c r="L22" s="49">
        <f>SUM(L15:L19)</f>
        <v>2240</v>
      </c>
      <c r="M22" s="50">
        <f>SUM(M15:M19)</f>
        <v>2977</v>
      </c>
      <c r="N22" s="51">
        <f t="shared" si="5"/>
        <v>0.43385214007782102</v>
      </c>
      <c r="O22" s="52">
        <f t="shared" si="5"/>
        <v>2.3298309730470534E-2</v>
      </c>
      <c r="P22" s="53">
        <f t="shared" si="5"/>
        <v>0.10136884942656307</v>
      </c>
      <c r="Q22" s="49">
        <f>SUM(Q15:Q19)</f>
        <v>785</v>
      </c>
      <c r="R22" s="49">
        <f>SUM(R15:R19)</f>
        <v>2670</v>
      </c>
      <c r="S22" s="50">
        <f>SUM(S15:S19)</f>
        <v>3455</v>
      </c>
      <c r="T22" s="51">
        <f t="shared" si="9"/>
        <v>6.5128900949796467E-2</v>
      </c>
      <c r="U22" s="52">
        <f t="shared" si="9"/>
        <v>0.19196428571428573</v>
      </c>
      <c r="V22" s="53">
        <f t="shared" si="9"/>
        <v>0.16056432650319113</v>
      </c>
      <c r="W22" s="49">
        <f>SUM(W15:W19)</f>
        <v>638</v>
      </c>
      <c r="X22" s="49">
        <f>SUM(X15:X19)</f>
        <v>2749</v>
      </c>
      <c r="Y22" s="50">
        <f>SUM(Y15:Y19)</f>
        <v>3387</v>
      </c>
      <c r="Z22" s="51">
        <f t="shared" si="10"/>
        <v>-0.18726114649681527</v>
      </c>
      <c r="AA22" s="52">
        <f t="shared" si="10"/>
        <v>2.9588014981273409E-2</v>
      </c>
      <c r="AB22" s="53">
        <f t="shared" si="10"/>
        <v>-1.9681620839363242E-2</v>
      </c>
    </row>
    <row r="23" spans="1:28" x14ac:dyDescent="0.25">
      <c r="A23" s="54" t="s">
        <v>28</v>
      </c>
      <c r="B23" s="55"/>
      <c r="C23" s="56"/>
      <c r="D23" s="57"/>
      <c r="E23" s="55"/>
      <c r="F23" s="56"/>
      <c r="G23" s="57"/>
      <c r="H23" s="58"/>
      <c r="I23" s="59"/>
      <c r="J23" s="60"/>
      <c r="K23" s="61"/>
      <c r="L23" s="62"/>
      <c r="M23" s="63"/>
      <c r="N23" s="58"/>
      <c r="O23" s="59"/>
      <c r="P23" s="60"/>
      <c r="Q23" s="61"/>
      <c r="R23" s="62"/>
      <c r="S23" s="63"/>
      <c r="T23" s="58"/>
      <c r="U23" s="59"/>
      <c r="V23" s="60"/>
      <c r="W23" s="61"/>
      <c r="X23" s="62"/>
      <c r="Y23" s="63"/>
      <c r="Z23" s="58"/>
      <c r="AA23" s="59"/>
      <c r="AB23" s="60"/>
    </row>
    <row r="24" spans="1:28" x14ac:dyDescent="0.25">
      <c r="A24" s="16" t="s">
        <v>29</v>
      </c>
      <c r="B24" s="17">
        <v>111</v>
      </c>
      <c r="C24" s="18">
        <v>773</v>
      </c>
      <c r="D24" s="19">
        <v>884</v>
      </c>
      <c r="E24" s="17">
        <v>197</v>
      </c>
      <c r="F24" s="18">
        <v>854</v>
      </c>
      <c r="G24" s="19">
        <f t="shared" si="2"/>
        <v>1051</v>
      </c>
      <c r="H24" s="20">
        <f t="shared" si="3"/>
        <v>0.77477477477477474</v>
      </c>
      <c r="I24" s="21">
        <f t="shared" si="3"/>
        <v>0.10478654592496765</v>
      </c>
      <c r="J24" s="22">
        <f t="shared" si="3"/>
        <v>0.18891402714932126</v>
      </c>
      <c r="K24" s="23">
        <v>223</v>
      </c>
      <c r="L24" s="24">
        <v>816</v>
      </c>
      <c r="M24" s="25">
        <f t="shared" si="4"/>
        <v>1039</v>
      </c>
      <c r="N24" s="20">
        <f t="shared" si="5"/>
        <v>0.13197969543147209</v>
      </c>
      <c r="O24" s="21">
        <f t="shared" si="5"/>
        <v>-4.449648711943794E-2</v>
      </c>
      <c r="P24" s="22">
        <f t="shared" si="5"/>
        <v>-1.1417697431018078E-2</v>
      </c>
      <c r="Q24" s="23">
        <v>145</v>
      </c>
      <c r="R24" s="24">
        <v>891</v>
      </c>
      <c r="S24" s="25">
        <v>1036</v>
      </c>
      <c r="T24" s="20">
        <f t="shared" ref="T24:V31" si="14">(Q24-K24)/K24</f>
        <v>-0.34977578475336324</v>
      </c>
      <c r="U24" s="21">
        <f t="shared" si="14"/>
        <v>9.1911764705882359E-2</v>
      </c>
      <c r="V24" s="22">
        <f t="shared" si="14"/>
        <v>-2.8873917228103944E-3</v>
      </c>
      <c r="W24" s="23">
        <v>160</v>
      </c>
      <c r="X24" s="24">
        <v>764</v>
      </c>
      <c r="Y24" s="25">
        <v>924</v>
      </c>
      <c r="Z24" s="20">
        <f t="shared" ref="Z24:AB31" si="15">(W24-Q24)/Q24</f>
        <v>0.10344827586206896</v>
      </c>
      <c r="AA24" s="21">
        <f t="shared" si="15"/>
        <v>-0.14253647586980919</v>
      </c>
      <c r="AB24" s="22">
        <f t="shared" si="15"/>
        <v>-0.10810810810810811</v>
      </c>
    </row>
    <row r="25" spans="1:28" x14ac:dyDescent="0.25">
      <c r="A25" s="16" t="s">
        <v>30</v>
      </c>
      <c r="B25" s="17">
        <v>54</v>
      </c>
      <c r="C25" s="18">
        <v>425</v>
      </c>
      <c r="D25" s="19">
        <v>479</v>
      </c>
      <c r="E25" s="17">
        <v>91</v>
      </c>
      <c r="F25" s="18">
        <v>292</v>
      </c>
      <c r="G25" s="19">
        <f t="shared" si="2"/>
        <v>383</v>
      </c>
      <c r="H25" s="20">
        <f t="shared" si="3"/>
        <v>0.68518518518518523</v>
      </c>
      <c r="I25" s="21">
        <f t="shared" si="3"/>
        <v>-0.31294117647058822</v>
      </c>
      <c r="J25" s="22">
        <f t="shared" si="3"/>
        <v>-0.20041753653444677</v>
      </c>
      <c r="K25" s="23">
        <v>101</v>
      </c>
      <c r="L25" s="24">
        <v>318</v>
      </c>
      <c r="M25" s="25">
        <f t="shared" si="4"/>
        <v>419</v>
      </c>
      <c r="N25" s="20">
        <f t="shared" si="5"/>
        <v>0.10989010989010989</v>
      </c>
      <c r="O25" s="21">
        <f t="shared" si="5"/>
        <v>8.9041095890410954E-2</v>
      </c>
      <c r="P25" s="22">
        <f t="shared" si="5"/>
        <v>9.3994778067885115E-2</v>
      </c>
      <c r="Q25" s="23">
        <v>170</v>
      </c>
      <c r="R25" s="24">
        <v>322</v>
      </c>
      <c r="S25" s="25">
        <v>492</v>
      </c>
      <c r="T25" s="20">
        <f t="shared" si="14"/>
        <v>0.68316831683168322</v>
      </c>
      <c r="U25" s="21">
        <f t="shared" si="14"/>
        <v>1.2578616352201259E-2</v>
      </c>
      <c r="V25" s="22">
        <f t="shared" si="14"/>
        <v>0.17422434367541767</v>
      </c>
      <c r="W25" s="23">
        <v>95</v>
      </c>
      <c r="X25" s="24">
        <v>292</v>
      </c>
      <c r="Y25" s="25">
        <v>387</v>
      </c>
      <c r="Z25" s="20">
        <f t="shared" si="15"/>
        <v>-0.44117647058823528</v>
      </c>
      <c r="AA25" s="21">
        <f t="shared" si="15"/>
        <v>-9.3167701863354033E-2</v>
      </c>
      <c r="AB25" s="22">
        <f t="shared" si="15"/>
        <v>-0.21341463414634146</v>
      </c>
    </row>
    <row r="26" spans="1:28" x14ac:dyDescent="0.25">
      <c r="A26" s="16" t="s">
        <v>31</v>
      </c>
      <c r="B26" s="17">
        <v>57</v>
      </c>
      <c r="C26" s="18">
        <v>387</v>
      </c>
      <c r="D26" s="19">
        <v>444</v>
      </c>
      <c r="E26" s="17">
        <v>169</v>
      </c>
      <c r="F26" s="18">
        <v>338</v>
      </c>
      <c r="G26" s="19">
        <f t="shared" si="2"/>
        <v>507</v>
      </c>
      <c r="H26" s="20">
        <f t="shared" si="3"/>
        <v>1.9649122807017543</v>
      </c>
      <c r="I26" s="21">
        <f t="shared" si="3"/>
        <v>-0.12661498708010335</v>
      </c>
      <c r="J26" s="22">
        <f t="shared" si="3"/>
        <v>0.14189189189189189</v>
      </c>
      <c r="K26" s="23">
        <v>125</v>
      </c>
      <c r="L26" s="24">
        <v>328</v>
      </c>
      <c r="M26" s="25">
        <f t="shared" si="4"/>
        <v>453</v>
      </c>
      <c r="N26" s="20">
        <f t="shared" si="5"/>
        <v>-0.26035502958579881</v>
      </c>
      <c r="O26" s="21">
        <f t="shared" si="5"/>
        <v>-2.9585798816568046E-2</v>
      </c>
      <c r="P26" s="22">
        <f t="shared" si="5"/>
        <v>-0.10650887573964497</v>
      </c>
      <c r="Q26" s="23">
        <v>78</v>
      </c>
      <c r="R26" s="24">
        <v>453</v>
      </c>
      <c r="S26" s="25">
        <v>531</v>
      </c>
      <c r="T26" s="20">
        <f t="shared" si="14"/>
        <v>-0.376</v>
      </c>
      <c r="U26" s="21">
        <f t="shared" si="14"/>
        <v>0.38109756097560976</v>
      </c>
      <c r="V26" s="22">
        <f t="shared" si="14"/>
        <v>0.17218543046357615</v>
      </c>
      <c r="W26" s="23">
        <v>104</v>
      </c>
      <c r="X26" s="24">
        <v>382</v>
      </c>
      <c r="Y26" s="25">
        <v>486</v>
      </c>
      <c r="Z26" s="20">
        <f t="shared" si="15"/>
        <v>0.33333333333333331</v>
      </c>
      <c r="AA26" s="21">
        <f t="shared" si="15"/>
        <v>-0.15673289183222958</v>
      </c>
      <c r="AB26" s="22">
        <f t="shared" si="15"/>
        <v>-8.4745762711864403E-2</v>
      </c>
    </row>
    <row r="27" spans="1:28" x14ac:dyDescent="0.25">
      <c r="A27" s="16" t="s">
        <v>32</v>
      </c>
      <c r="B27" s="17">
        <v>110</v>
      </c>
      <c r="C27" s="18">
        <v>531</v>
      </c>
      <c r="D27" s="19">
        <v>641</v>
      </c>
      <c r="E27" s="17">
        <v>149</v>
      </c>
      <c r="F27" s="18">
        <v>659</v>
      </c>
      <c r="G27" s="19">
        <f t="shared" si="2"/>
        <v>808</v>
      </c>
      <c r="H27" s="20">
        <f t="shared" si="3"/>
        <v>0.35454545454545455</v>
      </c>
      <c r="I27" s="21">
        <f t="shared" si="3"/>
        <v>0.24105461393596986</v>
      </c>
      <c r="J27" s="22">
        <f t="shared" si="3"/>
        <v>0.26053042121684866</v>
      </c>
      <c r="K27" s="23">
        <v>137</v>
      </c>
      <c r="L27" s="24">
        <v>731</v>
      </c>
      <c r="M27" s="25">
        <f t="shared" si="4"/>
        <v>868</v>
      </c>
      <c r="N27" s="20">
        <f t="shared" si="5"/>
        <v>-8.0536912751677847E-2</v>
      </c>
      <c r="O27" s="21">
        <f t="shared" si="5"/>
        <v>0.10925644916540213</v>
      </c>
      <c r="P27" s="22">
        <f t="shared" si="5"/>
        <v>7.4257425742574254E-2</v>
      </c>
      <c r="Q27" s="23">
        <v>227</v>
      </c>
      <c r="R27" s="24">
        <v>587</v>
      </c>
      <c r="S27" s="25">
        <v>814</v>
      </c>
      <c r="T27" s="20">
        <f t="shared" si="14"/>
        <v>0.65693430656934304</v>
      </c>
      <c r="U27" s="21">
        <f t="shared" si="14"/>
        <v>-0.19699042407660738</v>
      </c>
      <c r="V27" s="22">
        <f t="shared" si="14"/>
        <v>-6.2211981566820278E-2</v>
      </c>
      <c r="W27" s="23">
        <v>131</v>
      </c>
      <c r="X27" s="24">
        <v>744</v>
      </c>
      <c r="Y27" s="25">
        <v>875</v>
      </c>
      <c r="Z27" s="20">
        <f t="shared" si="15"/>
        <v>-0.42290748898678415</v>
      </c>
      <c r="AA27" s="21">
        <f t="shared" si="15"/>
        <v>0.26746166950596251</v>
      </c>
      <c r="AB27" s="22">
        <f t="shared" si="15"/>
        <v>7.4938574938574934E-2</v>
      </c>
    </row>
    <row r="28" spans="1:28" ht="15.75" thickBot="1" x14ac:dyDescent="0.3">
      <c r="A28" s="16" t="s">
        <v>33</v>
      </c>
      <c r="B28" s="17">
        <v>92</v>
      </c>
      <c r="C28" s="18">
        <v>585</v>
      </c>
      <c r="D28" s="19">
        <v>677</v>
      </c>
      <c r="E28" s="17">
        <v>105</v>
      </c>
      <c r="F28" s="18">
        <v>685</v>
      </c>
      <c r="G28" s="19">
        <f t="shared" si="2"/>
        <v>790</v>
      </c>
      <c r="H28" s="20">
        <f t="shared" si="3"/>
        <v>0.14130434782608695</v>
      </c>
      <c r="I28" s="21">
        <f t="shared" si="3"/>
        <v>0.17094017094017094</v>
      </c>
      <c r="J28" s="22">
        <f t="shared" si="3"/>
        <v>0.16691285081240767</v>
      </c>
      <c r="K28" s="23">
        <v>142</v>
      </c>
      <c r="L28" s="24">
        <v>667</v>
      </c>
      <c r="M28" s="25">
        <f t="shared" si="4"/>
        <v>809</v>
      </c>
      <c r="N28" s="20">
        <f t="shared" si="5"/>
        <v>0.35238095238095241</v>
      </c>
      <c r="O28" s="21">
        <f t="shared" si="5"/>
        <v>-2.6277372262773723E-2</v>
      </c>
      <c r="P28" s="22">
        <f t="shared" si="5"/>
        <v>2.4050632911392405E-2</v>
      </c>
      <c r="Q28" s="23">
        <v>195</v>
      </c>
      <c r="R28" s="24">
        <v>612</v>
      </c>
      <c r="S28" s="25">
        <v>807</v>
      </c>
      <c r="T28" s="20">
        <f t="shared" si="14"/>
        <v>0.37323943661971831</v>
      </c>
      <c r="U28" s="21">
        <f t="shared" si="14"/>
        <v>-8.2458770614692659E-2</v>
      </c>
      <c r="V28" s="22">
        <f t="shared" si="14"/>
        <v>-2.472187886279357E-3</v>
      </c>
      <c r="W28" s="23">
        <v>152</v>
      </c>
      <c r="X28" s="24">
        <v>594</v>
      </c>
      <c r="Y28" s="25">
        <v>746</v>
      </c>
      <c r="Z28" s="20">
        <f t="shared" si="15"/>
        <v>-0.22051282051282051</v>
      </c>
      <c r="AA28" s="21">
        <f t="shared" si="15"/>
        <v>-2.9411764705882353E-2</v>
      </c>
      <c r="AB28" s="22">
        <f t="shared" si="15"/>
        <v>-7.5588599752168528E-2</v>
      </c>
    </row>
    <row r="29" spans="1:28" x14ac:dyDescent="0.25">
      <c r="A29" s="36" t="s">
        <v>34</v>
      </c>
      <c r="B29" s="37">
        <f t="shared" ref="B29:G29" si="16">SUM(B24:B26)</f>
        <v>222</v>
      </c>
      <c r="C29" s="37">
        <f t="shared" si="16"/>
        <v>1585</v>
      </c>
      <c r="D29" s="38">
        <f t="shared" si="16"/>
        <v>1807</v>
      </c>
      <c r="E29" s="37">
        <f t="shared" si="16"/>
        <v>457</v>
      </c>
      <c r="F29" s="37">
        <f t="shared" si="16"/>
        <v>1484</v>
      </c>
      <c r="G29" s="38">
        <f t="shared" si="16"/>
        <v>1941</v>
      </c>
      <c r="H29" s="39">
        <f t="shared" si="3"/>
        <v>1.0585585585585586</v>
      </c>
      <c r="I29" s="40">
        <f t="shared" si="3"/>
        <v>-6.3722397476340689E-2</v>
      </c>
      <c r="J29" s="41">
        <f t="shared" si="3"/>
        <v>7.4156059767570559E-2</v>
      </c>
      <c r="K29" s="37">
        <f>SUM(K24:K26)</f>
        <v>449</v>
      </c>
      <c r="L29" s="37">
        <f>SUM(L24:L26)</f>
        <v>1462</v>
      </c>
      <c r="M29" s="38">
        <f>SUM(M24:M26)</f>
        <v>1911</v>
      </c>
      <c r="N29" s="39">
        <f t="shared" si="5"/>
        <v>-1.7505470459518599E-2</v>
      </c>
      <c r="O29" s="40">
        <f t="shared" si="5"/>
        <v>-1.4824797843665768E-2</v>
      </c>
      <c r="P29" s="41">
        <f t="shared" si="5"/>
        <v>-1.5455950540958269E-2</v>
      </c>
      <c r="Q29" s="37">
        <f>SUM(Q24:Q26)</f>
        <v>393</v>
      </c>
      <c r="R29" s="37">
        <f>SUM(R24:R26)</f>
        <v>1666</v>
      </c>
      <c r="S29" s="38">
        <f>SUM(S24:S26)</f>
        <v>2059</v>
      </c>
      <c r="T29" s="39">
        <f t="shared" si="14"/>
        <v>-0.12472160356347439</v>
      </c>
      <c r="U29" s="40">
        <f t="shared" si="14"/>
        <v>0.13953488372093023</v>
      </c>
      <c r="V29" s="41">
        <f t="shared" si="14"/>
        <v>7.7446363160648873E-2</v>
      </c>
      <c r="W29" s="37">
        <f>SUM(W24:W26)</f>
        <v>359</v>
      </c>
      <c r="X29" s="37">
        <f>SUM(X24:X26)</f>
        <v>1438</v>
      </c>
      <c r="Y29" s="38">
        <f>SUM(Y24:Y26)</f>
        <v>1797</v>
      </c>
      <c r="Z29" s="39">
        <f t="shared" si="15"/>
        <v>-8.6513994910941472E-2</v>
      </c>
      <c r="AA29" s="40">
        <f t="shared" si="15"/>
        <v>-0.1368547418967587</v>
      </c>
      <c r="AB29" s="41">
        <f t="shared" si="15"/>
        <v>-0.12724623603691113</v>
      </c>
    </row>
    <row r="30" spans="1:28" x14ac:dyDescent="0.25">
      <c r="A30" s="42" t="s">
        <v>35</v>
      </c>
      <c r="B30" s="43">
        <f t="shared" ref="B30:G30" si="17">SUM(B27:B28)</f>
        <v>202</v>
      </c>
      <c r="C30" s="43">
        <f t="shared" si="17"/>
        <v>1116</v>
      </c>
      <c r="D30" s="44">
        <f t="shared" si="17"/>
        <v>1318</v>
      </c>
      <c r="E30" s="43">
        <f t="shared" si="17"/>
        <v>254</v>
      </c>
      <c r="F30" s="43">
        <f t="shared" si="17"/>
        <v>1344</v>
      </c>
      <c r="G30" s="44">
        <f t="shared" si="17"/>
        <v>1598</v>
      </c>
      <c r="H30" s="45">
        <f t="shared" si="3"/>
        <v>0.25742574257425743</v>
      </c>
      <c r="I30" s="46">
        <f t="shared" si="3"/>
        <v>0.20430107526881722</v>
      </c>
      <c r="J30" s="47">
        <f t="shared" si="3"/>
        <v>0.21244309559939301</v>
      </c>
      <c r="K30" s="43">
        <f>SUM(K27:K28)</f>
        <v>279</v>
      </c>
      <c r="L30" s="43">
        <f>SUM(L27:L28)</f>
        <v>1398</v>
      </c>
      <c r="M30" s="44">
        <f>SUM(M27:M28)</f>
        <v>1677</v>
      </c>
      <c r="N30" s="45">
        <f t="shared" si="5"/>
        <v>9.8425196850393706E-2</v>
      </c>
      <c r="O30" s="46">
        <f t="shared" si="5"/>
        <v>4.0178571428571432E-2</v>
      </c>
      <c r="P30" s="47">
        <f t="shared" si="5"/>
        <v>4.9436795994993739E-2</v>
      </c>
      <c r="Q30" s="43">
        <f>SUM(Q27:Q28)</f>
        <v>422</v>
      </c>
      <c r="R30" s="43">
        <f>SUM(R27:R28)</f>
        <v>1199</v>
      </c>
      <c r="S30" s="44">
        <f>SUM(S27:S28)</f>
        <v>1621</v>
      </c>
      <c r="T30" s="45">
        <f t="shared" si="14"/>
        <v>0.51254480286738346</v>
      </c>
      <c r="U30" s="46">
        <f t="shared" si="14"/>
        <v>-0.14234620886981403</v>
      </c>
      <c r="V30" s="47">
        <f t="shared" si="14"/>
        <v>-3.3392963625521764E-2</v>
      </c>
      <c r="W30" s="43">
        <f>SUM(W27:W28)</f>
        <v>283</v>
      </c>
      <c r="X30" s="43">
        <f>SUM(X27:X28)</f>
        <v>1338</v>
      </c>
      <c r="Y30" s="44">
        <f>SUM(Y27:Y28)</f>
        <v>1621</v>
      </c>
      <c r="Z30" s="45">
        <f t="shared" si="15"/>
        <v>-0.32938388625592419</v>
      </c>
      <c r="AA30" s="46">
        <f t="shared" si="15"/>
        <v>0.11592994161801501</v>
      </c>
      <c r="AB30" s="47">
        <f t="shared" si="15"/>
        <v>0</v>
      </c>
    </row>
    <row r="31" spans="1:28" ht="15.75" thickBot="1" x14ac:dyDescent="0.3">
      <c r="A31" s="48" t="s">
        <v>36</v>
      </c>
      <c r="B31" s="49">
        <f t="shared" ref="B31:G31" si="18">SUM(B24:B28)</f>
        <v>424</v>
      </c>
      <c r="C31" s="49">
        <f t="shared" si="18"/>
        <v>2701</v>
      </c>
      <c r="D31" s="50">
        <f t="shared" si="18"/>
        <v>3125</v>
      </c>
      <c r="E31" s="49">
        <f t="shared" si="18"/>
        <v>711</v>
      </c>
      <c r="F31" s="49">
        <f t="shared" si="18"/>
        <v>2828</v>
      </c>
      <c r="G31" s="50">
        <f t="shared" si="18"/>
        <v>3539</v>
      </c>
      <c r="H31" s="51">
        <f t="shared" si="3"/>
        <v>0.67688679245283023</v>
      </c>
      <c r="I31" s="52">
        <f t="shared" si="3"/>
        <v>4.7019622362088113E-2</v>
      </c>
      <c r="J31" s="53">
        <f t="shared" si="3"/>
        <v>0.13247999999999999</v>
      </c>
      <c r="K31" s="49">
        <f>SUM(K24:K28)</f>
        <v>728</v>
      </c>
      <c r="L31" s="49">
        <f>SUM(L24:L28)</f>
        <v>2860</v>
      </c>
      <c r="M31" s="50">
        <f>SUM(M24:M28)</f>
        <v>3588</v>
      </c>
      <c r="N31" s="51">
        <f t="shared" si="5"/>
        <v>2.3909985935302389E-2</v>
      </c>
      <c r="O31" s="52">
        <f t="shared" si="5"/>
        <v>1.1315417256011316E-2</v>
      </c>
      <c r="P31" s="53">
        <f t="shared" si="5"/>
        <v>1.3845719129697655E-2</v>
      </c>
      <c r="Q31" s="49">
        <f>SUM(Q24:Q28)</f>
        <v>815</v>
      </c>
      <c r="R31" s="49">
        <f>SUM(R24:R28)</f>
        <v>2865</v>
      </c>
      <c r="S31" s="50">
        <f>SUM(S24:S28)</f>
        <v>3680</v>
      </c>
      <c r="T31" s="51">
        <f t="shared" si="14"/>
        <v>0.11950549450549451</v>
      </c>
      <c r="U31" s="52">
        <f t="shared" si="14"/>
        <v>1.7482517482517483E-3</v>
      </c>
      <c r="V31" s="53">
        <f t="shared" si="14"/>
        <v>2.564102564102564E-2</v>
      </c>
      <c r="W31" s="49">
        <f>SUM(W24:W28)</f>
        <v>642</v>
      </c>
      <c r="X31" s="49">
        <f>SUM(X24:X28)</f>
        <v>2776</v>
      </c>
      <c r="Y31" s="50">
        <f>SUM(Y24:Y28)</f>
        <v>3418</v>
      </c>
      <c r="Z31" s="51">
        <f t="shared" si="15"/>
        <v>-0.21226993865030674</v>
      </c>
      <c r="AA31" s="52">
        <f t="shared" si="15"/>
        <v>-3.1064572425828971E-2</v>
      </c>
      <c r="AB31" s="53">
        <f t="shared" si="15"/>
        <v>-7.1195652173913049E-2</v>
      </c>
    </row>
    <row r="32" spans="1:28" x14ac:dyDescent="0.25">
      <c r="A32" s="15" t="s">
        <v>37</v>
      </c>
      <c r="B32" s="17"/>
      <c r="C32" s="18"/>
      <c r="D32" s="19"/>
      <c r="E32" s="17"/>
      <c r="F32" s="18"/>
      <c r="G32" s="19"/>
      <c r="H32" s="20"/>
      <c r="I32" s="21"/>
      <c r="J32" s="22"/>
      <c r="K32" s="23"/>
      <c r="L32" s="24"/>
      <c r="M32" s="25"/>
      <c r="N32" s="20"/>
      <c r="O32" s="21"/>
      <c r="P32" s="22"/>
      <c r="Q32" s="23"/>
      <c r="R32" s="24"/>
      <c r="S32" s="25"/>
      <c r="T32" s="20"/>
      <c r="U32" s="21"/>
      <c r="V32" s="22"/>
      <c r="W32" s="23"/>
      <c r="X32" s="24"/>
      <c r="Y32" s="25"/>
      <c r="Z32" s="20"/>
      <c r="AA32" s="21"/>
      <c r="AB32" s="22"/>
    </row>
    <row r="33" spans="1:28" x14ac:dyDescent="0.25">
      <c r="A33" s="16" t="s">
        <v>38</v>
      </c>
      <c r="B33" s="17">
        <v>69</v>
      </c>
      <c r="C33" s="18">
        <v>372</v>
      </c>
      <c r="D33" s="19">
        <v>441</v>
      </c>
      <c r="E33" s="17">
        <v>126</v>
      </c>
      <c r="F33" s="18">
        <v>265</v>
      </c>
      <c r="G33" s="19">
        <f t="shared" si="2"/>
        <v>391</v>
      </c>
      <c r="H33" s="20">
        <f t="shared" si="3"/>
        <v>0.82608695652173914</v>
      </c>
      <c r="I33" s="21">
        <f t="shared" si="3"/>
        <v>-0.28763440860215056</v>
      </c>
      <c r="J33" s="22">
        <f t="shared" si="3"/>
        <v>-0.11337868480725624</v>
      </c>
      <c r="K33" s="23">
        <v>107</v>
      </c>
      <c r="L33" s="24">
        <v>293</v>
      </c>
      <c r="M33" s="25">
        <f t="shared" si="4"/>
        <v>400</v>
      </c>
      <c r="N33" s="20">
        <f t="shared" si="5"/>
        <v>-0.15079365079365079</v>
      </c>
      <c r="O33" s="21">
        <f t="shared" si="5"/>
        <v>0.10566037735849057</v>
      </c>
      <c r="P33" s="22">
        <f t="shared" si="5"/>
        <v>2.3017902813299233E-2</v>
      </c>
      <c r="Q33" s="23">
        <v>75</v>
      </c>
      <c r="R33" s="24">
        <v>262</v>
      </c>
      <c r="S33" s="25">
        <v>337</v>
      </c>
      <c r="T33" s="20">
        <f t="shared" ref="T33:V43" si="19">(Q33-K33)/K33</f>
        <v>-0.29906542056074764</v>
      </c>
      <c r="U33" s="21">
        <f t="shared" si="19"/>
        <v>-0.10580204778156997</v>
      </c>
      <c r="V33" s="22">
        <f t="shared" si="19"/>
        <v>-0.1575</v>
      </c>
      <c r="W33" s="23">
        <v>76</v>
      </c>
      <c r="X33" s="24">
        <v>288</v>
      </c>
      <c r="Y33" s="25">
        <v>364</v>
      </c>
      <c r="Z33" s="20">
        <f t="shared" ref="Z33:AB43" si="20">(W33-Q33)/Q33</f>
        <v>1.3333333333333334E-2</v>
      </c>
      <c r="AA33" s="21">
        <f t="shared" si="20"/>
        <v>9.9236641221374045E-2</v>
      </c>
      <c r="AB33" s="22">
        <f t="shared" si="20"/>
        <v>8.0118694362017809E-2</v>
      </c>
    </row>
    <row r="34" spans="1:28" x14ac:dyDescent="0.25">
      <c r="A34" s="16" t="s">
        <v>39</v>
      </c>
      <c r="B34" s="17">
        <v>34</v>
      </c>
      <c r="C34" s="18">
        <v>228</v>
      </c>
      <c r="D34" s="19">
        <v>262</v>
      </c>
      <c r="E34" s="17">
        <v>59</v>
      </c>
      <c r="F34" s="18">
        <v>209</v>
      </c>
      <c r="G34" s="19">
        <f t="shared" si="2"/>
        <v>268</v>
      </c>
      <c r="H34" s="20">
        <f t="shared" si="3"/>
        <v>0.73529411764705888</v>
      </c>
      <c r="I34" s="21">
        <f t="shared" si="3"/>
        <v>-8.3333333333333329E-2</v>
      </c>
      <c r="J34" s="22">
        <f t="shared" si="3"/>
        <v>2.2900763358778626E-2</v>
      </c>
      <c r="K34" s="23">
        <v>49</v>
      </c>
      <c r="L34" s="24">
        <v>204</v>
      </c>
      <c r="M34" s="25">
        <f t="shared" si="4"/>
        <v>253</v>
      </c>
      <c r="N34" s="20">
        <f t="shared" si="5"/>
        <v>-0.16949152542372881</v>
      </c>
      <c r="O34" s="21">
        <f t="shared" si="5"/>
        <v>-2.3923444976076555E-2</v>
      </c>
      <c r="P34" s="22">
        <f t="shared" si="5"/>
        <v>-5.5970149253731345E-2</v>
      </c>
      <c r="Q34" s="23">
        <v>55</v>
      </c>
      <c r="R34" s="24">
        <v>186</v>
      </c>
      <c r="S34" s="25">
        <v>241</v>
      </c>
      <c r="T34" s="20">
        <f t="shared" si="19"/>
        <v>0.12244897959183673</v>
      </c>
      <c r="U34" s="21">
        <f t="shared" si="19"/>
        <v>-8.8235294117647065E-2</v>
      </c>
      <c r="V34" s="22">
        <f t="shared" si="19"/>
        <v>-4.7430830039525688E-2</v>
      </c>
      <c r="W34" s="23">
        <v>74</v>
      </c>
      <c r="X34" s="24">
        <v>223</v>
      </c>
      <c r="Y34" s="25">
        <v>297</v>
      </c>
      <c r="Z34" s="20">
        <f t="shared" si="20"/>
        <v>0.34545454545454546</v>
      </c>
      <c r="AA34" s="21">
        <f t="shared" si="20"/>
        <v>0.19892473118279569</v>
      </c>
      <c r="AB34" s="22">
        <f t="shared" si="20"/>
        <v>0.23236514522821577</v>
      </c>
    </row>
    <row r="35" spans="1:28" x14ac:dyDescent="0.25">
      <c r="A35" s="16" t="s">
        <v>40</v>
      </c>
      <c r="B35" s="17">
        <v>150</v>
      </c>
      <c r="C35" s="18">
        <v>847</v>
      </c>
      <c r="D35" s="19">
        <v>997</v>
      </c>
      <c r="E35" s="17">
        <v>204</v>
      </c>
      <c r="F35" s="18">
        <v>823</v>
      </c>
      <c r="G35" s="19">
        <f t="shared" si="2"/>
        <v>1027</v>
      </c>
      <c r="H35" s="20">
        <f t="shared" si="3"/>
        <v>0.36</v>
      </c>
      <c r="I35" s="21">
        <f t="shared" si="3"/>
        <v>-2.833530106257379E-2</v>
      </c>
      <c r="J35" s="22">
        <f t="shared" si="3"/>
        <v>3.0090270812437311E-2</v>
      </c>
      <c r="K35" s="23">
        <v>220</v>
      </c>
      <c r="L35" s="24">
        <v>866</v>
      </c>
      <c r="M35" s="25">
        <f t="shared" si="4"/>
        <v>1086</v>
      </c>
      <c r="N35" s="20">
        <f t="shared" si="5"/>
        <v>7.8431372549019607E-2</v>
      </c>
      <c r="O35" s="21">
        <f t="shared" si="5"/>
        <v>5.2247873633049821E-2</v>
      </c>
      <c r="P35" s="22">
        <f t="shared" si="5"/>
        <v>5.744888023369036E-2</v>
      </c>
      <c r="Q35" s="23">
        <v>170</v>
      </c>
      <c r="R35" s="24">
        <v>888</v>
      </c>
      <c r="S35" s="25">
        <v>1058</v>
      </c>
      <c r="T35" s="20">
        <f t="shared" si="19"/>
        <v>-0.22727272727272727</v>
      </c>
      <c r="U35" s="21">
        <f t="shared" si="19"/>
        <v>2.5404157043879907E-2</v>
      </c>
      <c r="V35" s="22">
        <f t="shared" si="19"/>
        <v>-2.5782688766114181E-2</v>
      </c>
      <c r="W35" s="23">
        <v>96</v>
      </c>
      <c r="X35" s="24">
        <v>937</v>
      </c>
      <c r="Y35" s="25">
        <v>1033</v>
      </c>
      <c r="Z35" s="20">
        <f t="shared" si="20"/>
        <v>-0.43529411764705883</v>
      </c>
      <c r="AA35" s="21">
        <f t="shared" si="20"/>
        <v>5.5180180180180179E-2</v>
      </c>
      <c r="AB35" s="22">
        <f t="shared" si="20"/>
        <v>-2.3629489603024575E-2</v>
      </c>
    </row>
    <row r="36" spans="1:28" x14ac:dyDescent="0.25">
      <c r="A36" s="16" t="s">
        <v>41</v>
      </c>
      <c r="B36" s="17">
        <v>34</v>
      </c>
      <c r="C36" s="18">
        <v>191</v>
      </c>
      <c r="D36" s="19">
        <v>225</v>
      </c>
      <c r="E36" s="17">
        <v>47</v>
      </c>
      <c r="F36" s="18">
        <v>205</v>
      </c>
      <c r="G36" s="19">
        <f t="shared" si="2"/>
        <v>252</v>
      </c>
      <c r="H36" s="20">
        <f t="shared" si="3"/>
        <v>0.38235294117647056</v>
      </c>
      <c r="I36" s="21">
        <f t="shared" si="3"/>
        <v>7.3298429319371722E-2</v>
      </c>
      <c r="J36" s="22">
        <f t="shared" si="3"/>
        <v>0.12</v>
      </c>
      <c r="K36" s="23">
        <v>45</v>
      </c>
      <c r="L36" s="24">
        <v>172</v>
      </c>
      <c r="M36" s="25">
        <f t="shared" si="4"/>
        <v>217</v>
      </c>
      <c r="N36" s="20">
        <f t="shared" si="5"/>
        <v>-4.2553191489361701E-2</v>
      </c>
      <c r="O36" s="21">
        <f t="shared" si="5"/>
        <v>-0.16097560975609757</v>
      </c>
      <c r="P36" s="22">
        <f t="shared" si="5"/>
        <v>-0.1388888888888889</v>
      </c>
      <c r="Q36" s="23">
        <v>47</v>
      </c>
      <c r="R36" s="24">
        <v>193</v>
      </c>
      <c r="S36" s="25">
        <v>240</v>
      </c>
      <c r="T36" s="20">
        <f t="shared" si="19"/>
        <v>4.4444444444444446E-2</v>
      </c>
      <c r="U36" s="21">
        <f t="shared" si="19"/>
        <v>0.12209302325581395</v>
      </c>
      <c r="V36" s="22">
        <f t="shared" si="19"/>
        <v>0.10599078341013825</v>
      </c>
      <c r="W36" s="23">
        <v>44</v>
      </c>
      <c r="X36" s="24">
        <v>207</v>
      </c>
      <c r="Y36" s="25">
        <v>251</v>
      </c>
      <c r="Z36" s="20">
        <f t="shared" si="20"/>
        <v>-6.3829787234042548E-2</v>
      </c>
      <c r="AA36" s="21">
        <f t="shared" si="20"/>
        <v>7.2538860103626937E-2</v>
      </c>
      <c r="AB36" s="22">
        <f t="shared" si="20"/>
        <v>4.583333333333333E-2</v>
      </c>
    </row>
    <row r="37" spans="1:28" x14ac:dyDescent="0.25">
      <c r="A37" s="16" t="s">
        <v>42</v>
      </c>
      <c r="B37" s="17">
        <v>64</v>
      </c>
      <c r="C37" s="18">
        <v>282</v>
      </c>
      <c r="D37" s="19">
        <v>346</v>
      </c>
      <c r="E37" s="17">
        <v>61</v>
      </c>
      <c r="F37" s="18">
        <v>243</v>
      </c>
      <c r="G37" s="19">
        <f t="shared" si="2"/>
        <v>304</v>
      </c>
      <c r="H37" s="20">
        <f t="shared" si="3"/>
        <v>-4.6875E-2</v>
      </c>
      <c r="I37" s="21">
        <f t="shared" si="3"/>
        <v>-0.13829787234042554</v>
      </c>
      <c r="J37" s="22">
        <f t="shared" si="3"/>
        <v>-0.12138728323699421</v>
      </c>
      <c r="K37" s="23">
        <v>72</v>
      </c>
      <c r="L37" s="24">
        <v>211</v>
      </c>
      <c r="M37" s="25">
        <f t="shared" si="4"/>
        <v>283</v>
      </c>
      <c r="N37" s="20">
        <f t="shared" si="5"/>
        <v>0.18032786885245902</v>
      </c>
      <c r="O37" s="21">
        <f t="shared" si="5"/>
        <v>-0.13168724279835392</v>
      </c>
      <c r="P37" s="22">
        <f t="shared" si="5"/>
        <v>-6.9078947368421059E-2</v>
      </c>
      <c r="Q37" s="23">
        <v>71</v>
      </c>
      <c r="R37" s="24">
        <v>213</v>
      </c>
      <c r="S37" s="25">
        <v>284</v>
      </c>
      <c r="T37" s="20">
        <f t="shared" si="19"/>
        <v>-1.3888888888888888E-2</v>
      </c>
      <c r="U37" s="21">
        <f t="shared" si="19"/>
        <v>9.4786729857819912E-3</v>
      </c>
      <c r="V37" s="22">
        <f t="shared" si="19"/>
        <v>3.5335689045936395E-3</v>
      </c>
      <c r="W37" s="23">
        <v>63</v>
      </c>
      <c r="X37" s="24">
        <v>239</v>
      </c>
      <c r="Y37" s="25">
        <v>302</v>
      </c>
      <c r="Z37" s="20">
        <f t="shared" si="20"/>
        <v>-0.11267605633802817</v>
      </c>
      <c r="AA37" s="21">
        <f t="shared" si="20"/>
        <v>0.12206572769953052</v>
      </c>
      <c r="AB37" s="22">
        <f t="shared" si="20"/>
        <v>6.3380281690140844E-2</v>
      </c>
    </row>
    <row r="38" spans="1:28" x14ac:dyDescent="0.25">
      <c r="A38" s="16" t="s">
        <v>43</v>
      </c>
      <c r="B38" s="17">
        <v>262</v>
      </c>
      <c r="C38" s="18">
        <v>806</v>
      </c>
      <c r="D38" s="19">
        <v>1068</v>
      </c>
      <c r="E38" s="17">
        <v>193</v>
      </c>
      <c r="F38" s="18">
        <v>1056</v>
      </c>
      <c r="G38" s="19">
        <f t="shared" si="2"/>
        <v>1249</v>
      </c>
      <c r="H38" s="20">
        <f t="shared" si="3"/>
        <v>-0.26335877862595419</v>
      </c>
      <c r="I38" s="21">
        <f t="shared" si="3"/>
        <v>0.31017369727047145</v>
      </c>
      <c r="J38" s="22">
        <f t="shared" si="3"/>
        <v>0.16947565543071161</v>
      </c>
      <c r="K38" s="23">
        <v>312</v>
      </c>
      <c r="L38" s="24">
        <v>1104</v>
      </c>
      <c r="M38" s="25">
        <f t="shared" si="4"/>
        <v>1416</v>
      </c>
      <c r="N38" s="20">
        <f t="shared" si="5"/>
        <v>0.61658031088082899</v>
      </c>
      <c r="O38" s="21">
        <f t="shared" si="5"/>
        <v>4.5454545454545456E-2</v>
      </c>
      <c r="P38" s="22">
        <f t="shared" si="5"/>
        <v>0.13370696557245795</v>
      </c>
      <c r="Q38" s="23">
        <v>227</v>
      </c>
      <c r="R38" s="24">
        <v>1022</v>
      </c>
      <c r="S38" s="25">
        <v>1249</v>
      </c>
      <c r="T38" s="20">
        <f t="shared" si="19"/>
        <v>-0.27243589743589741</v>
      </c>
      <c r="U38" s="21">
        <f t="shared" si="19"/>
        <v>-7.4275362318840576E-2</v>
      </c>
      <c r="V38" s="22">
        <f t="shared" si="19"/>
        <v>-0.11793785310734463</v>
      </c>
      <c r="W38" s="23">
        <v>135</v>
      </c>
      <c r="X38" s="24">
        <v>1100</v>
      </c>
      <c r="Y38" s="25">
        <v>1235</v>
      </c>
      <c r="Z38" s="20">
        <f t="shared" si="20"/>
        <v>-0.40528634361233479</v>
      </c>
      <c r="AA38" s="21">
        <f t="shared" si="20"/>
        <v>7.6320939334637961E-2</v>
      </c>
      <c r="AB38" s="22">
        <f t="shared" si="20"/>
        <v>-1.120896717373899E-2</v>
      </c>
    </row>
    <row r="39" spans="1:28" x14ac:dyDescent="0.25">
      <c r="A39" s="16" t="s">
        <v>44</v>
      </c>
      <c r="B39" s="17">
        <v>43</v>
      </c>
      <c r="C39" s="18">
        <v>738</v>
      </c>
      <c r="D39" s="19">
        <v>781</v>
      </c>
      <c r="E39" s="17">
        <v>119</v>
      </c>
      <c r="F39" s="18">
        <v>668</v>
      </c>
      <c r="G39" s="19">
        <f t="shared" si="2"/>
        <v>787</v>
      </c>
      <c r="H39" s="20">
        <f t="shared" si="3"/>
        <v>1.7674418604651163</v>
      </c>
      <c r="I39" s="21">
        <f t="shared" si="3"/>
        <v>-9.4850948509485097E-2</v>
      </c>
      <c r="J39" s="22">
        <f t="shared" si="3"/>
        <v>7.6824583866837385E-3</v>
      </c>
      <c r="K39" s="23">
        <v>172</v>
      </c>
      <c r="L39" s="24">
        <v>676</v>
      </c>
      <c r="M39" s="25">
        <f t="shared" si="4"/>
        <v>848</v>
      </c>
      <c r="N39" s="20">
        <f t="shared" si="5"/>
        <v>0.44537815126050423</v>
      </c>
      <c r="O39" s="21">
        <f t="shared" si="5"/>
        <v>1.1976047904191617E-2</v>
      </c>
      <c r="P39" s="22">
        <f t="shared" si="5"/>
        <v>7.7509529860228715E-2</v>
      </c>
      <c r="Q39" s="23">
        <v>108</v>
      </c>
      <c r="R39" s="24">
        <v>846</v>
      </c>
      <c r="S39" s="25">
        <v>954</v>
      </c>
      <c r="T39" s="20">
        <f t="shared" si="19"/>
        <v>-0.37209302325581395</v>
      </c>
      <c r="U39" s="21">
        <f t="shared" si="19"/>
        <v>0.25147928994082841</v>
      </c>
      <c r="V39" s="22">
        <f t="shared" si="19"/>
        <v>0.125</v>
      </c>
      <c r="W39" s="23">
        <v>78</v>
      </c>
      <c r="X39" s="24">
        <v>910</v>
      </c>
      <c r="Y39" s="25">
        <v>988</v>
      </c>
      <c r="Z39" s="20">
        <f t="shared" si="20"/>
        <v>-0.27777777777777779</v>
      </c>
      <c r="AA39" s="21">
        <f t="shared" si="20"/>
        <v>7.5650118203309691E-2</v>
      </c>
      <c r="AB39" s="22">
        <f t="shared" si="20"/>
        <v>3.5639412997903561E-2</v>
      </c>
    </row>
    <row r="40" spans="1:28" ht="15.75" thickBot="1" x14ac:dyDescent="0.3">
      <c r="A40" s="16" t="s">
        <v>45</v>
      </c>
      <c r="B40" s="17">
        <v>37</v>
      </c>
      <c r="C40" s="18">
        <v>250</v>
      </c>
      <c r="D40" s="19">
        <v>287</v>
      </c>
      <c r="E40" s="17">
        <v>63</v>
      </c>
      <c r="F40" s="18">
        <v>313</v>
      </c>
      <c r="G40" s="19">
        <f t="shared" si="2"/>
        <v>376</v>
      </c>
      <c r="H40" s="20">
        <f t="shared" si="3"/>
        <v>0.70270270270270274</v>
      </c>
      <c r="I40" s="21">
        <f t="shared" si="3"/>
        <v>0.252</v>
      </c>
      <c r="J40" s="22">
        <f t="shared" si="3"/>
        <v>0.31010452961672474</v>
      </c>
      <c r="K40" s="23">
        <v>63</v>
      </c>
      <c r="L40" s="24">
        <v>323</v>
      </c>
      <c r="M40" s="25">
        <f t="shared" si="4"/>
        <v>386</v>
      </c>
      <c r="N40" s="20">
        <f t="shared" si="5"/>
        <v>0</v>
      </c>
      <c r="O40" s="21">
        <f t="shared" si="5"/>
        <v>3.1948881789137379E-2</v>
      </c>
      <c r="P40" s="22">
        <f t="shared" si="5"/>
        <v>2.6595744680851064E-2</v>
      </c>
      <c r="Q40" s="23">
        <v>49</v>
      </c>
      <c r="R40" s="24">
        <v>345</v>
      </c>
      <c r="S40" s="25">
        <v>394</v>
      </c>
      <c r="T40" s="20">
        <f t="shared" si="19"/>
        <v>-0.22222222222222221</v>
      </c>
      <c r="U40" s="21">
        <f t="shared" si="19"/>
        <v>6.8111455108359129E-2</v>
      </c>
      <c r="V40" s="22">
        <f t="shared" si="19"/>
        <v>2.072538860103627E-2</v>
      </c>
      <c r="W40" s="23">
        <v>47</v>
      </c>
      <c r="X40" s="24">
        <v>383</v>
      </c>
      <c r="Y40" s="25">
        <v>430</v>
      </c>
      <c r="Z40" s="20">
        <f t="shared" si="20"/>
        <v>-4.0816326530612242E-2</v>
      </c>
      <c r="AA40" s="21">
        <f t="shared" si="20"/>
        <v>0.11014492753623188</v>
      </c>
      <c r="AB40" s="22">
        <f t="shared" si="20"/>
        <v>9.1370558375634514E-2</v>
      </c>
    </row>
    <row r="41" spans="1:28" x14ac:dyDescent="0.25">
      <c r="A41" s="36" t="s">
        <v>46</v>
      </c>
      <c r="B41" s="37">
        <f t="shared" ref="B41:G41" si="21">SUM(B33:B37)</f>
        <v>351</v>
      </c>
      <c r="C41" s="37">
        <f t="shared" si="21"/>
        <v>1920</v>
      </c>
      <c r="D41" s="38">
        <f t="shared" si="21"/>
        <v>2271</v>
      </c>
      <c r="E41" s="37">
        <f t="shared" si="21"/>
        <v>497</v>
      </c>
      <c r="F41" s="37">
        <f t="shared" si="21"/>
        <v>1745</v>
      </c>
      <c r="G41" s="38">
        <f t="shared" si="21"/>
        <v>2242</v>
      </c>
      <c r="H41" s="39">
        <f t="shared" si="3"/>
        <v>0.41595441595441596</v>
      </c>
      <c r="I41" s="40">
        <f t="shared" si="3"/>
        <v>-9.1145833333333329E-2</v>
      </c>
      <c r="J41" s="41">
        <f t="shared" si="3"/>
        <v>-1.2769704975781594E-2</v>
      </c>
      <c r="K41" s="37">
        <f>SUM(K33:K37)</f>
        <v>493</v>
      </c>
      <c r="L41" s="37">
        <f>SUM(L33:L37)</f>
        <v>1746</v>
      </c>
      <c r="M41" s="38">
        <f>SUM(M33:M37)</f>
        <v>2239</v>
      </c>
      <c r="N41" s="39">
        <f t="shared" si="5"/>
        <v>-8.0482897384305842E-3</v>
      </c>
      <c r="O41" s="40">
        <f t="shared" si="5"/>
        <v>5.7306590257879652E-4</v>
      </c>
      <c r="P41" s="41">
        <f t="shared" si="5"/>
        <v>-1.3380909901873326E-3</v>
      </c>
      <c r="Q41" s="37">
        <f>SUM(Q33:Q37)</f>
        <v>418</v>
      </c>
      <c r="R41" s="37">
        <f>SUM(R33:R37)</f>
        <v>1742</v>
      </c>
      <c r="S41" s="38">
        <f>SUM(S33:S37)</f>
        <v>2160</v>
      </c>
      <c r="T41" s="39">
        <f t="shared" si="19"/>
        <v>-0.15212981744421908</v>
      </c>
      <c r="U41" s="40">
        <f t="shared" si="19"/>
        <v>-2.2909507445589921E-3</v>
      </c>
      <c r="V41" s="41">
        <f t="shared" si="19"/>
        <v>-3.5283608753907993E-2</v>
      </c>
      <c r="W41" s="37">
        <f>SUM(W33:W37)</f>
        <v>353</v>
      </c>
      <c r="X41" s="37">
        <f>SUM(X33:X37)</f>
        <v>1894</v>
      </c>
      <c r="Y41" s="38">
        <f>SUM(Y33:Y37)</f>
        <v>2247</v>
      </c>
      <c r="Z41" s="39">
        <f t="shared" si="20"/>
        <v>-0.15550239234449761</v>
      </c>
      <c r="AA41" s="40">
        <f t="shared" si="20"/>
        <v>8.7256027554535015E-2</v>
      </c>
      <c r="AB41" s="41">
        <f t="shared" si="20"/>
        <v>4.027777777777778E-2</v>
      </c>
    </row>
    <row r="42" spans="1:28" x14ac:dyDescent="0.25">
      <c r="A42" s="42" t="s">
        <v>47</v>
      </c>
      <c r="B42" s="43">
        <f t="shared" ref="B42:G42" si="22">SUM(B38:B40)</f>
        <v>342</v>
      </c>
      <c r="C42" s="43">
        <f t="shared" si="22"/>
        <v>1794</v>
      </c>
      <c r="D42" s="44">
        <f t="shared" si="22"/>
        <v>2136</v>
      </c>
      <c r="E42" s="43">
        <f t="shared" si="22"/>
        <v>375</v>
      </c>
      <c r="F42" s="43">
        <f t="shared" si="22"/>
        <v>2037</v>
      </c>
      <c r="G42" s="44">
        <f t="shared" si="22"/>
        <v>2412</v>
      </c>
      <c r="H42" s="45">
        <f t="shared" si="3"/>
        <v>9.6491228070175433E-2</v>
      </c>
      <c r="I42" s="46">
        <f t="shared" si="3"/>
        <v>0.1354515050167224</v>
      </c>
      <c r="J42" s="47">
        <f t="shared" si="3"/>
        <v>0.12921348314606743</v>
      </c>
      <c r="K42" s="43">
        <f>SUM(K38:K40)</f>
        <v>547</v>
      </c>
      <c r="L42" s="43">
        <f>SUM(L38:L40)</f>
        <v>2103</v>
      </c>
      <c r="M42" s="44">
        <f>SUM(M38:M40)</f>
        <v>2650</v>
      </c>
      <c r="N42" s="45">
        <f t="shared" si="5"/>
        <v>0.45866666666666667</v>
      </c>
      <c r="O42" s="46">
        <f t="shared" si="5"/>
        <v>3.2400589101620032E-2</v>
      </c>
      <c r="P42" s="47">
        <f t="shared" si="5"/>
        <v>9.8673300165837474E-2</v>
      </c>
      <c r="Q42" s="43">
        <f>SUM(Q38:Q40)</f>
        <v>384</v>
      </c>
      <c r="R42" s="43">
        <f>SUM(R38:R40)</f>
        <v>2213</v>
      </c>
      <c r="S42" s="44">
        <f>SUM(S38:S40)</f>
        <v>2597</v>
      </c>
      <c r="T42" s="45">
        <f t="shared" si="19"/>
        <v>-0.29798903107861058</v>
      </c>
      <c r="U42" s="46">
        <f t="shared" si="19"/>
        <v>5.2306229196386118E-2</v>
      </c>
      <c r="V42" s="47">
        <f t="shared" si="19"/>
        <v>-0.02</v>
      </c>
      <c r="W42" s="43">
        <f>SUM(W38:W40)</f>
        <v>260</v>
      </c>
      <c r="X42" s="43">
        <f>SUM(X38:X40)</f>
        <v>2393</v>
      </c>
      <c r="Y42" s="44">
        <f>SUM(Y38:Y40)</f>
        <v>2653</v>
      </c>
      <c r="Z42" s="45">
        <f t="shared" si="20"/>
        <v>-0.32291666666666669</v>
      </c>
      <c r="AA42" s="46">
        <f t="shared" si="20"/>
        <v>8.1337550835969274E-2</v>
      </c>
      <c r="AB42" s="47">
        <f t="shared" si="20"/>
        <v>2.15633423180593E-2</v>
      </c>
    </row>
    <row r="43" spans="1:28" ht="15.75" thickBot="1" x14ac:dyDescent="0.3">
      <c r="A43" s="48" t="s">
        <v>48</v>
      </c>
      <c r="B43" s="49">
        <f t="shared" ref="B43:G43" si="23">SUM(B33:B40)</f>
        <v>693</v>
      </c>
      <c r="C43" s="49">
        <f t="shared" si="23"/>
        <v>3714</v>
      </c>
      <c r="D43" s="50">
        <f t="shared" si="23"/>
        <v>4407</v>
      </c>
      <c r="E43" s="49">
        <f t="shared" si="23"/>
        <v>872</v>
      </c>
      <c r="F43" s="49">
        <f t="shared" si="23"/>
        <v>3782</v>
      </c>
      <c r="G43" s="50">
        <f t="shared" si="23"/>
        <v>4654</v>
      </c>
      <c r="H43" s="51">
        <f t="shared" si="3"/>
        <v>0.2582972582972583</v>
      </c>
      <c r="I43" s="52">
        <f t="shared" si="3"/>
        <v>1.830910070005385E-2</v>
      </c>
      <c r="J43" s="53">
        <f t="shared" si="3"/>
        <v>5.6047197640117993E-2</v>
      </c>
      <c r="K43" s="49">
        <f>SUM(K33:K40)</f>
        <v>1040</v>
      </c>
      <c r="L43" s="49">
        <f>SUM(L33:L40)</f>
        <v>3849</v>
      </c>
      <c r="M43" s="50">
        <f>SUM(M33:M40)</f>
        <v>4889</v>
      </c>
      <c r="N43" s="51">
        <f t="shared" si="5"/>
        <v>0.19266055045871561</v>
      </c>
      <c r="O43" s="52">
        <f t="shared" si="5"/>
        <v>1.7715494447382338E-2</v>
      </c>
      <c r="P43" s="53">
        <f t="shared" si="5"/>
        <v>5.0494198538891276E-2</v>
      </c>
      <c r="Q43" s="49">
        <f>SUM(Q33:Q40)</f>
        <v>802</v>
      </c>
      <c r="R43" s="49">
        <f>SUM(R33:R40)</f>
        <v>3955</v>
      </c>
      <c r="S43" s="50">
        <f>SUM(S33:S40)</f>
        <v>4757</v>
      </c>
      <c r="T43" s="51">
        <f t="shared" si="19"/>
        <v>-0.22884615384615384</v>
      </c>
      <c r="U43" s="52">
        <f t="shared" si="19"/>
        <v>2.7539620680696285E-2</v>
      </c>
      <c r="V43" s="53">
        <f t="shared" si="19"/>
        <v>-2.6999386377582327E-2</v>
      </c>
      <c r="W43" s="49">
        <f>SUM(W33:W40)</f>
        <v>613</v>
      </c>
      <c r="X43" s="49">
        <f>SUM(X33:X40)</f>
        <v>4287</v>
      </c>
      <c r="Y43" s="50">
        <f>SUM(Y33:Y40)</f>
        <v>4900</v>
      </c>
      <c r="Z43" s="51">
        <f t="shared" si="20"/>
        <v>-0.23566084788029926</v>
      </c>
      <c r="AA43" s="52">
        <f t="shared" si="20"/>
        <v>8.3944374209860936E-2</v>
      </c>
      <c r="AB43" s="53">
        <f t="shared" si="20"/>
        <v>3.0060962791675427E-2</v>
      </c>
    </row>
    <row r="44" spans="1:28" x14ac:dyDescent="0.25">
      <c r="A44" s="15" t="s">
        <v>49</v>
      </c>
      <c r="B44" s="17"/>
      <c r="C44" s="18"/>
      <c r="D44" s="19"/>
      <c r="E44" s="17"/>
      <c r="F44" s="18"/>
      <c r="G44" s="19"/>
      <c r="H44" s="20"/>
      <c r="I44" s="21"/>
      <c r="J44" s="22"/>
      <c r="K44" s="23"/>
      <c r="L44" s="24"/>
      <c r="M44" s="25"/>
      <c r="N44" s="20"/>
      <c r="O44" s="21"/>
      <c r="P44" s="22"/>
      <c r="Q44" s="23"/>
      <c r="R44" s="24"/>
      <c r="S44" s="25"/>
      <c r="T44" s="20"/>
      <c r="U44" s="21"/>
      <c r="V44" s="22"/>
      <c r="W44" s="23"/>
      <c r="X44" s="24"/>
      <c r="Y44" s="25"/>
      <c r="Z44" s="20"/>
      <c r="AA44" s="21"/>
      <c r="AB44" s="22"/>
    </row>
    <row r="45" spans="1:28" x14ac:dyDescent="0.25">
      <c r="A45" s="16" t="s">
        <v>50</v>
      </c>
      <c r="B45" s="17">
        <v>84</v>
      </c>
      <c r="C45" s="18">
        <v>400</v>
      </c>
      <c r="D45" s="19">
        <v>484</v>
      </c>
      <c r="E45" s="17">
        <v>127</v>
      </c>
      <c r="F45" s="18">
        <v>410</v>
      </c>
      <c r="G45" s="19">
        <f t="shared" si="2"/>
        <v>537</v>
      </c>
      <c r="H45" s="20">
        <f t="shared" si="3"/>
        <v>0.51190476190476186</v>
      </c>
      <c r="I45" s="21">
        <f t="shared" si="3"/>
        <v>2.5000000000000001E-2</v>
      </c>
      <c r="J45" s="22">
        <f t="shared" si="3"/>
        <v>0.10950413223140495</v>
      </c>
      <c r="K45" s="23">
        <v>152</v>
      </c>
      <c r="L45" s="24">
        <v>393</v>
      </c>
      <c r="M45" s="25">
        <f t="shared" si="4"/>
        <v>545</v>
      </c>
      <c r="N45" s="20">
        <f t="shared" si="5"/>
        <v>0.19685039370078741</v>
      </c>
      <c r="O45" s="21">
        <f t="shared" si="5"/>
        <v>-4.1463414634146344E-2</v>
      </c>
      <c r="P45" s="22">
        <f t="shared" si="5"/>
        <v>1.4897579143389199E-2</v>
      </c>
      <c r="Q45" s="23">
        <v>179</v>
      </c>
      <c r="R45" s="24">
        <v>501</v>
      </c>
      <c r="S45" s="25">
        <v>680</v>
      </c>
      <c r="T45" s="20">
        <f t="shared" ref="T45:V57" si="24">(Q45-K45)/K45</f>
        <v>0.17763157894736842</v>
      </c>
      <c r="U45" s="21">
        <f t="shared" si="24"/>
        <v>0.27480916030534353</v>
      </c>
      <c r="V45" s="22">
        <f t="shared" si="24"/>
        <v>0.24770642201834864</v>
      </c>
      <c r="W45" s="23">
        <v>184</v>
      </c>
      <c r="X45" s="24">
        <v>465</v>
      </c>
      <c r="Y45" s="25">
        <v>649</v>
      </c>
      <c r="Z45" s="20">
        <f t="shared" ref="Z45:AB57" si="25">(W45-Q45)/Q45</f>
        <v>2.7932960893854747E-2</v>
      </c>
      <c r="AA45" s="21">
        <f t="shared" si="25"/>
        <v>-7.1856287425149698E-2</v>
      </c>
      <c r="AB45" s="22">
        <f t="shared" si="25"/>
        <v>-4.5588235294117645E-2</v>
      </c>
    </row>
    <row r="46" spans="1:28" x14ac:dyDescent="0.25">
      <c r="A46" s="16" t="s">
        <v>51</v>
      </c>
      <c r="B46" s="17">
        <v>20</v>
      </c>
      <c r="C46" s="18">
        <v>228</v>
      </c>
      <c r="D46" s="19">
        <v>248</v>
      </c>
      <c r="E46" s="17">
        <v>54</v>
      </c>
      <c r="F46" s="18">
        <v>188</v>
      </c>
      <c r="G46" s="19">
        <f t="shared" si="2"/>
        <v>242</v>
      </c>
      <c r="H46" s="20">
        <f t="shared" si="3"/>
        <v>1.7</v>
      </c>
      <c r="I46" s="21">
        <f t="shared" si="3"/>
        <v>-0.17543859649122806</v>
      </c>
      <c r="J46" s="22">
        <f t="shared" si="3"/>
        <v>-2.4193548387096774E-2</v>
      </c>
      <c r="K46" s="23">
        <v>70</v>
      </c>
      <c r="L46" s="24">
        <v>195</v>
      </c>
      <c r="M46" s="25">
        <f t="shared" si="4"/>
        <v>265</v>
      </c>
      <c r="N46" s="20">
        <f t="shared" si="5"/>
        <v>0.29629629629629628</v>
      </c>
      <c r="O46" s="21">
        <f t="shared" si="5"/>
        <v>3.7234042553191488E-2</v>
      </c>
      <c r="P46" s="22">
        <f t="shared" si="5"/>
        <v>9.5041322314049589E-2</v>
      </c>
      <c r="Q46" s="23">
        <v>47</v>
      </c>
      <c r="R46" s="24">
        <v>213</v>
      </c>
      <c r="S46" s="25">
        <v>260</v>
      </c>
      <c r="T46" s="20">
        <f t="shared" si="24"/>
        <v>-0.32857142857142857</v>
      </c>
      <c r="U46" s="21">
        <f t="shared" si="24"/>
        <v>9.2307692307692313E-2</v>
      </c>
      <c r="V46" s="22">
        <f t="shared" si="24"/>
        <v>-1.8867924528301886E-2</v>
      </c>
      <c r="W46" s="23">
        <v>36</v>
      </c>
      <c r="X46" s="24">
        <v>230</v>
      </c>
      <c r="Y46" s="25">
        <v>266</v>
      </c>
      <c r="Z46" s="20">
        <f t="shared" si="25"/>
        <v>-0.23404255319148937</v>
      </c>
      <c r="AA46" s="21">
        <f t="shared" si="25"/>
        <v>7.9812206572769953E-2</v>
      </c>
      <c r="AB46" s="22">
        <f t="shared" si="25"/>
        <v>2.3076923076923078E-2</v>
      </c>
    </row>
    <row r="47" spans="1:28" x14ac:dyDescent="0.25">
      <c r="A47" s="16" t="s">
        <v>52</v>
      </c>
      <c r="B47" s="17">
        <v>144</v>
      </c>
      <c r="C47" s="18">
        <v>549</v>
      </c>
      <c r="D47" s="19">
        <v>693</v>
      </c>
      <c r="E47" s="17">
        <v>138</v>
      </c>
      <c r="F47" s="18">
        <v>536</v>
      </c>
      <c r="G47" s="19">
        <f t="shared" si="2"/>
        <v>674</v>
      </c>
      <c r="H47" s="20">
        <f t="shared" si="3"/>
        <v>-4.1666666666666664E-2</v>
      </c>
      <c r="I47" s="21">
        <f t="shared" si="3"/>
        <v>-2.3679417122040074E-2</v>
      </c>
      <c r="J47" s="22">
        <f t="shared" si="3"/>
        <v>-2.7417027417027416E-2</v>
      </c>
      <c r="K47" s="23">
        <v>212</v>
      </c>
      <c r="L47" s="24">
        <v>556</v>
      </c>
      <c r="M47" s="25">
        <f t="shared" si="4"/>
        <v>768</v>
      </c>
      <c r="N47" s="20">
        <f t="shared" si="5"/>
        <v>0.53623188405797106</v>
      </c>
      <c r="O47" s="21">
        <f t="shared" si="5"/>
        <v>3.7313432835820892E-2</v>
      </c>
      <c r="P47" s="22">
        <f t="shared" si="5"/>
        <v>0.1394658753709199</v>
      </c>
      <c r="Q47" s="23">
        <v>123</v>
      </c>
      <c r="R47" s="24">
        <v>600</v>
      </c>
      <c r="S47" s="25">
        <v>723</v>
      </c>
      <c r="T47" s="20">
        <f t="shared" si="24"/>
        <v>-0.419811320754717</v>
      </c>
      <c r="U47" s="21">
        <f t="shared" si="24"/>
        <v>7.9136690647482008E-2</v>
      </c>
      <c r="V47" s="22">
        <f t="shared" si="24"/>
        <v>-5.859375E-2</v>
      </c>
      <c r="W47" s="23">
        <v>102</v>
      </c>
      <c r="X47" s="24">
        <v>567</v>
      </c>
      <c r="Y47" s="25">
        <v>669</v>
      </c>
      <c r="Z47" s="20">
        <f t="shared" si="25"/>
        <v>-0.17073170731707318</v>
      </c>
      <c r="AA47" s="21">
        <f t="shared" si="25"/>
        <v>-5.5E-2</v>
      </c>
      <c r="AB47" s="22">
        <f t="shared" si="25"/>
        <v>-7.4688796680497924E-2</v>
      </c>
    </row>
    <row r="48" spans="1:28" x14ac:dyDescent="0.25">
      <c r="A48" s="16" t="s">
        <v>53</v>
      </c>
      <c r="B48" s="17">
        <v>77</v>
      </c>
      <c r="C48" s="18">
        <v>406</v>
      </c>
      <c r="D48" s="19">
        <v>483</v>
      </c>
      <c r="E48" s="17">
        <v>90</v>
      </c>
      <c r="F48" s="18">
        <v>401</v>
      </c>
      <c r="G48" s="19">
        <f t="shared" si="2"/>
        <v>491</v>
      </c>
      <c r="H48" s="20">
        <f t="shared" si="3"/>
        <v>0.16883116883116883</v>
      </c>
      <c r="I48" s="21">
        <f t="shared" si="3"/>
        <v>-1.2315270935960592E-2</v>
      </c>
      <c r="J48" s="22">
        <f t="shared" si="3"/>
        <v>1.6563146997929608E-2</v>
      </c>
      <c r="K48" s="23">
        <v>82</v>
      </c>
      <c r="L48" s="24">
        <v>400</v>
      </c>
      <c r="M48" s="25">
        <f t="shared" si="4"/>
        <v>482</v>
      </c>
      <c r="N48" s="20">
        <f t="shared" si="5"/>
        <v>-8.8888888888888892E-2</v>
      </c>
      <c r="O48" s="21">
        <f t="shared" si="5"/>
        <v>-2.4937655860349127E-3</v>
      </c>
      <c r="P48" s="22">
        <f t="shared" si="5"/>
        <v>-1.8329938900203666E-2</v>
      </c>
      <c r="Q48" s="23">
        <v>106</v>
      </c>
      <c r="R48" s="24">
        <v>415</v>
      </c>
      <c r="S48" s="25">
        <v>521</v>
      </c>
      <c r="T48" s="20">
        <f t="shared" si="24"/>
        <v>0.29268292682926828</v>
      </c>
      <c r="U48" s="21">
        <f t="shared" si="24"/>
        <v>3.7499999999999999E-2</v>
      </c>
      <c r="V48" s="22">
        <f t="shared" si="24"/>
        <v>8.0912863070539423E-2</v>
      </c>
      <c r="W48" s="23">
        <v>115</v>
      </c>
      <c r="X48" s="24">
        <v>430</v>
      </c>
      <c r="Y48" s="25">
        <v>545</v>
      </c>
      <c r="Z48" s="20">
        <f t="shared" si="25"/>
        <v>8.4905660377358486E-2</v>
      </c>
      <c r="AA48" s="21">
        <f t="shared" si="25"/>
        <v>3.614457831325301E-2</v>
      </c>
      <c r="AB48" s="22">
        <f t="shared" si="25"/>
        <v>4.6065259117082535E-2</v>
      </c>
    </row>
    <row r="49" spans="1:28" x14ac:dyDescent="0.25">
      <c r="A49" s="16" t="s">
        <v>54</v>
      </c>
      <c r="B49" s="17">
        <v>38</v>
      </c>
      <c r="C49" s="18">
        <v>393</v>
      </c>
      <c r="D49" s="19">
        <v>431</v>
      </c>
      <c r="E49" s="17">
        <v>89</v>
      </c>
      <c r="F49" s="18">
        <v>332</v>
      </c>
      <c r="G49" s="19">
        <f t="shared" si="2"/>
        <v>421</v>
      </c>
      <c r="H49" s="20">
        <f t="shared" si="3"/>
        <v>1.3421052631578947</v>
      </c>
      <c r="I49" s="21">
        <f t="shared" si="3"/>
        <v>-0.15521628498727735</v>
      </c>
      <c r="J49" s="22">
        <f t="shared" si="3"/>
        <v>-2.3201856148491878E-2</v>
      </c>
      <c r="K49" s="23">
        <v>94</v>
      </c>
      <c r="L49" s="24">
        <v>325</v>
      </c>
      <c r="M49" s="25">
        <f t="shared" si="4"/>
        <v>419</v>
      </c>
      <c r="N49" s="20">
        <f t="shared" si="5"/>
        <v>5.6179775280898875E-2</v>
      </c>
      <c r="O49" s="21">
        <f t="shared" si="5"/>
        <v>-2.1084337349397589E-2</v>
      </c>
      <c r="P49" s="22">
        <f t="shared" si="5"/>
        <v>-4.7505938242280287E-3</v>
      </c>
      <c r="Q49" s="23">
        <v>76</v>
      </c>
      <c r="R49" s="24">
        <v>362</v>
      </c>
      <c r="S49" s="25">
        <v>438</v>
      </c>
      <c r="T49" s="20">
        <f t="shared" si="24"/>
        <v>-0.19148936170212766</v>
      </c>
      <c r="U49" s="21">
        <f t="shared" si="24"/>
        <v>0.11384615384615385</v>
      </c>
      <c r="V49" s="22">
        <f t="shared" si="24"/>
        <v>4.5346062052505964E-2</v>
      </c>
      <c r="W49" s="23">
        <v>94</v>
      </c>
      <c r="X49" s="24">
        <v>328</v>
      </c>
      <c r="Y49" s="25">
        <v>422</v>
      </c>
      <c r="Z49" s="20">
        <f t="shared" si="25"/>
        <v>0.23684210526315788</v>
      </c>
      <c r="AA49" s="21">
        <f t="shared" si="25"/>
        <v>-9.3922651933701654E-2</v>
      </c>
      <c r="AB49" s="22">
        <f t="shared" si="25"/>
        <v>-3.6529680365296802E-2</v>
      </c>
    </row>
    <row r="50" spans="1:28" x14ac:dyDescent="0.25">
      <c r="A50" s="16" t="s">
        <v>55</v>
      </c>
      <c r="B50" s="17">
        <v>21</v>
      </c>
      <c r="C50" s="18">
        <v>218</v>
      </c>
      <c r="D50" s="19">
        <v>239</v>
      </c>
      <c r="E50" s="17">
        <v>41</v>
      </c>
      <c r="F50" s="18">
        <v>177</v>
      </c>
      <c r="G50" s="19">
        <f t="shared" si="2"/>
        <v>218</v>
      </c>
      <c r="H50" s="20">
        <f t="shared" si="3"/>
        <v>0.95238095238095233</v>
      </c>
      <c r="I50" s="21">
        <f t="shared" si="3"/>
        <v>-0.18807339449541285</v>
      </c>
      <c r="J50" s="22">
        <f t="shared" si="3"/>
        <v>-8.7866108786610872E-2</v>
      </c>
      <c r="K50" s="23">
        <v>56</v>
      </c>
      <c r="L50" s="24">
        <v>202</v>
      </c>
      <c r="M50" s="25">
        <f t="shared" si="4"/>
        <v>258</v>
      </c>
      <c r="N50" s="20">
        <f t="shared" si="5"/>
        <v>0.36585365853658536</v>
      </c>
      <c r="O50" s="21">
        <f t="shared" si="5"/>
        <v>0.14124293785310735</v>
      </c>
      <c r="P50" s="22">
        <f t="shared" si="5"/>
        <v>0.1834862385321101</v>
      </c>
      <c r="Q50" s="23">
        <v>40</v>
      </c>
      <c r="R50" s="24">
        <v>198</v>
      </c>
      <c r="S50" s="25">
        <v>238</v>
      </c>
      <c r="T50" s="20">
        <f t="shared" si="24"/>
        <v>-0.2857142857142857</v>
      </c>
      <c r="U50" s="21">
        <f t="shared" si="24"/>
        <v>-1.9801980198019802E-2</v>
      </c>
      <c r="V50" s="22">
        <f t="shared" si="24"/>
        <v>-7.7519379844961239E-2</v>
      </c>
      <c r="W50" s="23">
        <v>39</v>
      </c>
      <c r="X50" s="24">
        <v>212</v>
      </c>
      <c r="Y50" s="25">
        <v>251</v>
      </c>
      <c r="Z50" s="20">
        <f t="shared" si="25"/>
        <v>-2.5000000000000001E-2</v>
      </c>
      <c r="AA50" s="21">
        <f t="shared" si="25"/>
        <v>7.0707070707070704E-2</v>
      </c>
      <c r="AB50" s="22">
        <f t="shared" si="25"/>
        <v>5.4621848739495799E-2</v>
      </c>
    </row>
    <row r="51" spans="1:28" x14ac:dyDescent="0.25">
      <c r="A51" s="16" t="s">
        <v>56</v>
      </c>
      <c r="B51" s="17">
        <v>66</v>
      </c>
      <c r="C51" s="18">
        <v>680</v>
      </c>
      <c r="D51" s="19">
        <v>746</v>
      </c>
      <c r="E51" s="17">
        <v>188</v>
      </c>
      <c r="F51" s="18">
        <v>709</v>
      </c>
      <c r="G51" s="19">
        <f t="shared" si="2"/>
        <v>897</v>
      </c>
      <c r="H51" s="20">
        <f t="shared" si="3"/>
        <v>1.8484848484848484</v>
      </c>
      <c r="I51" s="21">
        <f t="shared" si="3"/>
        <v>4.2647058823529413E-2</v>
      </c>
      <c r="J51" s="22">
        <f t="shared" si="3"/>
        <v>0.20241286863270777</v>
      </c>
      <c r="K51" s="23">
        <v>199</v>
      </c>
      <c r="L51" s="24">
        <v>671</v>
      </c>
      <c r="M51" s="25">
        <f t="shared" si="4"/>
        <v>870</v>
      </c>
      <c r="N51" s="20">
        <f t="shared" si="5"/>
        <v>5.8510638297872342E-2</v>
      </c>
      <c r="O51" s="21">
        <f t="shared" si="5"/>
        <v>-5.3596614950634697E-2</v>
      </c>
      <c r="P51" s="22">
        <f t="shared" si="5"/>
        <v>-3.0100334448160536E-2</v>
      </c>
      <c r="Q51" s="23">
        <v>128</v>
      </c>
      <c r="R51" s="24">
        <v>670</v>
      </c>
      <c r="S51" s="25">
        <v>798</v>
      </c>
      <c r="T51" s="20">
        <f t="shared" si="24"/>
        <v>-0.35678391959798994</v>
      </c>
      <c r="U51" s="21">
        <f t="shared" si="24"/>
        <v>-1.4903129657228018E-3</v>
      </c>
      <c r="V51" s="22">
        <f t="shared" si="24"/>
        <v>-8.2758620689655171E-2</v>
      </c>
      <c r="W51" s="23">
        <v>89</v>
      </c>
      <c r="X51" s="24">
        <v>708</v>
      </c>
      <c r="Y51" s="25">
        <v>797</v>
      </c>
      <c r="Z51" s="20">
        <f t="shared" si="25"/>
        <v>-0.3046875</v>
      </c>
      <c r="AA51" s="21">
        <f t="shared" si="25"/>
        <v>5.6716417910447764E-2</v>
      </c>
      <c r="AB51" s="22">
        <f t="shared" si="25"/>
        <v>-1.2531328320802004E-3</v>
      </c>
    </row>
    <row r="52" spans="1:28" x14ac:dyDescent="0.25">
      <c r="A52" s="16" t="s">
        <v>57</v>
      </c>
      <c r="B52" s="17">
        <v>34</v>
      </c>
      <c r="C52" s="18">
        <v>229</v>
      </c>
      <c r="D52" s="19">
        <v>263</v>
      </c>
      <c r="E52" s="17">
        <v>40</v>
      </c>
      <c r="F52" s="18">
        <v>221</v>
      </c>
      <c r="G52" s="19">
        <f t="shared" si="2"/>
        <v>261</v>
      </c>
      <c r="H52" s="20">
        <f t="shared" si="3"/>
        <v>0.17647058823529413</v>
      </c>
      <c r="I52" s="21">
        <f t="shared" si="3"/>
        <v>-3.4934497816593885E-2</v>
      </c>
      <c r="J52" s="22">
        <f t="shared" si="3"/>
        <v>-7.6045627376425855E-3</v>
      </c>
      <c r="K52" s="23">
        <v>41</v>
      </c>
      <c r="L52" s="24">
        <v>203</v>
      </c>
      <c r="M52" s="25">
        <f t="shared" si="4"/>
        <v>244</v>
      </c>
      <c r="N52" s="20">
        <f t="shared" si="5"/>
        <v>2.5000000000000001E-2</v>
      </c>
      <c r="O52" s="21">
        <f t="shared" si="5"/>
        <v>-8.1447963800904979E-2</v>
      </c>
      <c r="P52" s="22">
        <f t="shared" si="5"/>
        <v>-6.5134099616858232E-2</v>
      </c>
      <c r="Q52" s="23">
        <v>31</v>
      </c>
      <c r="R52" s="24">
        <v>193</v>
      </c>
      <c r="S52" s="25">
        <v>224</v>
      </c>
      <c r="T52" s="20">
        <f t="shared" si="24"/>
        <v>-0.24390243902439024</v>
      </c>
      <c r="U52" s="21">
        <f t="shared" si="24"/>
        <v>-4.9261083743842367E-2</v>
      </c>
      <c r="V52" s="22">
        <f t="shared" si="24"/>
        <v>-8.1967213114754092E-2</v>
      </c>
      <c r="W52" s="23">
        <v>47</v>
      </c>
      <c r="X52" s="24">
        <v>159</v>
      </c>
      <c r="Y52" s="25">
        <v>206</v>
      </c>
      <c r="Z52" s="20">
        <f t="shared" si="25"/>
        <v>0.5161290322580645</v>
      </c>
      <c r="AA52" s="21">
        <f t="shared" si="25"/>
        <v>-0.17616580310880828</v>
      </c>
      <c r="AB52" s="22">
        <f t="shared" si="25"/>
        <v>-8.0357142857142863E-2</v>
      </c>
    </row>
    <row r="53" spans="1:28" x14ac:dyDescent="0.25">
      <c r="A53" s="16" t="s">
        <v>58</v>
      </c>
      <c r="B53" s="17">
        <v>27</v>
      </c>
      <c r="C53" s="18">
        <v>627</v>
      </c>
      <c r="D53" s="19">
        <v>654</v>
      </c>
      <c r="E53" s="17">
        <v>140</v>
      </c>
      <c r="F53" s="18">
        <v>590</v>
      </c>
      <c r="G53" s="19">
        <f t="shared" si="2"/>
        <v>730</v>
      </c>
      <c r="H53" s="20">
        <f t="shared" si="3"/>
        <v>4.1851851851851851</v>
      </c>
      <c r="I53" s="21">
        <f t="shared" si="3"/>
        <v>-5.9011164274322167E-2</v>
      </c>
      <c r="J53" s="22">
        <f t="shared" si="3"/>
        <v>0.11620795107033639</v>
      </c>
      <c r="K53" s="23">
        <v>149</v>
      </c>
      <c r="L53" s="24">
        <v>624</v>
      </c>
      <c r="M53" s="25">
        <f t="shared" si="4"/>
        <v>773</v>
      </c>
      <c r="N53" s="20">
        <f t="shared" si="5"/>
        <v>6.4285714285714279E-2</v>
      </c>
      <c r="O53" s="21">
        <f t="shared" si="5"/>
        <v>5.7627118644067797E-2</v>
      </c>
      <c r="P53" s="22">
        <f t="shared" si="5"/>
        <v>5.8904109589041097E-2</v>
      </c>
      <c r="Q53" s="23">
        <v>150</v>
      </c>
      <c r="R53" s="24">
        <v>643</v>
      </c>
      <c r="S53" s="25">
        <v>793</v>
      </c>
      <c r="T53" s="20">
        <f t="shared" si="24"/>
        <v>6.7114093959731542E-3</v>
      </c>
      <c r="U53" s="21">
        <f t="shared" si="24"/>
        <v>3.0448717948717948E-2</v>
      </c>
      <c r="V53" s="22">
        <f t="shared" si="24"/>
        <v>2.5873221216041398E-2</v>
      </c>
      <c r="W53" s="23">
        <v>64</v>
      </c>
      <c r="X53" s="24">
        <v>738</v>
      </c>
      <c r="Y53" s="25">
        <v>802</v>
      </c>
      <c r="Z53" s="20">
        <f t="shared" si="25"/>
        <v>-0.57333333333333336</v>
      </c>
      <c r="AA53" s="21">
        <f t="shared" si="25"/>
        <v>0.14774494556765164</v>
      </c>
      <c r="AB53" s="22">
        <f t="shared" si="25"/>
        <v>1.1349306431273645E-2</v>
      </c>
    </row>
    <row r="54" spans="1:28" ht="15.75" thickBot="1" x14ac:dyDescent="0.3">
      <c r="A54" s="64" t="s">
        <v>59</v>
      </c>
      <c r="B54" s="65">
        <v>34</v>
      </c>
      <c r="C54" s="66">
        <v>129</v>
      </c>
      <c r="D54" s="67">
        <v>163</v>
      </c>
      <c r="E54" s="65">
        <v>33</v>
      </c>
      <c r="F54" s="66">
        <v>145</v>
      </c>
      <c r="G54" s="67">
        <f t="shared" si="2"/>
        <v>178</v>
      </c>
      <c r="H54" s="68">
        <f t="shared" si="3"/>
        <v>-2.9411764705882353E-2</v>
      </c>
      <c r="I54" s="69">
        <f t="shared" si="3"/>
        <v>0.12403100775193798</v>
      </c>
      <c r="J54" s="70">
        <f t="shared" si="3"/>
        <v>9.202453987730061E-2</v>
      </c>
      <c r="K54" s="71">
        <v>46</v>
      </c>
      <c r="L54" s="72">
        <v>130</v>
      </c>
      <c r="M54" s="73">
        <f t="shared" si="4"/>
        <v>176</v>
      </c>
      <c r="N54" s="68">
        <f t="shared" si="5"/>
        <v>0.39393939393939392</v>
      </c>
      <c r="O54" s="69">
        <f t="shared" si="5"/>
        <v>-0.10344827586206896</v>
      </c>
      <c r="P54" s="70">
        <f t="shared" si="5"/>
        <v>-1.1235955056179775E-2</v>
      </c>
      <c r="Q54" s="71">
        <v>19</v>
      </c>
      <c r="R54" s="72">
        <v>179</v>
      </c>
      <c r="S54" s="73">
        <v>198</v>
      </c>
      <c r="T54" s="68">
        <f t="shared" si="24"/>
        <v>-0.58695652173913049</v>
      </c>
      <c r="U54" s="69">
        <f t="shared" si="24"/>
        <v>0.37692307692307692</v>
      </c>
      <c r="V54" s="70">
        <f t="shared" si="24"/>
        <v>0.125</v>
      </c>
      <c r="W54" s="71">
        <v>27</v>
      </c>
      <c r="X54" s="72">
        <v>191</v>
      </c>
      <c r="Y54" s="73">
        <v>218</v>
      </c>
      <c r="Z54" s="68">
        <f t="shared" si="25"/>
        <v>0.42105263157894735</v>
      </c>
      <c r="AA54" s="69">
        <f t="shared" si="25"/>
        <v>6.7039106145251395E-2</v>
      </c>
      <c r="AB54" s="70">
        <f t="shared" si="25"/>
        <v>0.10101010101010101</v>
      </c>
    </row>
    <row r="55" spans="1:28" x14ac:dyDescent="0.25">
      <c r="A55" s="36" t="s">
        <v>60</v>
      </c>
      <c r="B55" s="37">
        <f t="shared" ref="B55:G55" si="26">SUM(B45:B50)</f>
        <v>384</v>
      </c>
      <c r="C55" s="37">
        <f t="shared" si="26"/>
        <v>2194</v>
      </c>
      <c r="D55" s="38">
        <f t="shared" si="26"/>
        <v>2578</v>
      </c>
      <c r="E55" s="37">
        <f t="shared" si="26"/>
        <v>539</v>
      </c>
      <c r="F55" s="37">
        <f t="shared" si="26"/>
        <v>2044</v>
      </c>
      <c r="G55" s="38">
        <f t="shared" si="26"/>
        <v>2583</v>
      </c>
      <c r="H55" s="39">
        <f t="shared" si="3"/>
        <v>0.40364583333333331</v>
      </c>
      <c r="I55" s="40">
        <f t="shared" si="3"/>
        <v>-6.8368277119416593E-2</v>
      </c>
      <c r="J55" s="41">
        <f t="shared" si="3"/>
        <v>1.9394879751745539E-3</v>
      </c>
      <c r="K55" s="37">
        <f>SUM(K45:K50)</f>
        <v>666</v>
      </c>
      <c r="L55" s="37">
        <f>SUM(L45:L50)</f>
        <v>2071</v>
      </c>
      <c r="M55" s="38">
        <f>SUM(M45:M50)</f>
        <v>2737</v>
      </c>
      <c r="N55" s="39">
        <f t="shared" si="5"/>
        <v>0.23562152133580705</v>
      </c>
      <c r="O55" s="40">
        <f t="shared" si="5"/>
        <v>1.3209393346379647E-2</v>
      </c>
      <c r="P55" s="41">
        <f t="shared" si="5"/>
        <v>5.9620596205962058E-2</v>
      </c>
      <c r="Q55" s="37">
        <f>SUM(Q45:Q50)</f>
        <v>571</v>
      </c>
      <c r="R55" s="37">
        <f>SUM(R45:R50)</f>
        <v>2289</v>
      </c>
      <c r="S55" s="38">
        <f>SUM(S45:S50)</f>
        <v>2860</v>
      </c>
      <c r="T55" s="39">
        <f t="shared" si="24"/>
        <v>-0.14264264264264265</v>
      </c>
      <c r="U55" s="40">
        <f t="shared" si="24"/>
        <v>0.10526315789473684</v>
      </c>
      <c r="V55" s="41">
        <f t="shared" si="24"/>
        <v>4.493971501644136E-2</v>
      </c>
      <c r="W55" s="37">
        <f>SUM(W45:W50)</f>
        <v>570</v>
      </c>
      <c r="X55" s="37">
        <f>SUM(X45:X50)</f>
        <v>2232</v>
      </c>
      <c r="Y55" s="38">
        <f>SUM(Y45:Y50)</f>
        <v>2802</v>
      </c>
      <c r="Z55" s="39">
        <f t="shared" si="25"/>
        <v>-1.7513134851138354E-3</v>
      </c>
      <c r="AA55" s="40">
        <f t="shared" si="25"/>
        <v>-2.4901703800786368E-2</v>
      </c>
      <c r="AB55" s="41">
        <f t="shared" si="25"/>
        <v>-2.0279720279720279E-2</v>
      </c>
    </row>
    <row r="56" spans="1:28" x14ac:dyDescent="0.25">
      <c r="A56" s="42" t="s">
        <v>61</v>
      </c>
      <c r="B56" s="43">
        <f t="shared" ref="B56:G56" si="27">SUM(B51:B54)</f>
        <v>161</v>
      </c>
      <c r="C56" s="43">
        <f t="shared" si="27"/>
        <v>1665</v>
      </c>
      <c r="D56" s="44">
        <f t="shared" si="27"/>
        <v>1826</v>
      </c>
      <c r="E56" s="43">
        <f t="shared" si="27"/>
        <v>401</v>
      </c>
      <c r="F56" s="43">
        <f t="shared" si="27"/>
        <v>1665</v>
      </c>
      <c r="G56" s="44">
        <f t="shared" si="27"/>
        <v>2066</v>
      </c>
      <c r="H56" s="45">
        <f t="shared" si="3"/>
        <v>1.4906832298136645</v>
      </c>
      <c r="I56" s="46">
        <f t="shared" si="3"/>
        <v>0</v>
      </c>
      <c r="J56" s="47">
        <f t="shared" si="3"/>
        <v>0.13143483023001096</v>
      </c>
      <c r="K56" s="43">
        <f>SUM(K51:K54)</f>
        <v>435</v>
      </c>
      <c r="L56" s="43">
        <f>SUM(L51:L54)</f>
        <v>1628</v>
      </c>
      <c r="M56" s="44">
        <f>SUM(M51:M54)</f>
        <v>2063</v>
      </c>
      <c r="N56" s="45">
        <f t="shared" si="5"/>
        <v>8.4788029925187039E-2</v>
      </c>
      <c r="O56" s="46">
        <f t="shared" si="5"/>
        <v>-2.2222222222222223E-2</v>
      </c>
      <c r="P56" s="47">
        <f t="shared" si="5"/>
        <v>-1.4520813165537271E-3</v>
      </c>
      <c r="Q56" s="43">
        <f>SUM(Q51:Q54)</f>
        <v>328</v>
      </c>
      <c r="R56" s="43">
        <f>SUM(R51:R54)</f>
        <v>1685</v>
      </c>
      <c r="S56" s="44">
        <f>SUM(S51:S54)</f>
        <v>2013</v>
      </c>
      <c r="T56" s="45">
        <f t="shared" si="24"/>
        <v>-0.24597701149425288</v>
      </c>
      <c r="U56" s="46">
        <f t="shared" si="24"/>
        <v>3.501228501228501E-2</v>
      </c>
      <c r="V56" s="47">
        <f t="shared" si="24"/>
        <v>-2.4236548715462918E-2</v>
      </c>
      <c r="W56" s="43">
        <f>SUM(W51:W54)</f>
        <v>227</v>
      </c>
      <c r="X56" s="43">
        <f>SUM(X51:X54)</f>
        <v>1796</v>
      </c>
      <c r="Y56" s="44">
        <f>SUM(Y51:Y54)</f>
        <v>2023</v>
      </c>
      <c r="Z56" s="45">
        <f t="shared" si="25"/>
        <v>-0.30792682926829268</v>
      </c>
      <c r="AA56" s="46">
        <f t="shared" si="25"/>
        <v>6.5875370919881313E-2</v>
      </c>
      <c r="AB56" s="47">
        <f t="shared" si="25"/>
        <v>4.9677098857426726E-3</v>
      </c>
    </row>
    <row r="57" spans="1:28" ht="15.75" thickBot="1" x14ac:dyDescent="0.3">
      <c r="A57" s="48" t="s">
        <v>62</v>
      </c>
      <c r="B57" s="49">
        <f t="shared" ref="B57:G57" si="28">SUM(B45:B54)</f>
        <v>545</v>
      </c>
      <c r="C57" s="49">
        <f t="shared" si="28"/>
        <v>3859</v>
      </c>
      <c r="D57" s="50">
        <f t="shared" si="28"/>
        <v>4404</v>
      </c>
      <c r="E57" s="49">
        <f t="shared" si="28"/>
        <v>940</v>
      </c>
      <c r="F57" s="49">
        <f t="shared" si="28"/>
        <v>3709</v>
      </c>
      <c r="G57" s="50">
        <f t="shared" si="28"/>
        <v>4649</v>
      </c>
      <c r="H57" s="51">
        <f t="shared" si="3"/>
        <v>0.72477064220183485</v>
      </c>
      <c r="I57" s="52">
        <f t="shared" si="3"/>
        <v>-3.8870173620108833E-2</v>
      </c>
      <c r="J57" s="53">
        <f t="shared" si="3"/>
        <v>5.5631244323342419E-2</v>
      </c>
      <c r="K57" s="49">
        <f>SUM(K45:K54)</f>
        <v>1101</v>
      </c>
      <c r="L57" s="49">
        <f>SUM(L45:L54)</f>
        <v>3699</v>
      </c>
      <c r="M57" s="50">
        <f>SUM(M45:M54)</f>
        <v>4800</v>
      </c>
      <c r="N57" s="51">
        <f t="shared" si="5"/>
        <v>0.17127659574468085</v>
      </c>
      <c r="O57" s="52">
        <f t="shared" si="5"/>
        <v>-2.6961445133459154E-3</v>
      </c>
      <c r="P57" s="53">
        <f t="shared" si="5"/>
        <v>3.2480103248010324E-2</v>
      </c>
      <c r="Q57" s="49">
        <f>SUM(Q45:Q54)</f>
        <v>899</v>
      </c>
      <c r="R57" s="49">
        <f>SUM(R45:R54)</f>
        <v>3974</v>
      </c>
      <c r="S57" s="50">
        <f>SUM(S45:S54)</f>
        <v>4873</v>
      </c>
      <c r="T57" s="51">
        <f t="shared" si="24"/>
        <v>-0.18346957311534967</v>
      </c>
      <c r="U57" s="52">
        <f t="shared" si="24"/>
        <v>7.4344417410110844E-2</v>
      </c>
      <c r="V57" s="53">
        <f t="shared" si="24"/>
        <v>1.5208333333333334E-2</v>
      </c>
      <c r="W57" s="49">
        <f>SUM(W45:W54)</f>
        <v>797</v>
      </c>
      <c r="X57" s="49">
        <f>SUM(X45:X54)</f>
        <v>4028</v>
      </c>
      <c r="Y57" s="50">
        <f>SUM(Y45:Y54)</f>
        <v>4825</v>
      </c>
      <c r="Z57" s="51">
        <f t="shared" si="25"/>
        <v>-0.11345939933259176</v>
      </c>
      <c r="AA57" s="52">
        <f t="shared" si="25"/>
        <v>1.3588324106693507E-2</v>
      </c>
      <c r="AB57" s="53">
        <f t="shared" si="25"/>
        <v>-9.8501949517750872E-3</v>
      </c>
    </row>
    <row r="58" spans="1:28" s="81" customFormat="1" ht="8.25" customHeight="1" thickBot="1" x14ac:dyDescent="0.3">
      <c r="A58" s="74"/>
      <c r="B58" s="75"/>
      <c r="C58" s="76"/>
      <c r="D58" s="77"/>
      <c r="E58" s="75"/>
      <c r="F58" s="76"/>
      <c r="G58" s="77"/>
      <c r="H58" s="78"/>
      <c r="I58" s="79"/>
      <c r="J58" s="80"/>
      <c r="K58" s="75"/>
      <c r="L58" s="76"/>
      <c r="M58" s="77"/>
      <c r="N58" s="78"/>
      <c r="O58" s="79"/>
      <c r="P58" s="80"/>
      <c r="T58" s="78"/>
      <c r="U58" s="79"/>
      <c r="V58" s="80"/>
      <c r="Z58" s="78"/>
      <c r="AA58" s="79"/>
      <c r="AB58" s="80"/>
    </row>
    <row r="59" spans="1:28" x14ac:dyDescent="0.25">
      <c r="A59" s="36" t="s">
        <v>63</v>
      </c>
      <c r="B59" s="37">
        <f t="shared" ref="B59:G61" si="29">SUM(B55,B41,B29,B20,B11)</f>
        <v>1667</v>
      </c>
      <c r="C59" s="82">
        <f t="shared" si="29"/>
        <v>9468</v>
      </c>
      <c r="D59" s="83">
        <f t="shared" si="29"/>
        <v>11135</v>
      </c>
      <c r="E59" s="37">
        <f t="shared" si="29"/>
        <v>2221</v>
      </c>
      <c r="F59" s="82">
        <f t="shared" si="29"/>
        <v>8789</v>
      </c>
      <c r="G59" s="83">
        <f t="shared" si="29"/>
        <v>11010</v>
      </c>
      <c r="H59" s="39">
        <f t="shared" si="3"/>
        <v>0.33233353329334131</v>
      </c>
      <c r="I59" s="40">
        <f t="shared" si="3"/>
        <v>-7.1715251373046046E-2</v>
      </c>
      <c r="J59" s="41">
        <f t="shared" si="3"/>
        <v>-1.1225864391558151E-2</v>
      </c>
      <c r="K59" s="37">
        <f t="shared" ref="K59:M61" si="30">SUM(K55,K41,K29,K20,K11)</f>
        <v>2472</v>
      </c>
      <c r="L59" s="82">
        <f t="shared" si="30"/>
        <v>8713</v>
      </c>
      <c r="M59" s="83">
        <f t="shared" si="30"/>
        <v>11185</v>
      </c>
      <c r="N59" s="39">
        <f t="shared" si="5"/>
        <v>0.1130121566861774</v>
      </c>
      <c r="O59" s="40">
        <f t="shared" si="5"/>
        <v>-8.647172602116282E-3</v>
      </c>
      <c r="P59" s="41">
        <f t="shared" si="5"/>
        <v>1.5894641235240689E-2</v>
      </c>
      <c r="Q59" s="37">
        <f t="shared" ref="Q59:S61" si="31">SUM(Q55,Q41,Q29,Q20,Q11)</f>
        <v>2369</v>
      </c>
      <c r="R59" s="82">
        <f t="shared" si="31"/>
        <v>9415</v>
      </c>
      <c r="S59" s="83">
        <f t="shared" si="31"/>
        <v>11784</v>
      </c>
      <c r="T59" s="39">
        <f t="shared" ref="T59:V61" si="32">(Q59-K59)/K59</f>
        <v>-4.1666666666666664E-2</v>
      </c>
      <c r="U59" s="40">
        <f t="shared" si="32"/>
        <v>8.0569264317686212E-2</v>
      </c>
      <c r="V59" s="41">
        <f t="shared" si="32"/>
        <v>5.3553866785873941E-2</v>
      </c>
      <c r="W59" s="37">
        <f t="shared" ref="W59:Y61" si="33">SUM(W55,W41,W29,W20,W11)</f>
        <v>2089</v>
      </c>
      <c r="X59" s="82">
        <f t="shared" si="33"/>
        <v>9493</v>
      </c>
      <c r="Y59" s="83">
        <f t="shared" si="33"/>
        <v>11582</v>
      </c>
      <c r="Z59" s="39">
        <f t="shared" ref="Z59:AB61" si="34">(W59-Q59)/Q59</f>
        <v>-0.11819333051920641</v>
      </c>
      <c r="AA59" s="40">
        <f t="shared" si="34"/>
        <v>8.2846521508231543E-3</v>
      </c>
      <c r="AB59" s="41">
        <f t="shared" si="34"/>
        <v>-1.7141887304820094E-2</v>
      </c>
    </row>
    <row r="60" spans="1:28" x14ac:dyDescent="0.25">
      <c r="A60" s="42" t="s">
        <v>64</v>
      </c>
      <c r="B60" s="43">
        <f t="shared" si="29"/>
        <v>1782</v>
      </c>
      <c r="C60" s="84">
        <f t="shared" si="29"/>
        <v>9050</v>
      </c>
      <c r="D60" s="85">
        <f t="shared" si="29"/>
        <v>10832</v>
      </c>
      <c r="E60" s="43">
        <f t="shared" si="29"/>
        <v>2007</v>
      </c>
      <c r="F60" s="84">
        <f t="shared" si="29"/>
        <v>10117</v>
      </c>
      <c r="G60" s="85">
        <f t="shared" si="29"/>
        <v>12124</v>
      </c>
      <c r="H60" s="45">
        <f t="shared" si="3"/>
        <v>0.12626262626262627</v>
      </c>
      <c r="I60" s="46">
        <f t="shared" si="3"/>
        <v>0.11790055248618785</v>
      </c>
      <c r="J60" s="47">
        <f t="shared" si="3"/>
        <v>0.11927621861152142</v>
      </c>
      <c r="K60" s="43">
        <f t="shared" si="30"/>
        <v>2631</v>
      </c>
      <c r="L60" s="84">
        <f t="shared" si="30"/>
        <v>10266</v>
      </c>
      <c r="M60" s="85">
        <f t="shared" si="30"/>
        <v>12897</v>
      </c>
      <c r="N60" s="45">
        <f t="shared" si="5"/>
        <v>0.31091180866965618</v>
      </c>
      <c r="O60" s="46">
        <f t="shared" si="5"/>
        <v>1.4727686072946526E-2</v>
      </c>
      <c r="P60" s="47">
        <f t="shared" si="5"/>
        <v>6.3757835697789506E-2</v>
      </c>
      <c r="Q60" s="43">
        <f t="shared" si="31"/>
        <v>2473</v>
      </c>
      <c r="R60" s="84">
        <f t="shared" si="31"/>
        <v>10268</v>
      </c>
      <c r="S60" s="85">
        <f t="shared" si="31"/>
        <v>12741</v>
      </c>
      <c r="T60" s="45">
        <f t="shared" si="32"/>
        <v>-6.0053211706575446E-2</v>
      </c>
      <c r="U60" s="46">
        <f t="shared" si="32"/>
        <v>1.9481784531463081E-4</v>
      </c>
      <c r="V60" s="47">
        <f t="shared" si="32"/>
        <v>-1.2095836240986277E-2</v>
      </c>
      <c r="W60" s="43">
        <f t="shared" si="33"/>
        <v>2111</v>
      </c>
      <c r="X60" s="84">
        <f t="shared" si="33"/>
        <v>10714</v>
      </c>
      <c r="Y60" s="85">
        <f t="shared" si="33"/>
        <v>12825</v>
      </c>
      <c r="Z60" s="45">
        <f t="shared" si="34"/>
        <v>-0.14638091386979377</v>
      </c>
      <c r="AA60" s="46">
        <f t="shared" si="34"/>
        <v>4.3435917413322943E-2</v>
      </c>
      <c r="AB60" s="47">
        <f t="shared" si="34"/>
        <v>6.5928890981869553E-3</v>
      </c>
    </row>
    <row r="61" spans="1:28" ht="15.75" thickBot="1" x14ac:dyDescent="0.3">
      <c r="A61" s="48" t="s">
        <v>8</v>
      </c>
      <c r="B61" s="49">
        <f t="shared" si="29"/>
        <v>3449</v>
      </c>
      <c r="C61" s="86">
        <f t="shared" si="29"/>
        <v>18518</v>
      </c>
      <c r="D61" s="87">
        <f t="shared" si="29"/>
        <v>21967</v>
      </c>
      <c r="E61" s="49">
        <f t="shared" si="29"/>
        <v>4228</v>
      </c>
      <c r="F61" s="86">
        <f t="shared" si="29"/>
        <v>18906</v>
      </c>
      <c r="G61" s="87">
        <f t="shared" si="29"/>
        <v>23134</v>
      </c>
      <c r="H61" s="88">
        <f t="shared" si="3"/>
        <v>0.22586256886053929</v>
      </c>
      <c r="I61" s="89">
        <f t="shared" si="3"/>
        <v>2.0952586672426828E-2</v>
      </c>
      <c r="J61" s="90">
        <f t="shared" si="3"/>
        <v>5.3125142258842808E-2</v>
      </c>
      <c r="K61" s="49">
        <f t="shared" si="30"/>
        <v>5103</v>
      </c>
      <c r="L61" s="86">
        <f t="shared" si="30"/>
        <v>18979</v>
      </c>
      <c r="M61" s="87">
        <f t="shared" si="30"/>
        <v>24082</v>
      </c>
      <c r="N61" s="51">
        <f t="shared" si="5"/>
        <v>0.20695364238410596</v>
      </c>
      <c r="O61" s="52">
        <f t="shared" si="5"/>
        <v>3.8612080820903416E-3</v>
      </c>
      <c r="P61" s="53">
        <f t="shared" si="5"/>
        <v>4.0978646148525977E-2</v>
      </c>
      <c r="Q61" s="49">
        <f t="shared" si="31"/>
        <v>4842</v>
      </c>
      <c r="R61" s="86">
        <f t="shared" si="31"/>
        <v>19683</v>
      </c>
      <c r="S61" s="87">
        <f t="shared" si="31"/>
        <v>24525</v>
      </c>
      <c r="T61" s="51">
        <f t="shared" si="32"/>
        <v>-5.114638447971781E-2</v>
      </c>
      <c r="U61" s="52">
        <f t="shared" si="32"/>
        <v>3.7093629801359398E-2</v>
      </c>
      <c r="V61" s="53">
        <f t="shared" si="32"/>
        <v>1.8395482102815382E-2</v>
      </c>
      <c r="W61" s="49">
        <f t="shared" si="33"/>
        <v>4200</v>
      </c>
      <c r="X61" s="86">
        <f t="shared" si="33"/>
        <v>20207</v>
      </c>
      <c r="Y61" s="87">
        <f t="shared" si="33"/>
        <v>24407</v>
      </c>
      <c r="Z61" s="51">
        <f t="shared" si="34"/>
        <v>-0.13258983890954151</v>
      </c>
      <c r="AA61" s="52">
        <f t="shared" si="34"/>
        <v>2.662195803485241E-2</v>
      </c>
      <c r="AB61" s="53">
        <f t="shared" si="34"/>
        <v>-4.8114169215086643E-3</v>
      </c>
    </row>
    <row r="64" spans="1:28" x14ac:dyDescent="0.25">
      <c r="A64" s="2" t="s">
        <v>65</v>
      </c>
    </row>
  </sheetData>
  <mergeCells count="9">
    <mergeCell ref="T2:V2"/>
    <mergeCell ref="W2:Y2"/>
    <mergeCell ref="Z2:AB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Indeherberge</dc:creator>
  <cp:lastModifiedBy>Van Neste, Ulrike</cp:lastModifiedBy>
  <cp:lastPrinted>2012-12-02T14:05:38Z</cp:lastPrinted>
  <dcterms:created xsi:type="dcterms:W3CDTF">2012-11-20T13:56:52Z</dcterms:created>
  <dcterms:modified xsi:type="dcterms:W3CDTF">2012-12-02T14:08:38Z</dcterms:modified>
</cp:coreProperties>
</file>