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535" windowHeight="9060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<sst xmlns="http://schemas.openxmlformats.org/spreadsheetml/2006/main" count="127" uniqueCount="63">
  <si>
    <t>COFOG CODE</t>
  </si>
  <si>
    <t>OMSCHRIJVING</t>
  </si>
  <si>
    <t>ONTVANGSTEN</t>
  </si>
  <si>
    <t>(in duizend euro)</t>
  </si>
  <si>
    <t>UITGAVEN</t>
  </si>
  <si>
    <t>GVK</t>
  </si>
  <si>
    <t>GOK</t>
  </si>
  <si>
    <t xml:space="preserve"> SCHOONMAAK</t>
  </si>
  <si>
    <t>TOTAAL ONTVANGSTEN</t>
  </si>
  <si>
    <t>01330</t>
  </si>
  <si>
    <t>00000</t>
  </si>
  <si>
    <t>TOTAAL UITGAVEN</t>
  </si>
  <si>
    <t>RESERVEFONDS</t>
  </si>
  <si>
    <t>SALDO</t>
  </si>
  <si>
    <t>0821</t>
  </si>
  <si>
    <t>ENT</t>
  </si>
  <si>
    <t>PR</t>
  </si>
  <si>
    <t>ESR</t>
  </si>
  <si>
    <t>BFB</t>
  </si>
  <si>
    <t>BF001</t>
  </si>
  <si>
    <t>BF002</t>
  </si>
  <si>
    <t>BF003</t>
  </si>
  <si>
    <t>BZ DAB SCHOONMAAK - OVERGEDRAGEN OVERSCHOT VORIGE BOEKJAREN</t>
  </si>
  <si>
    <t>OVERGEDRAGEN SALDO</t>
  </si>
  <si>
    <t>TOEWIJZING</t>
  </si>
  <si>
    <t>BZ DAB SCHOONMAAK - VERKOOP VAN NIET-DUURZAME GOEDEREN EN DIENSTEN BINNEN DE OVERHEIDSSECTOR - EIGEN INKOMSTEN</t>
  </si>
  <si>
    <t>ARTIKELNUMMER</t>
  </si>
  <si>
    <t>VAK</t>
  </si>
  <si>
    <t>VEK</t>
  </si>
  <si>
    <t>BZ DAB SCHOONMAAK - INKOMENSOVERDRACHTEN BINNEN EEN INSTITUTIONELE GROEP - VAN DE INSTITUTIONELE OVERHEID - ART. BFO BF513 4130 (BF0/1BF-C-2-Z/IS)</t>
  </si>
  <si>
    <t>BFB BF001 0322</t>
  </si>
  <si>
    <t>BFB BF003 1131</t>
  </si>
  <si>
    <t>BFB BF005 7422</t>
  </si>
  <si>
    <t>BFB BF002 1100</t>
  </si>
  <si>
    <t>BFB/3BF-C-2-Z/LO</t>
  </si>
  <si>
    <t>LONEN EN SOCIALE LASTEN - NIET VERDEELD</t>
  </si>
  <si>
    <t>DIRECTE TOELAGEN - UITSTAPKOSTEN</t>
  </si>
  <si>
    <t>BFB/3BF-C-2-Z/WT</t>
  </si>
  <si>
    <t>BFB BF004 1211</t>
  </si>
  <si>
    <t>BFB/3BF-C-2-Z/OV</t>
  </si>
  <si>
    <t>OVER TE DRAGEN SALDO</t>
  </si>
  <si>
    <t>WERKING EN TOELAGEN</t>
  </si>
  <si>
    <t>OVER TE DRAGEN OVERSCHOT VAN HET BOEKJAAR</t>
  </si>
  <si>
    <t>ALGEMENE WERKINGSKOSTEN (VERGOED AAN ANDERE SECTOREN DAN DE OVERHEIDSSECTOR)</t>
  </si>
  <si>
    <t>VERWERVING VAN OVERIG MATERIEEL</t>
  </si>
  <si>
    <t>ARTIKEL</t>
  </si>
  <si>
    <t>BFB/3BF-C-2-Z/RE</t>
  </si>
  <si>
    <t>BFB BF006 0310</t>
  </si>
  <si>
    <t>TRANSFERT NAAR RESERVEFONDS</t>
  </si>
  <si>
    <t>RESERVES</t>
  </si>
  <si>
    <t xml:space="preserve">LONEN   </t>
  </si>
  <si>
    <t>LAATSTE BUDGET 2011</t>
  </si>
  <si>
    <t>UITVOERING 2011</t>
  </si>
  <si>
    <t>BO 2012 (excl. overflow)</t>
  </si>
  <si>
    <t>ENCOURS eind 2011</t>
  </si>
  <si>
    <t>BO 2012  (excl. overflow)</t>
  </si>
  <si>
    <t>BASIS-ALLOCATIE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</si>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</sst>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11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 quotePrefix="1">
      <alignment horizontal="left" vertical="top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 quotePrefix="1">
      <alignment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17" xfId="0" applyFont="1" applyBorder="1" applyAlignment="1" quotePrefix="1">
      <alignment horizontal="left" vertical="top"/>
    </xf>
    <xf numFmtId="0" fontId="4" fillId="0" borderId="18" xfId="0" applyFont="1" applyFill="1" applyBorder="1" applyAlignment="1">
      <alignment vertical="top" wrapText="1"/>
    </xf>
    <xf numFmtId="3" fontId="3" fillId="0" borderId="17" xfId="0" applyNumberFormat="1" applyFont="1" applyBorder="1" applyAlignment="1">
      <alignment vertical="top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3" fontId="2" fillId="0" borderId="21" xfId="0" applyNumberFormat="1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3" fontId="2" fillId="0" borderId="22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3" fontId="3" fillId="34" borderId="12" xfId="0" applyNumberFormat="1" applyFont="1" applyFill="1" applyBorder="1" applyAlignment="1">
      <alignment vertical="top"/>
    </xf>
    <xf numFmtId="0" fontId="3" fillId="0" borderId="22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3" fillId="0" borderId="21" xfId="0" applyFont="1" applyBorder="1" applyAlignment="1">
      <alignment vertical="top"/>
    </xf>
    <xf numFmtId="0" fontId="0" fillId="0" borderId="0" xfId="0" applyAlignment="1">
      <alignment vertical="top"/>
    </xf>
    <xf numFmtId="3" fontId="3" fillId="0" borderId="19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 quotePrefix="1">
      <alignment vertical="top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 quotePrefix="1">
      <alignment horizontal="left" vertical="top"/>
    </xf>
    <xf numFmtId="3" fontId="3" fillId="0" borderId="1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10" xfId="0" applyFont="1" applyFill="1" applyBorder="1" applyAlignment="1" quotePrefix="1">
      <alignment horizontal="left" vertical="top"/>
    </xf>
    <xf numFmtId="3" fontId="2" fillId="0" borderId="10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3" fontId="3" fillId="0" borderId="20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 quotePrefix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33" borderId="19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/>
    </xf>
    <xf numFmtId="0" fontId="0" fillId="0" borderId="26" xfId="0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3" fontId="3" fillId="0" borderId="19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0" fontId="3" fillId="0" borderId="25" xfId="0" applyFont="1" applyBorder="1" applyAlignment="1">
      <alignment horizontal="center" vertical="top"/>
    </xf>
    <xf numFmtId="3" fontId="3" fillId="0" borderId="20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3" fontId="3" fillId="0" borderId="26" xfId="0" applyNumberFormat="1" applyFont="1" applyBorder="1" applyAlignment="1">
      <alignment vertical="top"/>
    </xf>
    <xf numFmtId="0" fontId="3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28125" style="4" customWidth="1"/>
    <col min="2" max="2" width="7.00390625" style="4" customWidth="1"/>
    <col min="3" max="3" width="7.140625" style="4" customWidth="1"/>
    <col min="4" max="4" width="38.00390625" style="4" customWidth="1"/>
    <col min="5" max="11" width="12.7109375" style="4" customWidth="1"/>
    <col min="12" max="16384" width="9.140625" style="4" customWidth="1"/>
  </cols>
  <sheetData>
    <row r="1" spans="1:11" ht="12.75">
      <c r="A1" s="63" t="s">
        <v>7</v>
      </c>
      <c r="B1" s="63"/>
      <c r="C1" s="63"/>
      <c r="D1" s="63"/>
      <c r="E1" s="63"/>
      <c r="F1" s="63"/>
      <c r="G1" s="64"/>
      <c r="H1" s="64"/>
      <c r="I1" s="64"/>
      <c r="J1" s="64"/>
      <c r="K1" s="65"/>
    </row>
    <row r="2" spans="1:11" ht="12.75">
      <c r="A2" s="66" t="s">
        <v>62</v>
      </c>
      <c r="B2" s="66"/>
      <c r="C2" s="66"/>
      <c r="D2" s="66"/>
      <c r="E2" s="66"/>
      <c r="F2" s="66"/>
      <c r="G2" s="64"/>
      <c r="H2" s="64"/>
      <c r="I2" s="64"/>
      <c r="J2" s="64"/>
      <c r="K2" s="65"/>
    </row>
    <row r="4" spans="5:11" ht="12.75">
      <c r="E4" s="5"/>
      <c r="G4" s="5"/>
      <c r="H4" s="5"/>
      <c r="I4" s="5"/>
      <c r="J4" s="5"/>
      <c r="K4" s="5" t="s">
        <v>3</v>
      </c>
    </row>
    <row r="5" spans="1:11" ht="12.75">
      <c r="A5" s="67" t="s">
        <v>2</v>
      </c>
      <c r="B5" s="68"/>
      <c r="C5" s="68"/>
      <c r="D5" s="68"/>
      <c r="E5" s="68"/>
      <c r="F5" s="68"/>
      <c r="G5" s="68"/>
      <c r="H5" s="68"/>
      <c r="I5" s="68"/>
      <c r="J5" s="69"/>
      <c r="K5" s="70"/>
    </row>
    <row r="6" spans="1:11" ht="12.75" customHeight="1">
      <c r="A6" s="73" t="s">
        <v>26</v>
      </c>
      <c r="B6" s="74"/>
      <c r="C6" s="75"/>
      <c r="D6" s="79" t="s">
        <v>1</v>
      </c>
      <c r="E6" s="58" t="s">
        <v>51</v>
      </c>
      <c r="F6" s="58" t="s">
        <v>52</v>
      </c>
      <c r="G6" s="58" t="s">
        <v>53</v>
      </c>
      <c r="H6" s="58" t="s">
        <v>57</v>
      </c>
      <c r="I6" s="58" t="s">
        <v>58</v>
      </c>
      <c r="J6" s="58" t="s">
        <v>59</v>
      </c>
      <c r="K6" s="58" t="s">
        <v>60</v>
      </c>
    </row>
    <row r="7" spans="1:11" s="3" customFormat="1" ht="12.75">
      <c r="A7" s="76"/>
      <c r="B7" s="77"/>
      <c r="C7" s="78"/>
      <c r="D7" s="80"/>
      <c r="E7" s="61"/>
      <c r="F7" s="82"/>
      <c r="G7" s="59"/>
      <c r="H7" s="71"/>
      <c r="I7" s="71"/>
      <c r="J7" s="59"/>
      <c r="K7" s="59"/>
    </row>
    <row r="8" spans="1:11" s="3" customFormat="1" ht="29.25" customHeight="1">
      <c r="A8" s="1" t="s">
        <v>15</v>
      </c>
      <c r="B8" s="1" t="s">
        <v>16</v>
      </c>
      <c r="C8" s="1" t="s">
        <v>17</v>
      </c>
      <c r="D8" s="81"/>
      <c r="E8" s="62"/>
      <c r="F8" s="83"/>
      <c r="G8" s="60"/>
      <c r="H8" s="72"/>
      <c r="I8" s="72"/>
      <c r="J8" s="60"/>
      <c r="K8" s="60"/>
    </row>
    <row r="9" spans="1:11" ht="25.5">
      <c r="A9" s="29" t="s">
        <v>18</v>
      </c>
      <c r="B9" s="21" t="s">
        <v>19</v>
      </c>
      <c r="C9" s="17" t="s">
        <v>14</v>
      </c>
      <c r="D9" s="22" t="s">
        <v>22</v>
      </c>
      <c r="E9" s="6">
        <v>1077</v>
      </c>
      <c r="F9" s="6">
        <v>1078</v>
      </c>
      <c r="G9" s="6">
        <v>0</v>
      </c>
      <c r="H9" s="6">
        <v>0</v>
      </c>
      <c r="I9" s="6">
        <v>1440</v>
      </c>
      <c r="J9" s="6">
        <v>0</v>
      </c>
      <c r="K9" s="6">
        <f>I9+J9</f>
        <v>1440</v>
      </c>
    </row>
    <row r="10" spans="1:11" ht="51">
      <c r="A10" s="30" t="s">
        <v>18</v>
      </c>
      <c r="B10" s="23" t="s">
        <v>20</v>
      </c>
      <c r="C10" s="13">
        <v>1620</v>
      </c>
      <c r="D10" s="24" t="s">
        <v>25</v>
      </c>
      <c r="E10" s="8">
        <v>180</v>
      </c>
      <c r="F10" s="8">
        <v>49</v>
      </c>
      <c r="G10" s="8">
        <v>180</v>
      </c>
      <c r="H10" s="8">
        <v>180</v>
      </c>
      <c r="I10" s="8">
        <v>180</v>
      </c>
      <c r="J10" s="8">
        <v>0</v>
      </c>
      <c r="K10" s="8">
        <f>I10+J10</f>
        <v>180</v>
      </c>
    </row>
    <row r="11" spans="1:11" ht="63.75">
      <c r="A11" s="31" t="s">
        <v>18</v>
      </c>
      <c r="B11" s="25" t="s">
        <v>21</v>
      </c>
      <c r="C11" s="26">
        <v>4610</v>
      </c>
      <c r="D11" s="27" t="s">
        <v>29</v>
      </c>
      <c r="E11" s="28">
        <v>9944</v>
      </c>
      <c r="F11" s="28">
        <v>9943</v>
      </c>
      <c r="G11" s="28">
        <v>10932</v>
      </c>
      <c r="H11" s="28">
        <f>10932-48</f>
        <v>10884</v>
      </c>
      <c r="I11" s="28">
        <f>9459-146</f>
        <v>9313</v>
      </c>
      <c r="J11" s="28">
        <v>1268</v>
      </c>
      <c r="K11" s="28">
        <f>I11+J11</f>
        <v>10581</v>
      </c>
    </row>
    <row r="12" spans="1:11" ht="12.75">
      <c r="A12" s="18"/>
      <c r="B12" s="19"/>
      <c r="C12" s="9"/>
      <c r="D12" s="10" t="s">
        <v>8</v>
      </c>
      <c r="E12" s="11">
        <f aca="true" t="shared" si="0" ref="E12:K12">SUM(E9:E11)</f>
        <v>11201</v>
      </c>
      <c r="F12" s="11">
        <f t="shared" si="0"/>
        <v>11070</v>
      </c>
      <c r="G12" s="11">
        <f t="shared" si="0"/>
        <v>11112</v>
      </c>
      <c r="H12" s="11">
        <f t="shared" si="0"/>
        <v>11064</v>
      </c>
      <c r="I12" s="11">
        <f t="shared" si="0"/>
        <v>10933</v>
      </c>
      <c r="J12" s="11">
        <f t="shared" si="0"/>
        <v>1268</v>
      </c>
      <c r="K12" s="11">
        <f t="shared" si="0"/>
        <v>12201</v>
      </c>
    </row>
    <row r="13" spans="3:4" ht="12.75">
      <c r="C13" s="12"/>
      <c r="D13" s="12"/>
    </row>
    <row r="14" ht="12.75">
      <c r="F14" s="36"/>
    </row>
    <row r="15" spans="3:4" ht="12.75">
      <c r="C15" s="12"/>
      <c r="D15" s="12"/>
    </row>
    <row r="16" spans="3:4" ht="12.75">
      <c r="C16" s="12"/>
      <c r="D16" s="12"/>
    </row>
    <row r="17" spans="3:4" ht="12.75">
      <c r="C17" s="12"/>
      <c r="D17" s="12"/>
    </row>
    <row r="18" spans="3:4" ht="12.75">
      <c r="C18" s="12"/>
      <c r="D18" s="12"/>
    </row>
    <row r="19" spans="3:4" ht="12.75">
      <c r="C19" s="12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</sheetData>
  <sheetProtection/>
  <mergeCells count="12">
    <mergeCell ref="F6:F8"/>
    <mergeCell ref="H6:H8"/>
    <mergeCell ref="K6:K8"/>
    <mergeCell ref="E6:E8"/>
    <mergeCell ref="A1:K1"/>
    <mergeCell ref="A2:K2"/>
    <mergeCell ref="A5:K5"/>
    <mergeCell ref="G6:G8"/>
    <mergeCell ref="I6:I8"/>
    <mergeCell ref="J6:J8"/>
    <mergeCell ref="A6:C7"/>
    <mergeCell ref="D6:D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32"/>
  <sheetViews>
    <sheetView tabSelected="1" zoomScale="90" zoomScaleNormal="90" zoomScalePageLayoutView="0" workbookViewId="0" topLeftCell="A1">
      <selection activeCell="C13" sqref="C13"/>
    </sheetView>
  </sheetViews>
  <sheetFormatPr defaultColWidth="9.140625" defaultRowHeight="12.75" outlineLevelRow="2"/>
  <cols>
    <col min="1" max="1" width="17.57421875" style="4" bestFit="1" customWidth="1"/>
    <col min="2" max="2" width="12.00390625" style="4" customWidth="1"/>
    <col min="3" max="3" width="8.28125" style="4" customWidth="1"/>
    <col min="4" max="4" width="38.28125" style="4" bestFit="1" customWidth="1"/>
    <col min="5" max="5" width="6.421875" style="4" bestFit="1" customWidth="1"/>
    <col min="6" max="8" width="7.7109375" style="4" customWidth="1"/>
    <col min="9" max="9" width="11.421875" style="4" customWidth="1"/>
    <col min="10" max="10" width="8.28125" style="4" customWidth="1"/>
    <col min="11" max="19" width="7.7109375" style="4" customWidth="1"/>
    <col min="20" max="16384" width="9.140625" style="4" customWidth="1"/>
  </cols>
  <sheetData>
    <row r="2" spans="5:19" ht="12.75">
      <c r="E2" s="5"/>
      <c r="F2" s="5"/>
      <c r="J2" s="5"/>
      <c r="K2" s="5"/>
      <c r="L2" s="5"/>
      <c r="M2" s="5"/>
      <c r="N2" s="5"/>
      <c r="O2" s="5"/>
      <c r="P2" s="5"/>
      <c r="Q2" s="5"/>
      <c r="R2" s="5"/>
      <c r="S2" s="5" t="s">
        <v>3</v>
      </c>
    </row>
    <row r="3" spans="1:19" ht="12.75">
      <c r="A3" s="67" t="s">
        <v>4</v>
      </c>
      <c r="B3" s="68"/>
      <c r="C3" s="68"/>
      <c r="D3" s="68"/>
      <c r="E3" s="68"/>
      <c r="F3" s="68"/>
      <c r="G3" s="68"/>
      <c r="H3" s="68"/>
      <c r="I3" s="68"/>
      <c r="J3" s="88"/>
      <c r="K3" s="88"/>
      <c r="L3" s="88"/>
      <c r="M3" s="88"/>
      <c r="N3" s="88"/>
      <c r="O3" s="88"/>
      <c r="P3" s="69"/>
      <c r="Q3" s="69"/>
      <c r="R3" s="69"/>
      <c r="S3" s="70"/>
    </row>
    <row r="4" spans="1:19" s="3" customFormat="1" ht="45" customHeight="1">
      <c r="A4" s="79" t="s">
        <v>45</v>
      </c>
      <c r="B4" s="79" t="s">
        <v>56</v>
      </c>
      <c r="C4" s="79" t="s">
        <v>0</v>
      </c>
      <c r="D4" s="58" t="s">
        <v>1</v>
      </c>
      <c r="E4" s="86" t="s">
        <v>51</v>
      </c>
      <c r="F4" s="87"/>
      <c r="G4" s="86" t="s">
        <v>52</v>
      </c>
      <c r="H4" s="90"/>
      <c r="I4" s="95" t="s">
        <v>54</v>
      </c>
      <c r="J4" s="86" t="s">
        <v>55</v>
      </c>
      <c r="K4" s="89"/>
      <c r="L4" s="86" t="s">
        <v>57</v>
      </c>
      <c r="M4" s="87"/>
      <c r="N4" s="86" t="s">
        <v>61</v>
      </c>
      <c r="O4" s="87"/>
      <c r="P4" s="86" t="s">
        <v>59</v>
      </c>
      <c r="Q4" s="87"/>
      <c r="R4" s="86" t="s">
        <v>60</v>
      </c>
      <c r="S4" s="89"/>
    </row>
    <row r="5" spans="1:19" ht="12.75">
      <c r="A5" s="91"/>
      <c r="B5" s="91"/>
      <c r="C5" s="80"/>
      <c r="D5" s="93"/>
      <c r="E5" s="84" t="s">
        <v>5</v>
      </c>
      <c r="F5" s="84" t="s">
        <v>6</v>
      </c>
      <c r="G5" s="84" t="s">
        <v>5</v>
      </c>
      <c r="H5" s="84" t="s">
        <v>6</v>
      </c>
      <c r="I5" s="96"/>
      <c r="J5" s="84" t="s">
        <v>27</v>
      </c>
      <c r="K5" s="84" t="s">
        <v>28</v>
      </c>
      <c r="L5" s="84" t="s">
        <v>27</v>
      </c>
      <c r="M5" s="84" t="s">
        <v>28</v>
      </c>
      <c r="N5" s="84" t="s">
        <v>27</v>
      </c>
      <c r="O5" s="84" t="s">
        <v>28</v>
      </c>
      <c r="P5" s="84" t="s">
        <v>27</v>
      </c>
      <c r="Q5" s="84" t="s">
        <v>28</v>
      </c>
      <c r="R5" s="84" t="s">
        <v>27</v>
      </c>
      <c r="S5" s="84" t="s">
        <v>28</v>
      </c>
    </row>
    <row r="6" spans="1:19" ht="12.75">
      <c r="A6" s="92"/>
      <c r="B6" s="92"/>
      <c r="C6" s="81"/>
      <c r="D6" s="94"/>
      <c r="E6" s="85"/>
      <c r="F6" s="85"/>
      <c r="G6" s="85"/>
      <c r="H6" s="85"/>
      <c r="I6" s="97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25.5" outlineLevel="2">
      <c r="A7" s="44" t="s">
        <v>39</v>
      </c>
      <c r="B7" s="23" t="s">
        <v>30</v>
      </c>
      <c r="C7" s="45" t="s">
        <v>10</v>
      </c>
      <c r="D7" s="23" t="s">
        <v>42</v>
      </c>
      <c r="E7" s="37"/>
      <c r="F7" s="8">
        <v>0</v>
      </c>
      <c r="G7" s="37"/>
      <c r="H7" s="8">
        <v>1440</v>
      </c>
      <c r="I7" s="8">
        <v>0</v>
      </c>
      <c r="J7" s="37"/>
      <c r="K7" s="8">
        <v>0</v>
      </c>
      <c r="L7" s="37"/>
      <c r="M7" s="8"/>
      <c r="N7" s="37"/>
      <c r="O7" s="8"/>
      <c r="P7" s="37"/>
      <c r="Q7" s="8"/>
      <c r="R7" s="37"/>
      <c r="S7" s="8">
        <f>+O7+Q7</f>
        <v>0</v>
      </c>
    </row>
    <row r="8" spans="1:19" ht="12.75" outlineLevel="1">
      <c r="A8" s="56" t="s">
        <v>39</v>
      </c>
      <c r="B8" s="23"/>
      <c r="C8" s="57"/>
      <c r="D8" s="23" t="s">
        <v>40</v>
      </c>
      <c r="E8" s="49">
        <f aca="true" t="shared" si="0" ref="E8:S8">SUBTOTAL(9,E7:E7)</f>
        <v>0</v>
      </c>
      <c r="F8" s="49">
        <f t="shared" si="0"/>
        <v>0</v>
      </c>
      <c r="G8" s="49">
        <f t="shared" si="0"/>
        <v>0</v>
      </c>
      <c r="H8" s="49">
        <f t="shared" si="0"/>
        <v>1440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</row>
    <row r="9" spans="1:19" ht="25.5" outlineLevel="2">
      <c r="A9" s="53" t="s">
        <v>34</v>
      </c>
      <c r="B9" s="23" t="s">
        <v>33</v>
      </c>
      <c r="C9" s="48" t="s">
        <v>9</v>
      </c>
      <c r="D9" s="23" t="s">
        <v>35</v>
      </c>
      <c r="E9" s="49">
        <v>8270</v>
      </c>
      <c r="F9" s="49">
        <v>8270</v>
      </c>
      <c r="G9" s="49">
        <v>7602</v>
      </c>
      <c r="H9" s="49">
        <v>7601</v>
      </c>
      <c r="I9" s="49">
        <v>1</v>
      </c>
      <c r="J9" s="49">
        <v>8329</v>
      </c>
      <c r="K9" s="49">
        <v>8329</v>
      </c>
      <c r="L9" s="49">
        <f>J9</f>
        <v>8329</v>
      </c>
      <c r="M9" s="49">
        <f>K9</f>
        <v>8329</v>
      </c>
      <c r="N9" s="49">
        <f>8443-146</f>
        <v>8297</v>
      </c>
      <c r="O9" s="49">
        <f>8443-146</f>
        <v>8297</v>
      </c>
      <c r="P9" s="49">
        <v>999</v>
      </c>
      <c r="Q9" s="49">
        <v>999</v>
      </c>
      <c r="R9" s="49">
        <f>+N9+P9</f>
        <v>9296</v>
      </c>
      <c r="S9" s="49">
        <f>+O9+Q9</f>
        <v>9296</v>
      </c>
    </row>
    <row r="10" spans="1:19" ht="25.5" outlineLevel="2">
      <c r="A10" s="53" t="s">
        <v>34</v>
      </c>
      <c r="B10" s="23" t="s">
        <v>31</v>
      </c>
      <c r="C10" s="48" t="s">
        <v>9</v>
      </c>
      <c r="D10" s="23" t="s">
        <v>36</v>
      </c>
      <c r="E10" s="49"/>
      <c r="F10" s="49"/>
      <c r="G10" s="49"/>
      <c r="H10" s="49"/>
      <c r="I10" s="49">
        <v>0</v>
      </c>
      <c r="J10" s="49"/>
      <c r="K10" s="49"/>
      <c r="L10" s="49"/>
      <c r="M10" s="49"/>
      <c r="N10" s="49"/>
      <c r="O10" s="49"/>
      <c r="P10" s="49"/>
      <c r="Q10" s="49"/>
      <c r="R10" s="49">
        <f>+N10+P10</f>
        <v>0</v>
      </c>
      <c r="S10" s="49">
        <f>+O10+Q10</f>
        <v>0</v>
      </c>
    </row>
    <row r="11" spans="1:19" ht="12.75" outlineLevel="1">
      <c r="A11" s="53" t="s">
        <v>34</v>
      </c>
      <c r="B11" s="23"/>
      <c r="C11" s="48"/>
      <c r="D11" s="23" t="s">
        <v>50</v>
      </c>
      <c r="E11" s="49">
        <f aca="true" t="shared" si="1" ref="E11:S11">SUBTOTAL(9,E9:E10)</f>
        <v>8270</v>
      </c>
      <c r="F11" s="49">
        <f t="shared" si="1"/>
        <v>8270</v>
      </c>
      <c r="G11" s="49">
        <f t="shared" si="1"/>
        <v>7602</v>
      </c>
      <c r="H11" s="49">
        <f t="shared" si="1"/>
        <v>7601</v>
      </c>
      <c r="I11" s="49">
        <f t="shared" si="1"/>
        <v>1</v>
      </c>
      <c r="J11" s="49">
        <f t="shared" si="1"/>
        <v>8329</v>
      </c>
      <c r="K11" s="49">
        <f t="shared" si="1"/>
        <v>8329</v>
      </c>
      <c r="L11" s="49">
        <f t="shared" si="1"/>
        <v>8329</v>
      </c>
      <c r="M11" s="49">
        <f t="shared" si="1"/>
        <v>8329</v>
      </c>
      <c r="N11" s="49">
        <f t="shared" si="1"/>
        <v>8297</v>
      </c>
      <c r="O11" s="49">
        <f t="shared" si="1"/>
        <v>8297</v>
      </c>
      <c r="P11" s="49">
        <f t="shared" si="1"/>
        <v>999</v>
      </c>
      <c r="Q11" s="49">
        <f t="shared" si="1"/>
        <v>999</v>
      </c>
      <c r="R11" s="49">
        <f t="shared" si="1"/>
        <v>9296</v>
      </c>
      <c r="S11" s="49">
        <f t="shared" si="1"/>
        <v>9296</v>
      </c>
    </row>
    <row r="12" spans="1:19" ht="38.25" outlineLevel="2">
      <c r="A12" s="53" t="s">
        <v>37</v>
      </c>
      <c r="B12" s="23" t="s">
        <v>38</v>
      </c>
      <c r="C12" s="48" t="s">
        <v>9</v>
      </c>
      <c r="D12" s="23" t="s">
        <v>43</v>
      </c>
      <c r="E12" s="49">
        <v>2880</v>
      </c>
      <c r="F12" s="49">
        <v>2880</v>
      </c>
      <c r="G12" s="49">
        <v>2661</v>
      </c>
      <c r="H12" s="49">
        <v>2018</v>
      </c>
      <c r="I12" s="49">
        <v>2312</v>
      </c>
      <c r="J12" s="49">
        <v>2732</v>
      </c>
      <c r="K12" s="49">
        <v>2732</v>
      </c>
      <c r="L12" s="49">
        <f>J12-48</f>
        <v>2684</v>
      </c>
      <c r="M12" s="49">
        <f>K12-48</f>
        <v>2684</v>
      </c>
      <c r="N12" s="49">
        <v>2585</v>
      </c>
      <c r="O12" s="49">
        <v>2585</v>
      </c>
      <c r="P12" s="49"/>
      <c r="Q12" s="49">
        <v>269</v>
      </c>
      <c r="R12" s="49">
        <f>+N12+P12</f>
        <v>2585</v>
      </c>
      <c r="S12" s="49">
        <f>+O12+Q12</f>
        <v>2854</v>
      </c>
    </row>
    <row r="13" spans="1:19" ht="25.5" outlineLevel="2">
      <c r="A13" s="53" t="s">
        <v>37</v>
      </c>
      <c r="B13" s="23" t="s">
        <v>32</v>
      </c>
      <c r="C13" s="48" t="s">
        <v>9</v>
      </c>
      <c r="D13" s="23" t="s">
        <v>44</v>
      </c>
      <c r="E13" s="49">
        <v>51</v>
      </c>
      <c r="F13" s="49">
        <v>51</v>
      </c>
      <c r="G13" s="49">
        <v>35</v>
      </c>
      <c r="H13" s="49">
        <v>11</v>
      </c>
      <c r="I13" s="49">
        <v>35</v>
      </c>
      <c r="J13" s="49">
        <v>51</v>
      </c>
      <c r="K13" s="49">
        <v>51</v>
      </c>
      <c r="L13" s="49">
        <v>51</v>
      </c>
      <c r="M13" s="49">
        <v>51</v>
      </c>
      <c r="N13" s="49">
        <v>51</v>
      </c>
      <c r="O13" s="49">
        <v>51</v>
      </c>
      <c r="P13" s="49"/>
      <c r="Q13" s="49"/>
      <c r="R13" s="49">
        <f>+N13+P13</f>
        <v>51</v>
      </c>
      <c r="S13" s="49">
        <f>+O13+Q13</f>
        <v>51</v>
      </c>
    </row>
    <row r="14" spans="1:19" ht="12.75" outlineLevel="1">
      <c r="A14" s="53" t="s">
        <v>37</v>
      </c>
      <c r="B14" s="23"/>
      <c r="C14" s="48"/>
      <c r="D14" s="23" t="s">
        <v>41</v>
      </c>
      <c r="E14" s="49">
        <f aca="true" t="shared" si="2" ref="E14:S14">SUBTOTAL(9,E12:E13)</f>
        <v>2931</v>
      </c>
      <c r="F14" s="49">
        <f t="shared" si="2"/>
        <v>2931</v>
      </c>
      <c r="G14" s="49">
        <f t="shared" si="2"/>
        <v>2696</v>
      </c>
      <c r="H14" s="49">
        <f>SUBTOTAL(9,H12:H13)</f>
        <v>2029</v>
      </c>
      <c r="I14" s="49">
        <f t="shared" si="2"/>
        <v>2347</v>
      </c>
      <c r="J14" s="49">
        <f t="shared" si="2"/>
        <v>2783</v>
      </c>
      <c r="K14" s="49">
        <f t="shared" si="2"/>
        <v>2783</v>
      </c>
      <c r="L14" s="49">
        <f t="shared" si="2"/>
        <v>2735</v>
      </c>
      <c r="M14" s="49">
        <f t="shared" si="2"/>
        <v>2735</v>
      </c>
      <c r="N14" s="49">
        <f t="shared" si="2"/>
        <v>2636</v>
      </c>
      <c r="O14" s="49">
        <f t="shared" si="2"/>
        <v>2636</v>
      </c>
      <c r="P14" s="49">
        <f t="shared" si="2"/>
        <v>0</v>
      </c>
      <c r="Q14" s="49">
        <f t="shared" si="2"/>
        <v>269</v>
      </c>
      <c r="R14" s="49">
        <f t="shared" si="2"/>
        <v>2636</v>
      </c>
      <c r="S14" s="49">
        <f t="shared" si="2"/>
        <v>2905</v>
      </c>
    </row>
    <row r="15" spans="1:19" s="50" customFormat="1" ht="25.5" outlineLevel="2">
      <c r="A15" s="53" t="s">
        <v>46</v>
      </c>
      <c r="B15" s="23" t="s">
        <v>47</v>
      </c>
      <c r="C15" s="48" t="s">
        <v>10</v>
      </c>
      <c r="D15" s="23" t="s">
        <v>48</v>
      </c>
      <c r="E15" s="49"/>
      <c r="F15" s="49"/>
      <c r="G15" s="49"/>
      <c r="H15" s="49"/>
      <c r="I15" s="49">
        <v>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s="50" customFormat="1" ht="12.75" outlineLevel="1">
      <c r="A16" s="53" t="s">
        <v>46</v>
      </c>
      <c r="B16" s="23"/>
      <c r="C16" s="48"/>
      <c r="D16" s="23" t="s">
        <v>49</v>
      </c>
      <c r="E16" s="49">
        <f aca="true" t="shared" si="3" ref="E16:S16">SUBTOTAL(9,E15:E15)</f>
        <v>0</v>
      </c>
      <c r="F16" s="49">
        <f t="shared" si="3"/>
        <v>0</v>
      </c>
      <c r="G16" s="49">
        <f t="shared" si="3"/>
        <v>0</v>
      </c>
      <c r="H16" s="49">
        <f t="shared" si="3"/>
        <v>0</v>
      </c>
      <c r="I16" s="49">
        <f t="shared" si="3"/>
        <v>0</v>
      </c>
      <c r="J16" s="49">
        <f t="shared" si="3"/>
        <v>0</v>
      </c>
      <c r="K16" s="49">
        <f t="shared" si="3"/>
        <v>0</v>
      </c>
      <c r="L16" s="49">
        <f t="shared" si="3"/>
        <v>0</v>
      </c>
      <c r="M16" s="49">
        <f t="shared" si="3"/>
        <v>0</v>
      </c>
      <c r="N16" s="49">
        <f t="shared" si="3"/>
        <v>0</v>
      </c>
      <c r="O16" s="49">
        <f t="shared" si="3"/>
        <v>0</v>
      </c>
      <c r="P16" s="49">
        <f t="shared" si="3"/>
        <v>0</v>
      </c>
      <c r="Q16" s="49">
        <f t="shared" si="3"/>
        <v>0</v>
      </c>
      <c r="R16" s="49">
        <f t="shared" si="3"/>
        <v>0</v>
      </c>
      <c r="S16" s="49">
        <f t="shared" si="3"/>
        <v>0</v>
      </c>
    </row>
    <row r="17" spans="1:19" s="50" customFormat="1" ht="12.75" outlineLevel="1">
      <c r="A17" s="46"/>
      <c r="B17" s="47"/>
      <c r="C17" s="51"/>
      <c r="D17" s="46" t="s">
        <v>11</v>
      </c>
      <c r="E17" s="52">
        <f>SUBTOTAL(9,E7:E16)</f>
        <v>11201</v>
      </c>
      <c r="F17" s="52">
        <f>SUBTOTAL(9,F7:F16)</f>
        <v>11201</v>
      </c>
      <c r="G17" s="52">
        <f>SUBTOTAL(9,G7:G16)</f>
        <v>10298</v>
      </c>
      <c r="H17" s="52">
        <f aca="true" t="shared" si="4" ref="H17:S17">SUBTOTAL(9,H7:H16)</f>
        <v>11070</v>
      </c>
      <c r="I17" s="52">
        <f t="shared" si="4"/>
        <v>2348</v>
      </c>
      <c r="J17" s="52">
        <f t="shared" si="4"/>
        <v>11112</v>
      </c>
      <c r="K17" s="52">
        <f t="shared" si="4"/>
        <v>11112</v>
      </c>
      <c r="L17" s="52">
        <f>SUBTOTAL(9,L7:L16)</f>
        <v>11064</v>
      </c>
      <c r="M17" s="52">
        <f>SUBTOTAL(9,M7:M16)</f>
        <v>11064</v>
      </c>
      <c r="N17" s="52">
        <f t="shared" si="4"/>
        <v>10933</v>
      </c>
      <c r="O17" s="52">
        <f t="shared" si="4"/>
        <v>10933</v>
      </c>
      <c r="P17" s="52">
        <f t="shared" si="4"/>
        <v>999</v>
      </c>
      <c r="Q17" s="52">
        <f>SUBTOTAL(9,Q7:Q16)</f>
        <v>1268</v>
      </c>
      <c r="R17" s="52">
        <f t="shared" si="4"/>
        <v>11932</v>
      </c>
      <c r="S17" s="52">
        <f t="shared" si="4"/>
        <v>12201</v>
      </c>
    </row>
    <row r="19" spans="3:4" ht="12.75">
      <c r="C19" s="20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</sheetData>
  <sheetProtection/>
  <mergeCells count="27">
    <mergeCell ref="A4:A6"/>
    <mergeCell ref="B4:B6"/>
    <mergeCell ref="N4:O4"/>
    <mergeCell ref="K5:K6"/>
    <mergeCell ref="O5:O6"/>
    <mergeCell ref="D4:D6"/>
    <mergeCell ref="I4:I6"/>
    <mergeCell ref="L5:L6"/>
    <mergeCell ref="J4:K4"/>
    <mergeCell ref="J5:J6"/>
    <mergeCell ref="C4:C6"/>
    <mergeCell ref="G4:H4"/>
    <mergeCell ref="G5:G6"/>
    <mergeCell ref="H5:H6"/>
    <mergeCell ref="E4:F4"/>
    <mergeCell ref="E5:E6"/>
    <mergeCell ref="F5:F6"/>
    <mergeCell ref="M5:M6"/>
    <mergeCell ref="P4:Q4"/>
    <mergeCell ref="P5:P6"/>
    <mergeCell ref="Q5:Q6"/>
    <mergeCell ref="A3:S3"/>
    <mergeCell ref="N5:N6"/>
    <mergeCell ref="R4:S4"/>
    <mergeCell ref="R5:R6"/>
    <mergeCell ref="S5:S6"/>
    <mergeCell ref="L4:M4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9.7109375" style="4" customWidth="1"/>
    <col min="2" max="15" width="7.7109375" style="4" customWidth="1"/>
    <col min="16" max="16384" width="9.140625" style="4" customWidth="1"/>
  </cols>
  <sheetData>
    <row r="1" spans="1:15" ht="12.75">
      <c r="A1" s="63" t="s">
        <v>12</v>
      </c>
      <c r="B1" s="63"/>
      <c r="C1" s="63"/>
      <c r="D1" s="63"/>
      <c r="E1" s="63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2.75">
      <c r="A2" s="3"/>
      <c r="D2" s="3"/>
      <c r="E2" s="3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2.75">
      <c r="B3" s="5"/>
      <c r="C3" s="5"/>
      <c r="F3" s="5"/>
      <c r="G3" s="5"/>
      <c r="H3" s="5"/>
      <c r="I3" s="5"/>
      <c r="J3" s="5"/>
      <c r="K3" s="5"/>
      <c r="L3" s="5"/>
      <c r="M3" s="5"/>
      <c r="N3" s="5"/>
      <c r="O3" s="5" t="s">
        <v>3</v>
      </c>
    </row>
    <row r="4" spans="1:15" ht="12.75">
      <c r="A4" s="67" t="s">
        <v>2</v>
      </c>
      <c r="B4" s="68"/>
      <c r="C4" s="68"/>
      <c r="D4" s="68"/>
      <c r="E4" s="68"/>
      <c r="F4" s="100"/>
      <c r="G4" s="100"/>
      <c r="H4" s="100"/>
      <c r="I4" s="100"/>
      <c r="J4" s="100"/>
      <c r="K4" s="100"/>
      <c r="L4" s="69"/>
      <c r="M4" s="69"/>
      <c r="N4" s="69"/>
      <c r="O4" s="70"/>
    </row>
    <row r="5" spans="1:15" s="3" customFormat="1" ht="39" customHeight="1">
      <c r="A5" s="1" t="s">
        <v>1</v>
      </c>
      <c r="B5" s="86" t="s">
        <v>51</v>
      </c>
      <c r="C5" s="87"/>
      <c r="D5" s="86" t="s">
        <v>52</v>
      </c>
      <c r="E5" s="90"/>
      <c r="F5" s="86" t="s">
        <v>53</v>
      </c>
      <c r="G5" s="87"/>
      <c r="H5" s="86" t="s">
        <v>57</v>
      </c>
      <c r="I5" s="87"/>
      <c r="J5" s="86" t="s">
        <v>58</v>
      </c>
      <c r="K5" s="87"/>
      <c r="L5" s="86" t="s">
        <v>59</v>
      </c>
      <c r="M5" s="87"/>
      <c r="N5" s="86" t="s">
        <v>60</v>
      </c>
      <c r="O5" s="87"/>
    </row>
    <row r="6" spans="1:15" ht="12.75">
      <c r="A6" s="14" t="s">
        <v>23</v>
      </c>
      <c r="B6" s="98">
        <v>349</v>
      </c>
      <c r="C6" s="99"/>
      <c r="D6" s="42"/>
      <c r="E6" s="43">
        <v>349</v>
      </c>
      <c r="F6" s="98">
        <v>349</v>
      </c>
      <c r="G6" s="99"/>
      <c r="H6" s="98">
        <v>349</v>
      </c>
      <c r="I6" s="99"/>
      <c r="J6" s="98">
        <v>349</v>
      </c>
      <c r="K6" s="99"/>
      <c r="L6" s="98"/>
      <c r="M6" s="99"/>
      <c r="N6" s="98">
        <f>+J6+L6</f>
        <v>349</v>
      </c>
      <c r="O6" s="99"/>
    </row>
    <row r="7" spans="1:15" ht="12.75">
      <c r="A7" s="16" t="s">
        <v>24</v>
      </c>
      <c r="B7" s="101"/>
      <c r="C7" s="102"/>
      <c r="D7" s="54"/>
      <c r="E7" s="55"/>
      <c r="F7" s="101"/>
      <c r="G7" s="102"/>
      <c r="H7" s="101"/>
      <c r="I7" s="102"/>
      <c r="J7" s="101"/>
      <c r="K7" s="102"/>
      <c r="L7" s="101"/>
      <c r="M7" s="102"/>
      <c r="N7" s="101">
        <f>+J7+L7</f>
        <v>0</v>
      </c>
      <c r="O7" s="102"/>
    </row>
    <row r="8" spans="1:15" s="15" customFormat="1" ht="12.75">
      <c r="A8" s="39" t="s">
        <v>8</v>
      </c>
      <c r="B8" s="103">
        <f>SUM(B6:C7)</f>
        <v>349</v>
      </c>
      <c r="C8" s="104"/>
      <c r="D8" s="103">
        <f>SUM(D6:E7)</f>
        <v>349</v>
      </c>
      <c r="E8" s="104"/>
      <c r="F8" s="103">
        <f>SUM(F6:G7)</f>
        <v>349</v>
      </c>
      <c r="G8" s="104"/>
      <c r="H8" s="103">
        <f>SUM(H6:I7)</f>
        <v>349</v>
      </c>
      <c r="I8" s="104"/>
      <c r="J8" s="103">
        <f>SUM(J6:K7)</f>
        <v>349</v>
      </c>
      <c r="K8" s="104"/>
      <c r="L8" s="103">
        <f>SUM(L6:M7)</f>
        <v>0</v>
      </c>
      <c r="M8" s="104"/>
      <c r="N8" s="103">
        <f>SUM(N6:O7)</f>
        <v>349</v>
      </c>
      <c r="O8" s="104"/>
    </row>
    <row r="9" spans="1:15" s="15" customFormat="1" ht="12.75">
      <c r="A9" s="32"/>
      <c r="B9" s="33"/>
      <c r="C9" s="40"/>
      <c r="D9" s="40"/>
      <c r="E9" s="40"/>
      <c r="F9" s="33"/>
      <c r="G9" s="40"/>
      <c r="H9" s="33"/>
      <c r="I9" s="40"/>
      <c r="J9" s="33"/>
      <c r="K9" s="40"/>
      <c r="L9" s="33"/>
      <c r="M9" s="40"/>
      <c r="N9" s="33"/>
      <c r="O9" s="40"/>
    </row>
    <row r="10" spans="1:15" s="15" customFormat="1" ht="12.75">
      <c r="A10" s="34"/>
      <c r="B10" s="35"/>
      <c r="C10" s="38"/>
      <c r="D10" s="38"/>
      <c r="E10" s="38"/>
      <c r="F10" s="35"/>
      <c r="G10" s="38"/>
      <c r="H10" s="35"/>
      <c r="I10" s="38"/>
      <c r="J10" s="35"/>
      <c r="K10" s="38"/>
      <c r="L10" s="35"/>
      <c r="M10" s="38"/>
      <c r="N10" s="35"/>
      <c r="O10" s="38"/>
    </row>
    <row r="11" spans="1:15" ht="12.75">
      <c r="A11" s="67" t="s">
        <v>4</v>
      </c>
      <c r="B11" s="68"/>
      <c r="C11" s="68"/>
      <c r="D11" s="68"/>
      <c r="E11" s="68"/>
      <c r="F11" s="88"/>
      <c r="G11" s="88"/>
      <c r="H11" s="88"/>
      <c r="I11" s="88"/>
      <c r="J11" s="88"/>
      <c r="K11" s="88"/>
      <c r="L11" s="69"/>
      <c r="M11" s="69"/>
      <c r="N11" s="69"/>
      <c r="O11" s="70"/>
    </row>
    <row r="12" spans="1:15" s="3" customFormat="1" ht="38.25" customHeight="1">
      <c r="A12" s="79" t="s">
        <v>1</v>
      </c>
      <c r="B12" s="86" t="s">
        <v>51</v>
      </c>
      <c r="C12" s="87"/>
      <c r="D12" s="86" t="s">
        <v>52</v>
      </c>
      <c r="E12" s="90"/>
      <c r="F12" s="86" t="s">
        <v>53</v>
      </c>
      <c r="G12" s="87"/>
      <c r="H12" s="86" t="s">
        <v>57</v>
      </c>
      <c r="I12" s="87"/>
      <c r="J12" s="86" t="s">
        <v>58</v>
      </c>
      <c r="K12" s="87"/>
      <c r="L12" s="86" t="s">
        <v>59</v>
      </c>
      <c r="M12" s="87"/>
      <c r="N12" s="86" t="s">
        <v>60</v>
      </c>
      <c r="O12" s="87"/>
    </row>
    <row r="13" spans="1:15" ht="12.75">
      <c r="A13" s="105"/>
      <c r="B13" s="2" t="s">
        <v>5</v>
      </c>
      <c r="C13" s="2" t="s">
        <v>6</v>
      </c>
      <c r="D13" s="2" t="s">
        <v>5</v>
      </c>
      <c r="E13" s="2" t="s">
        <v>6</v>
      </c>
      <c r="F13" s="2" t="s">
        <v>27</v>
      </c>
      <c r="G13" s="2" t="s">
        <v>28</v>
      </c>
      <c r="H13" s="2" t="s">
        <v>27</v>
      </c>
      <c r="I13" s="2" t="s">
        <v>28</v>
      </c>
      <c r="J13" s="2" t="s">
        <v>27</v>
      </c>
      <c r="K13" s="2" t="s">
        <v>28</v>
      </c>
      <c r="L13" s="2" t="s">
        <v>27</v>
      </c>
      <c r="M13" s="2" t="s">
        <v>28</v>
      </c>
      <c r="N13" s="2" t="s">
        <v>27</v>
      </c>
      <c r="O13" s="2" t="s">
        <v>28</v>
      </c>
    </row>
    <row r="14" spans="1:15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>+J14+L14</f>
        <v>0</v>
      </c>
      <c r="O14" s="8">
        <f>+K14+M14</f>
        <v>0</v>
      </c>
    </row>
    <row r="15" spans="1:15" s="15" customFormat="1" ht="12.75">
      <c r="A15" s="10" t="s">
        <v>11</v>
      </c>
      <c r="B15" s="11">
        <f>SUM(B14:B14)</f>
        <v>0</v>
      </c>
      <c r="C15" s="11">
        <f>SUM(C14:C14)</f>
        <v>0</v>
      </c>
      <c r="D15" s="11">
        <f aca="true" t="shared" si="0" ref="D15:O15">SUM(D14:D14)</f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>SUM(H14:H14)</f>
        <v>0</v>
      </c>
      <c r="I15" s="11">
        <f>SUM(I14:I14)</f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</row>
    <row r="16" spans="1:15" s="15" customFormat="1" ht="12.75">
      <c r="A16" s="10" t="s">
        <v>13</v>
      </c>
      <c r="B16" s="11">
        <f>B8-B15</f>
        <v>349</v>
      </c>
      <c r="C16" s="11">
        <f>B8-C15</f>
        <v>349</v>
      </c>
      <c r="D16" s="11">
        <f>D8-D15</f>
        <v>349</v>
      </c>
      <c r="E16" s="11">
        <f>D8-E15</f>
        <v>349</v>
      </c>
      <c r="F16" s="11">
        <f>F8-F15</f>
        <v>349</v>
      </c>
      <c r="G16" s="11">
        <f>F8-G15</f>
        <v>349</v>
      </c>
      <c r="H16" s="11">
        <f>H8-H15</f>
        <v>349</v>
      </c>
      <c r="I16" s="11">
        <f>H8-I15</f>
        <v>349</v>
      </c>
      <c r="J16" s="11">
        <f>J8-J15</f>
        <v>349</v>
      </c>
      <c r="K16" s="11">
        <f>J8-K15</f>
        <v>349</v>
      </c>
      <c r="L16" s="11">
        <f>L8-L15</f>
        <v>0</v>
      </c>
      <c r="M16" s="11">
        <f>L8-M15</f>
        <v>0</v>
      </c>
      <c r="N16" s="11">
        <f>N8-N15</f>
        <v>349</v>
      </c>
      <c r="O16" s="11">
        <f>N8-O15</f>
        <v>349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</sheetData>
  <sheetProtection/>
  <mergeCells count="37">
    <mergeCell ref="F5:G5"/>
    <mergeCell ref="H6:I6"/>
    <mergeCell ref="F12:G12"/>
    <mergeCell ref="D5:E5"/>
    <mergeCell ref="J12:K12"/>
    <mergeCell ref="H12:I12"/>
    <mergeCell ref="H7:I7"/>
    <mergeCell ref="F7:G7"/>
    <mergeCell ref="F8:G8"/>
    <mergeCell ref="H8:I8"/>
    <mergeCell ref="B5:C5"/>
    <mergeCell ref="B6:C6"/>
    <mergeCell ref="B7:C7"/>
    <mergeCell ref="B8:C8"/>
    <mergeCell ref="B12:C12"/>
    <mergeCell ref="D12:E12"/>
    <mergeCell ref="D8:E8"/>
    <mergeCell ref="L5:M5"/>
    <mergeCell ref="L6:M6"/>
    <mergeCell ref="L7:M7"/>
    <mergeCell ref="L8:M8"/>
    <mergeCell ref="L12:M12"/>
    <mergeCell ref="F6:G6"/>
    <mergeCell ref="J5:K5"/>
    <mergeCell ref="J6:K6"/>
    <mergeCell ref="J7:K7"/>
    <mergeCell ref="J8:K8"/>
    <mergeCell ref="N5:O5"/>
    <mergeCell ref="N6:O6"/>
    <mergeCell ref="N12:O12"/>
    <mergeCell ref="A1:O1"/>
    <mergeCell ref="A4:O4"/>
    <mergeCell ref="A11:O11"/>
    <mergeCell ref="N7:O7"/>
    <mergeCell ref="N8:O8"/>
    <mergeCell ref="H5:I5"/>
    <mergeCell ref="A12:A13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2012-05-08T07:19:31Z</cp:lastPrinted>
  <dcterms:created xsi:type="dcterms:W3CDTF">2008-01-24T10:21:19Z</dcterms:created>
  <dcterms:modified xsi:type="dcterms:W3CDTF">2012-05-11T11:14:45Z</dcterms:modified>
  <cp:category/>
  <cp:version/>
  <cp:contentType/>
  <cp:contentStatus/>
</cp:coreProperties>
</file>