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155" yWindow="-120" windowWidth="19440" windowHeight="9810"/>
  </bookViews>
  <sheets>
    <sheet name="ONTVANGSTEN" sheetId="1" r:id="rId1"/>
    <sheet name="UITGAVEN_met gesplitst kred " sheetId="5" r:id="rId2"/>
  </sheets>
  <definedNames>
    <definedName name="_xlnm._FilterDatabase" localSheetId="1" hidden="1">'UITGAVEN_met gesplitst kred '!$B$2:$B$869</definedName>
    <definedName name="_xlnm.Print_Titles" localSheetId="0">ONTVANGSTEN!$4:$8</definedName>
    <definedName name="_xlnm.Print_Titles" localSheetId="1">'UITGAVEN_met gesplitst kred '!$2:$6</definedName>
  </definedNames>
  <calcPr calcId="125725"/>
</workbook>
</file>

<file path=xl/calcChain.xml><?xml version="1.0" encoding="utf-8"?>
<calcChain xmlns="http://schemas.openxmlformats.org/spreadsheetml/2006/main">
  <c r="H49" i="5"/>
  <c r="H23"/>
  <c r="H16"/>
  <c r="H13"/>
  <c r="O43"/>
  <c r="N43"/>
  <c r="N22"/>
  <c r="K97" l="1"/>
  <c r="J97"/>
  <c r="N142" l="1"/>
  <c r="O73"/>
  <c r="N73"/>
  <c r="O56"/>
  <c r="N56"/>
  <c r="N55"/>
  <c r="O55"/>
  <c r="O39"/>
  <c r="O71" l="1"/>
  <c r="O72"/>
  <c r="N71"/>
  <c r="N72"/>
  <c r="I24" i="1"/>
  <c r="M143" i="5" l="1"/>
  <c r="L143"/>
  <c r="K143"/>
  <c r="J143"/>
  <c r="I143"/>
  <c r="H143"/>
  <c r="G143"/>
  <c r="F143"/>
  <c r="E143"/>
  <c r="M139"/>
  <c r="L139"/>
  <c r="K139"/>
  <c r="J139"/>
  <c r="I139"/>
  <c r="H139"/>
  <c r="G139"/>
  <c r="F139"/>
  <c r="E139"/>
  <c r="M134"/>
  <c r="L134"/>
  <c r="K134"/>
  <c r="J134"/>
  <c r="I134"/>
  <c r="H134"/>
  <c r="G134"/>
  <c r="F134"/>
  <c r="E134"/>
  <c r="O107"/>
  <c r="N107"/>
  <c r="M107"/>
  <c r="L107"/>
  <c r="K107"/>
  <c r="J107"/>
  <c r="I107"/>
  <c r="H107"/>
  <c r="G107"/>
  <c r="F107"/>
  <c r="E107"/>
  <c r="N105"/>
  <c r="M105"/>
  <c r="L105"/>
  <c r="K105"/>
  <c r="J105"/>
  <c r="I105"/>
  <c r="H105"/>
  <c r="G105"/>
  <c r="F105"/>
  <c r="E105"/>
  <c r="M102"/>
  <c r="L102"/>
  <c r="K102"/>
  <c r="J102"/>
  <c r="I102"/>
  <c r="H102"/>
  <c r="G102"/>
  <c r="F102"/>
  <c r="E102"/>
  <c r="M98"/>
  <c r="L98"/>
  <c r="K98"/>
  <c r="J98"/>
  <c r="I98"/>
  <c r="H98"/>
  <c r="G98"/>
  <c r="F98"/>
  <c r="E98"/>
  <c r="M96"/>
  <c r="L96"/>
  <c r="K96"/>
  <c r="J96"/>
  <c r="I96"/>
  <c r="H96"/>
  <c r="G96"/>
  <c r="F96"/>
  <c r="E96"/>
  <c r="M93"/>
  <c r="L93"/>
  <c r="K93"/>
  <c r="J93"/>
  <c r="I93"/>
  <c r="H93"/>
  <c r="G93"/>
  <c r="F93"/>
  <c r="E93"/>
  <c r="M90"/>
  <c r="L90"/>
  <c r="K90"/>
  <c r="J90"/>
  <c r="I90"/>
  <c r="H90"/>
  <c r="G90"/>
  <c r="F90"/>
  <c r="E90"/>
  <c r="M88"/>
  <c r="L88"/>
  <c r="K88"/>
  <c r="J88"/>
  <c r="G88"/>
  <c r="F88"/>
  <c r="E88"/>
  <c r="M80"/>
  <c r="L80"/>
  <c r="K80"/>
  <c r="J80"/>
  <c r="I80"/>
  <c r="H80"/>
  <c r="G80"/>
  <c r="F80"/>
  <c r="E80"/>
  <c r="M74"/>
  <c r="L74"/>
  <c r="K74"/>
  <c r="J74"/>
  <c r="I74"/>
  <c r="H74"/>
  <c r="G74"/>
  <c r="F74"/>
  <c r="E74"/>
  <c r="M61"/>
  <c r="L61"/>
  <c r="K61"/>
  <c r="J61"/>
  <c r="I61"/>
  <c r="H61"/>
  <c r="G61"/>
  <c r="F61"/>
  <c r="E61"/>
  <c r="M58"/>
  <c r="L58"/>
  <c r="K58"/>
  <c r="J58"/>
  <c r="I58"/>
  <c r="H58"/>
  <c r="G58"/>
  <c r="F58"/>
  <c r="E58"/>
  <c r="M51"/>
  <c r="L51"/>
  <c r="K51"/>
  <c r="J51"/>
  <c r="I51"/>
  <c r="H51"/>
  <c r="G51"/>
  <c r="F51"/>
  <c r="E51"/>
  <c r="M49"/>
  <c r="L49"/>
  <c r="K49"/>
  <c r="J49"/>
  <c r="I49"/>
  <c r="G49"/>
  <c r="F49"/>
  <c r="E49"/>
  <c r="M44"/>
  <c r="L44"/>
  <c r="K44"/>
  <c r="J44"/>
  <c r="I44"/>
  <c r="H44"/>
  <c r="G44"/>
  <c r="F44"/>
  <c r="E44"/>
  <c r="M40"/>
  <c r="L40"/>
  <c r="K40"/>
  <c r="J40"/>
  <c r="I40"/>
  <c r="H40"/>
  <c r="G40"/>
  <c r="F40"/>
  <c r="E40"/>
  <c r="M36"/>
  <c r="L36"/>
  <c r="K36"/>
  <c r="J36"/>
  <c r="I36"/>
  <c r="H36"/>
  <c r="G36"/>
  <c r="F36"/>
  <c r="E36"/>
  <c r="M34"/>
  <c r="L34"/>
  <c r="K34"/>
  <c r="J34"/>
  <c r="I34"/>
  <c r="H34"/>
  <c r="G34"/>
  <c r="F34"/>
  <c r="E34"/>
  <c r="M23"/>
  <c r="L23"/>
  <c r="K23"/>
  <c r="J23"/>
  <c r="I23"/>
  <c r="G23"/>
  <c r="F23"/>
  <c r="E23"/>
  <c r="M16"/>
  <c r="L16"/>
  <c r="K16"/>
  <c r="J16"/>
  <c r="I16"/>
  <c r="G16"/>
  <c r="F16"/>
  <c r="E16"/>
  <c r="M13"/>
  <c r="L13"/>
  <c r="K13"/>
  <c r="J13"/>
  <c r="I13"/>
  <c r="G13"/>
  <c r="F13"/>
  <c r="F144" s="1"/>
  <c r="E13"/>
  <c r="O25"/>
  <c r="N25"/>
  <c r="O133"/>
  <c r="N133"/>
  <c r="O142"/>
  <c r="O141"/>
  <c r="N141"/>
  <c r="O138"/>
  <c r="N138"/>
  <c r="O131"/>
  <c r="N131"/>
  <c r="O136"/>
  <c r="N136"/>
  <c r="O130"/>
  <c r="N130"/>
  <c r="O129"/>
  <c r="N129"/>
  <c r="O128"/>
  <c r="N128"/>
  <c r="O127"/>
  <c r="N127"/>
  <c r="O135"/>
  <c r="N135"/>
  <c r="O126"/>
  <c r="N126"/>
  <c r="O125"/>
  <c r="N125"/>
  <c r="O124"/>
  <c r="N124"/>
  <c r="O123"/>
  <c r="N123"/>
  <c r="O122"/>
  <c r="N122"/>
  <c r="O121"/>
  <c r="N121"/>
  <c r="O120"/>
  <c r="N120"/>
  <c r="O119"/>
  <c r="N119"/>
  <c r="O118"/>
  <c r="N118"/>
  <c r="O117"/>
  <c r="N117"/>
  <c r="O116"/>
  <c r="N116"/>
  <c r="O115"/>
  <c r="N115"/>
  <c r="O114"/>
  <c r="N114"/>
  <c r="O113"/>
  <c r="N113"/>
  <c r="O112"/>
  <c r="N112"/>
  <c r="O140"/>
  <c r="N140"/>
  <c r="O111"/>
  <c r="N111"/>
  <c r="O110"/>
  <c r="N110"/>
  <c r="O109"/>
  <c r="N109"/>
  <c r="O105"/>
  <c r="O70"/>
  <c r="N70"/>
  <c r="O69"/>
  <c r="N69"/>
  <c r="O92"/>
  <c r="N92"/>
  <c r="O101"/>
  <c r="N101"/>
  <c r="O100"/>
  <c r="N100"/>
  <c r="O97"/>
  <c r="O98" s="1"/>
  <c r="N97"/>
  <c r="N98" s="1"/>
  <c r="O87"/>
  <c r="N87"/>
  <c r="O86"/>
  <c r="N86"/>
  <c r="O99"/>
  <c r="N99"/>
  <c r="O79"/>
  <c r="N79"/>
  <c r="O78"/>
  <c r="N78"/>
  <c r="O68"/>
  <c r="N68"/>
  <c r="O85"/>
  <c r="N85"/>
  <c r="O94"/>
  <c r="N94"/>
  <c r="O84"/>
  <c r="N84"/>
  <c r="O83"/>
  <c r="N83"/>
  <c r="O77"/>
  <c r="N77"/>
  <c r="O91"/>
  <c r="N91"/>
  <c r="O82"/>
  <c r="N82"/>
  <c r="O95"/>
  <c r="N95"/>
  <c r="O76"/>
  <c r="N76"/>
  <c r="O67"/>
  <c r="N67"/>
  <c r="O89"/>
  <c r="O90" s="1"/>
  <c r="N89"/>
  <c r="N90" s="1"/>
  <c r="O81"/>
  <c r="N81"/>
  <c r="O65"/>
  <c r="N65"/>
  <c r="O64"/>
  <c r="N64"/>
  <c r="O63"/>
  <c r="N63"/>
  <c r="O75"/>
  <c r="N75"/>
  <c r="O60"/>
  <c r="O61" s="1"/>
  <c r="N60"/>
  <c r="N61" s="1"/>
  <c r="O57"/>
  <c r="N57"/>
  <c r="O48"/>
  <c r="N48"/>
  <c r="O47"/>
  <c r="N47"/>
  <c r="O54"/>
  <c r="N54"/>
  <c r="O53"/>
  <c r="N53"/>
  <c r="O52"/>
  <c r="N52"/>
  <c r="O46"/>
  <c r="N46"/>
  <c r="O45"/>
  <c r="N45"/>
  <c r="O50"/>
  <c r="O51" s="1"/>
  <c r="N50"/>
  <c r="N51" s="1"/>
  <c r="O42"/>
  <c r="O44" s="1"/>
  <c r="N42"/>
  <c r="N44" s="1"/>
  <c r="O33"/>
  <c r="N33"/>
  <c r="O32"/>
  <c r="N32"/>
  <c r="O31"/>
  <c r="N31"/>
  <c r="O30"/>
  <c r="N30"/>
  <c r="O29"/>
  <c r="N29"/>
  <c r="N39"/>
  <c r="O38"/>
  <c r="N38"/>
  <c r="O35"/>
  <c r="O36" s="1"/>
  <c r="N35"/>
  <c r="N36" s="1"/>
  <c r="O37"/>
  <c r="N37"/>
  <c r="O28"/>
  <c r="N28"/>
  <c r="O27"/>
  <c r="N27"/>
  <c r="O26"/>
  <c r="N26"/>
  <c r="O12"/>
  <c r="N12"/>
  <c r="O22"/>
  <c r="O21"/>
  <c r="N21"/>
  <c r="O20"/>
  <c r="N20"/>
  <c r="O11"/>
  <c r="N11"/>
  <c r="O19"/>
  <c r="N19"/>
  <c r="O18"/>
  <c r="N18"/>
  <c r="O17"/>
  <c r="N17"/>
  <c r="O10"/>
  <c r="N10"/>
  <c r="O9"/>
  <c r="N9"/>
  <c r="O14"/>
  <c r="O16" s="1"/>
  <c r="N14"/>
  <c r="N16" s="1"/>
  <c r="O8"/>
  <c r="N8"/>
  <c r="I39" i="1"/>
  <c r="I38"/>
  <c r="I35"/>
  <c r="I34"/>
  <c r="I33"/>
  <c r="I32"/>
  <c r="I31"/>
  <c r="I28"/>
  <c r="I27"/>
  <c r="I23"/>
  <c r="I22"/>
  <c r="I21"/>
  <c r="I18"/>
  <c r="I15"/>
  <c r="I14"/>
  <c r="I11"/>
  <c r="I10"/>
  <c r="H40"/>
  <c r="G40"/>
  <c r="E40"/>
  <c r="E144" i="5" l="1"/>
  <c r="G144"/>
  <c r="M144"/>
  <c r="O134"/>
  <c r="N134"/>
  <c r="N102"/>
  <c r="O93"/>
  <c r="N88"/>
  <c r="N80"/>
  <c r="O74"/>
  <c r="N58"/>
  <c r="N49"/>
  <c r="N40"/>
  <c r="L144"/>
  <c r="K144"/>
  <c r="O23"/>
  <c r="J144"/>
  <c r="I40" i="1"/>
  <c r="O40" i="5"/>
  <c r="O49"/>
  <c r="O58"/>
  <c r="O80"/>
  <c r="O88"/>
  <c r="O102"/>
  <c r="N143"/>
  <c r="N139"/>
  <c r="N23"/>
  <c r="N74"/>
  <c r="N93"/>
  <c r="O143"/>
  <c r="O139"/>
  <c r="O96"/>
  <c r="N34"/>
  <c r="N96"/>
  <c r="O34"/>
  <c r="O13"/>
  <c r="N13"/>
  <c r="I81"/>
  <c r="I88" s="1"/>
  <c r="H81"/>
  <c r="H88" s="1"/>
  <c r="N144" l="1"/>
  <c r="O144"/>
  <c r="I144"/>
  <c r="H144"/>
  <c r="F40" i="1"/>
</calcChain>
</file>

<file path=xl/sharedStrings.xml><?xml version="1.0" encoding="utf-8"?>
<sst xmlns="http://schemas.openxmlformats.org/spreadsheetml/2006/main" count="589" uniqueCount="332">
  <si>
    <t>COFOG CODE</t>
  </si>
  <si>
    <t>OMSCHRIJVING</t>
  </si>
  <si>
    <t>ONTVANGSTEN</t>
  </si>
  <si>
    <t>(in duizend euro)</t>
  </si>
  <si>
    <t>UITGAVEN</t>
  </si>
  <si>
    <t>GVK</t>
  </si>
  <si>
    <t>GOK</t>
  </si>
  <si>
    <t>MINAFONDS</t>
  </si>
  <si>
    <t>Openbare Vlaamse Afvalstoffenmaatschappij (OVAM)</t>
  </si>
  <si>
    <t>Vlaamse Milieumaatschappij (VMM)</t>
  </si>
  <si>
    <t>Vlaamse Landmaatschappij (VLM)</t>
  </si>
  <si>
    <t>Agentschap Natuur en Bos (ANB)</t>
  </si>
  <si>
    <t>N.V. Vlaamse Milieuholding (VMH)</t>
  </si>
  <si>
    <t>Departement Leefmilieu, Natuur en Energie</t>
  </si>
  <si>
    <t>DAB Minafonds</t>
  </si>
  <si>
    <t>TOTAAL ONTVANGSTEN</t>
  </si>
  <si>
    <t>NV Vlaamse Milieuholding (VMH)</t>
  </si>
  <si>
    <t>Agentschap voor Natuur en Bos (ANB)</t>
  </si>
  <si>
    <t>TOTAAL UITGAVEN</t>
  </si>
  <si>
    <t>05300</t>
  </si>
  <si>
    <t>05100</t>
  </si>
  <si>
    <t>05600</t>
  </si>
  <si>
    <t>00000</t>
  </si>
  <si>
    <t>05200</t>
  </si>
  <si>
    <t>05500</t>
  </si>
  <si>
    <t>05400</t>
  </si>
  <si>
    <t>05540</t>
  </si>
  <si>
    <t>3670</t>
  </si>
  <si>
    <t>0600</t>
  </si>
  <si>
    <t>0821</t>
  </si>
  <si>
    <t>ENT</t>
  </si>
  <si>
    <t>PR</t>
  </si>
  <si>
    <t>ESR</t>
  </si>
  <si>
    <t>LBC</t>
  </si>
  <si>
    <t>LC004</t>
  </si>
  <si>
    <t>LC006</t>
  </si>
  <si>
    <t>LC005</t>
  </si>
  <si>
    <t>LC009</t>
  </si>
  <si>
    <t>LC010</t>
  </si>
  <si>
    <t>LD001</t>
  </si>
  <si>
    <t>LD002</t>
  </si>
  <si>
    <t>LC003</t>
  </si>
  <si>
    <t>LC012</t>
  </si>
  <si>
    <t>LC001</t>
  </si>
  <si>
    <t>LC008</t>
  </si>
  <si>
    <t>LC011</t>
  </si>
  <si>
    <t>LC002</t>
  </si>
  <si>
    <t>LC013</t>
  </si>
  <si>
    <t>LC007</t>
  </si>
  <si>
    <t>LD003</t>
  </si>
  <si>
    <t>LC014</t>
  </si>
  <si>
    <t>LNE DAB MINA FONDS - OVERGEDRAGEN OVERSCHOT VORIGE BOEKJAREN</t>
  </si>
  <si>
    <t>LNE DAB MINA FONDS - MILIEUHEFFINGEN - TOEPASSING VAN HET DECREET VAN 2 JULI 1981 BETREFFENDE DE VOORKOMING EN HET BEHEER VAN AFVALSTOFFEN</t>
  </si>
  <si>
    <t>LNE DAB MINA FONDS - MILIEUHEFFINGEN - SAMENWERKINGSAKKOORD BETREFFENDE DE PREVENTIE EN HET BEHEER VAN VERPAKKINGSAFVAL</t>
  </si>
  <si>
    <t>LNE DAB MINA FONDS - MILIEUHEFFINGEN - TOEPASSING VAN DE WET VAN 26 MAART 1971 OP DE BESCHERMING VAN DE OPPERVLAKTEWATEREN TEGEN VERONTREINIGING</t>
  </si>
  <si>
    <t>LNE DAB MINA FONDS - MILIEUHEFFINGEN - TOEPASSING VAN HET DECREET VAN 24 JANUARI 1984 HOUDENDE MAATREGELEN INZAKE HET GRONDWATERBEHEER</t>
  </si>
  <si>
    <t>LNE DAB MINA FONDS - OVERIGE OPBRENGSTEN UIT VERMOGEN - DIVIDENDEN - N.V. VLAAMSE MILIEUHOLDING</t>
  </si>
  <si>
    <t>LNE DAB MINA FONDS - MILIEUHEFFINGEN - VLAREM DOSSIERTAKS EN GGO'S</t>
  </si>
  <si>
    <t>LNE DAB MINA FONDS - MILIEUHEFFINGEN - UITVOERING VAN HET MILIEUSCHADEDECREET EN HET MILIEUHANDHAVINGSDECREET (PRO MEMORIE)</t>
  </si>
  <si>
    <t>LNE DAB MINA FONDS - OVERIGE KAPITAALOVERDRACHTEN VAN BEDRIJVEN (EXCLUSIEF VERMOGENSHEFFINGEN) - OVERDRACHTEN (INCLUSIEF DE KAPITAALSVERMINDERING) VAN DE N.V. VLAAMSE MILIEUHOLDING (PRO MEMORIE)</t>
  </si>
  <si>
    <t>LNE DAB MINA FONDS - OVERIGE OPBRENGSTEN UIT VERMOGEN - DIVIDENDEN - ONTVANGSTEN VOORTVLOEIENDE UIT HET BEHEER VAN HET PATRIMONIUM ONDER DE BEVOEGDHEID VAN HET AGENTSCHAP VOOR NATUUR EN BOS</t>
  </si>
  <si>
    <t>LNE DAB MINA FONDS - MILIEUHEFFINGEN - ONTVANGSTEN IN TOEPASSING VAN HET JACHTDECREET VAN 24 JULI 1991</t>
  </si>
  <si>
    <t>LNE DAB MINA FONDS - MILIEUHEFFINGEN - TOEPASSING DECREET 23 JANUARI 1991 INZAKE BESCHERMING MILIEU TEGEN DE VERONTREINIGING DOOR MESTSTOFFEN EN HET DECREET VAN 22 DECEMBER 2006 HOUDENDE DE BESCHERMING VAN WATER TEGEN DE VERONTREINIGING DOOR NITRATEN UIT AGRARISCHE BRONNEN</t>
  </si>
  <si>
    <t>ARTIKELNUMMER</t>
  </si>
  <si>
    <t>LNE DAB MINA FONDS - MILIEUHEFFINGEN - FINANCIËLE BIJSTAND BETREFFENDE DE DOOR DE VLAAMSE GEMEENSCHAP GEDANE UITGAVEN I.V.M. DE TOEPASSING VAN DE VERORDENINGEN OF UITVOERINGSAKTEN VAN HET VERDRAG VAN ROME (PRO MEMORIE)</t>
  </si>
  <si>
    <t>LNE DAB MINA FONDS - OVERIGE INKOMSTENOVERDRACHTEN VAN BEDRIJVEN, FINANCIELE INSTELLINGEN, PRIVAATRECHTERLIJKE INSTELLINGENZONDER WINSTOOGMERK TBV DE GEZINNEN EN GEZINNEN - VAN BEDRIJVEN - UITVOERING VAN HET MILIEUSCHADEDECREET EN HET MILIEUHANDHAVINGSDECREET</t>
  </si>
  <si>
    <t>BC 2011</t>
  </si>
  <si>
    <t>UITVOERING 2010</t>
  </si>
  <si>
    <t>ENCOURS 31/12/2010</t>
  </si>
  <si>
    <t>LNE DAB MINA FONDS - ONTVANGSTEN TE VERDELEN OVER DE HOOFDGROEPEN 1 TOT EN MET 9 - DIVERSE ONTVANGSTEN AGENTSCHAP VOOR NATUUR EN BOS</t>
  </si>
  <si>
    <t>LNE DAB MINA FONDS - ONTVANGSTEN TE VERDELEN OVER DE HOOFDGROEPEN 1 TOT EN MET 9 - DIVERSE ONTVANGSTEN DEPARTEMENT LNE</t>
  </si>
  <si>
    <t>BO 2012</t>
  </si>
  <si>
    <t>Nieuwe aanrekeningsregels 2012</t>
  </si>
  <si>
    <t>TOTAAL 2012</t>
  </si>
  <si>
    <t xml:space="preserve"> </t>
  </si>
  <si>
    <t>Nieuwe aanrekenings-regels 2012</t>
  </si>
  <si>
    <t>VAK</t>
  </si>
  <si>
    <t>VEK</t>
  </si>
  <si>
    <t>Begroting 2012</t>
  </si>
  <si>
    <t>LNE DAB MINA FONDS - KAPITAALOVERDRACHTEN BINNEN EEN INSTITUTIONELE GROEP: INVESTERINGSBIJDRAGEN VAN DE INSTITUTIONELE OVERHEID - DAB MINAFONDS VIA ART. LBO LC146 6131 (LB0/1LC-H-5-Z/IS)</t>
  </si>
  <si>
    <t xml:space="preserve"> ARTIKEL</t>
  </si>
  <si>
    <t>BASISALLOCATIE</t>
  </si>
  <si>
    <t>LBC LC012 3121</t>
  </si>
  <si>
    <t>LBC LC013 3122</t>
  </si>
  <si>
    <t>LBC LC015 3132</t>
  </si>
  <si>
    <t>LBC LC025 3300</t>
  </si>
  <si>
    <t>LBC LC035 4140</t>
  </si>
  <si>
    <t>LBC LC037 4140</t>
  </si>
  <si>
    <t>LBC LC038 4140</t>
  </si>
  <si>
    <t>LBC LC041 4331</t>
  </si>
  <si>
    <t>LBC LC047 6142</t>
  </si>
  <si>
    <t>LBC LC048 6141</t>
  </si>
  <si>
    <t>LBC LC051 6141</t>
  </si>
  <si>
    <t>LBC LC056 6331</t>
  </si>
  <si>
    <t>LBC LC004 1211</t>
  </si>
  <si>
    <t>LBC LC005 1211</t>
  </si>
  <si>
    <t>LBC LC010 1211</t>
  </si>
  <si>
    <t>LBC LC011 1211</t>
  </si>
  <si>
    <t>LBC LC036 4140</t>
  </si>
  <si>
    <t>LBC LC046 6100</t>
  </si>
  <si>
    <t>LBC LC053 6141</t>
  </si>
  <si>
    <t>LBC LC067 6141</t>
  </si>
  <si>
    <t>LBC LC054 6321</t>
  </si>
  <si>
    <t>LBC LC055 6321</t>
  </si>
  <si>
    <t>LBC LC058 6350</t>
  </si>
  <si>
    <t>LBC LC061 7320</t>
  </si>
  <si>
    <t>LBC LC014 3132</t>
  </si>
  <si>
    <t>LBC LC016 3132</t>
  </si>
  <si>
    <t>LBC LC074 3132</t>
  </si>
  <si>
    <t>LBC LC027 3300</t>
  </si>
  <si>
    <t>LBC LC028 3300</t>
  </si>
  <si>
    <t>LBC LC033 4140</t>
  </si>
  <si>
    <t>LBC LC034 4140</t>
  </si>
  <si>
    <t>LBC LC065 4140</t>
  </si>
  <si>
    <t>LBC LC073 4140</t>
  </si>
  <si>
    <t>LBC LC042 4340</t>
  </si>
  <si>
    <t>LBC LC043 4340</t>
  </si>
  <si>
    <t>LBC LC050 6141</t>
  </si>
  <si>
    <t>LBC LC045 5112</t>
  </si>
  <si>
    <t>LBC LC001 1211</t>
  </si>
  <si>
    <t>LBC LC002 1211</t>
  </si>
  <si>
    <t>LBC LC003 1211</t>
  </si>
  <si>
    <t>LBC LC007 1211</t>
  </si>
  <si>
    <t>LBC LC008 1211</t>
  </si>
  <si>
    <t>LBC LC009 1211</t>
  </si>
  <si>
    <t>LBC LC017 3200</t>
  </si>
  <si>
    <t>LBC LC018 3200</t>
  </si>
  <si>
    <t>LBC LC066 3200</t>
  </si>
  <si>
    <t>LBC LC019 3300</t>
  </si>
  <si>
    <t>LBC LC020 3300</t>
  </si>
  <si>
    <t>LBC LC021 3300</t>
  </si>
  <si>
    <t>LBC LC022 3300</t>
  </si>
  <si>
    <t>LBC LC023 3300</t>
  </si>
  <si>
    <t>LBC LC024 3300</t>
  </si>
  <si>
    <t>LBC LC026 3300</t>
  </si>
  <si>
    <t>LBC LC029 3300</t>
  </si>
  <si>
    <t>LBC LC030 3510</t>
  </si>
  <si>
    <t>LBC LC031 4100</t>
  </si>
  <si>
    <t>LBC LC032 4140</t>
  </si>
  <si>
    <t>LBC LC039 4312</t>
  </si>
  <si>
    <t>LBC LC040 4322</t>
  </si>
  <si>
    <t>LBC LC044 4351</t>
  </si>
  <si>
    <t>LBC LC052 6141</t>
  </si>
  <si>
    <t>LBC LC057 6332</t>
  </si>
  <si>
    <t>LBC LC062 7111</t>
  </si>
  <si>
    <t>LBC LC063 7200</t>
  </si>
  <si>
    <t>LBC LB001 0322</t>
  </si>
  <si>
    <t>LBC LD001 1211</t>
  </si>
  <si>
    <t>LBC LD002 1211</t>
  </si>
  <si>
    <t>LBC LD003 1211</t>
  </si>
  <si>
    <t>LBC LD005 1211</t>
  </si>
  <si>
    <t>LBC LD006 1211</t>
  </si>
  <si>
    <t>LBC LD007 1211</t>
  </si>
  <si>
    <t>LBC LD008 1211</t>
  </si>
  <si>
    <t>LBC LD009 1211</t>
  </si>
  <si>
    <t>LBC LD010 3200</t>
  </si>
  <si>
    <t>LBC LD011 3300</t>
  </si>
  <si>
    <t>LBC LD012 3300</t>
  </si>
  <si>
    <t>LBC LD013 3300</t>
  </si>
  <si>
    <t>LBC LD015 3300</t>
  </si>
  <si>
    <t>LBC LD018 3441</t>
  </si>
  <si>
    <t>LBC LD020 3510</t>
  </si>
  <si>
    <t>LBC LD021 5210</t>
  </si>
  <si>
    <t>LBC LD022 5210</t>
  </si>
  <si>
    <t>LBC LD023 5310</t>
  </si>
  <si>
    <t>LBC LD024 5320</t>
  </si>
  <si>
    <t>LBC LD025 6141</t>
  </si>
  <si>
    <t>LBC LD026 7100</t>
  </si>
  <si>
    <t>LBC LD029 6141</t>
  </si>
  <si>
    <t>LBC LD032 7422</t>
  </si>
  <si>
    <t>LDC LD030 7100</t>
  </si>
  <si>
    <t>LDC LD031 7422</t>
  </si>
  <si>
    <t>LBC/3LB-H-2-Z/OV</t>
  </si>
  <si>
    <t>LBC/3LC-H-2-A/WT</t>
  </si>
  <si>
    <t>LBC/3LC-H-2-B/WT</t>
  </si>
  <si>
    <t>LBC/3LC-H-2-C/WT</t>
  </si>
  <si>
    <t>LBC/3LC-H-2-D/WT</t>
  </si>
  <si>
    <t>LBC/3LC-H-2-E/WT</t>
  </si>
  <si>
    <t>LBC/3LC-H-2-G/WT</t>
  </si>
  <si>
    <t>LBC/3LC-H-2-H/WT</t>
  </si>
  <si>
    <t>LBC/3LC-H-2-I/WT</t>
  </si>
  <si>
    <t>LBC/3LC-H-2-J/WT</t>
  </si>
  <si>
    <t>LBC/3LC-H-2-K/WT</t>
  </si>
  <si>
    <t>LBC/3LC-H-2-L/WT</t>
  </si>
  <si>
    <t>LBC/3LC-H-2-M/WT</t>
  </si>
  <si>
    <t>LBC/3LC-H-2-N/WT</t>
  </si>
  <si>
    <t>LBC/3LC-H-2-Z/WT</t>
  </si>
  <si>
    <t>LBC/3LC-H-2-Z/IS</t>
  </si>
  <si>
    <t>LBC/3LD-H-2-A/WT</t>
  </si>
  <si>
    <t>LBC LD017 4170</t>
  </si>
  <si>
    <t>LBC/3LD-H-2-Z/IS</t>
  </si>
  <si>
    <t>LDC LD004 1211</t>
  </si>
  <si>
    <t>LDC/3LD-H-2-A/WT</t>
  </si>
  <si>
    <t>LBC LC076 3200</t>
  </si>
  <si>
    <t>LBC LC064 7422</t>
  </si>
  <si>
    <t>LBC LC059 6352</t>
  </si>
  <si>
    <t>LBC LC075 6141</t>
  </si>
  <si>
    <t>LBC LC077 0322</t>
  </si>
  <si>
    <t>LBC/3LC-H-2-Z/OV</t>
  </si>
  <si>
    <t>LBC LD028 7100</t>
  </si>
  <si>
    <t>INTERNE STROMEN</t>
  </si>
  <si>
    <t>OVER TE DRAGEN SALDO</t>
  </si>
  <si>
    <t>LBC LC072 1211</t>
  </si>
  <si>
    <t>LBC LD027 6141</t>
  </si>
  <si>
    <t>OVERIGE EXPLOITATIESUBSIDIES AAN OVERHEIDSBEDRIJVEN - PRIJSSUBSIDIES AAN OVERHEIDSBEDRIJVEN - DECREET VAN 2 JULI 1981 BETREFFENDE DE VOORKOMING EN HET BEHEER VAN AFVALSTOFFEN (O.A. DIERLIJK AFVAL, DIERENMEEL EN SLACHTAFVAL)</t>
  </si>
  <si>
    <t>OVERIGE EXPLOITATIESUBSIDIES AAN ANDERE PRODUCENTEN DAN OVERHEIDSBEDRIJVEN - PRESTI-PROGRAMMA EN ANDERE PROJECTEN VOOR MILIEUTECHNOLOGIE EN BEDRIJFSINTERNE MILIEUZORG (PRO MEMORIE)</t>
  </si>
  <si>
    <t>INKOMENSOVERDRACHTEN AAN VZW'S TEN BEHOEVE VAN DE GEZINNEN - ERKENDE KRINGLOOPCENTRA</t>
  </si>
  <si>
    <t>ALGEMENE BIJDRAGEN - AAN PROVINCIES EN GEMEENTEN - NIET VERDEELD - ONDERSTEUNING VAN PREVENTIE (COMPOSTVATEN, INFORMATIESTANDS, DEMOPLAATSEN COMPOSTMEESTERS, ...) EN SELECTIEVE INZAMELING</t>
  </si>
  <si>
    <t>INVESTERINGSBIJDRAGEN AAN PROVINCIES EN GEMEENTEN - NIET VERDEELD - ONDERSTEUNING PREVENTIE, SELECTIEVE INZAMELING (CONTAINERPARKEN, CONTAINERS, DIFTARSYSTEMEN, ...) EN HET BOUWEN VAN INSTALLATIES (GROEN- EN GFT-COMPOSTERING, SORT. GROFVUIL) (DECR. 02.07.1981 IVM VOORKOMING EN BEHEER AFVALSTOFFEN)</t>
  </si>
  <si>
    <t>OVERIGE EXPLOITATIESUBSIDIES AAN OVERHEIDSBEDRIJVEN - OVERDRACHT FINANCIELE FONDSEN BODEMSANERING</t>
  </si>
  <si>
    <t>OVERIGE KAPITAALOVERDRACHTEN AAN OVERIGE LOKALE OVERHEDEN - BODEMSANERINGEN IN TOEPASSING VAN HET DECREET VAN 22 FEBRUARI 1995 BETREFFENDE DE BODEMSANERING (PRO MEMORIE)</t>
  </si>
  <si>
    <t>INKOMENSOVERDRACHTEN BINNEN EEN INSTITUTIONELE GROEP - AAN ADMINISTRATIEVE OPENBARE INSTELLINGEN (AOI) - IN TOEPASSING VAN HET DECREET VAN 22 FEBRUARI 1995 BETREFFENDE DE BODEMSANERING (O.A. SENSIBILISERING, STUDIES EN ONDERZOEKEN)</t>
  </si>
  <si>
    <t>INKOMENSOVERDRACHTEN BINNEN EEN INSTITUTIONELE GROEP - AAN ADMINISTRATIEVE OPENBARE INSTELLINGEN (AOI) - UITGAVEN IN HET KADER VAN DE CONVENANT MET UMICORE (WERKINGSDOTATIE BBF) - OVERDRACHT AAN OVAM</t>
  </si>
  <si>
    <t>INKOMENSOVERDRACHTEN BINNEN EEN INSTITUTIONELE GROEP - AAN ADMINISTRATIEVE OPENBARE INSTELLING - UITGAVEN IN TOEPASSING VAN HET DECREET VAN 2 JULI 1981 BETREFFENDE DE VOORKOMING EN HET BEHEER VAN AFVALSTOFFEN (O.A. SENSIBILISERING, STUDIES EN ONDERZOEKEN)</t>
  </si>
  <si>
    <t>KAPITAALOVERDRACHTEN BINNEN EENZELFDE INSTITUTIONELE GROEP - AAN ADMINISTRATIEVE OPENBARE INSTLLINGEN (AOI) - NIET VERDEELD - VOORKOMING EN HET BEHEER VAN AFVALSTOFFEN (OA PARTICIPATIES VAN DE OVAM VOOR DE OPRICHTING EN INRICHTING VAN INSTALLATIES VOOR VERWIJDERING OF NUTTIGE TOEPASSING) (PRO MEMORIE)</t>
  </si>
  <si>
    <t>KAPITAALOVERDRACHTEN BINNEN EENZELFDE INSTITUTIONELE GROEP - AAN ADMINISTRATIEVE OPENBARE INSTELLINGEN (AOI) - NIET VERDEELD - CONVENANT MET UMICORE (INVESTERINGSDOTATIE BBF)</t>
  </si>
  <si>
    <t>KAPITAALOVERDRACHTEN BINNEN EENZELFDE INSTITUTIONELE GROEP - INVESTERINGSBIJDRAGEN AAN ADMINISTRATIEVE OPENBARE INSTELLINGEN (AOI) - INVESTERINGSUITGAVEN (O.A. AAN BBF) MBT 1/ AMBTSHALVE BODEMSANERINGEN IKV. HET DECREET VAN 22.02.1995; 2) VERWIJDERING AFVALSTOFFEN IKV HET DECREET VAN 02.07.1981. 3/ AANPAK BROWNFIELDS</t>
  </si>
  <si>
    <t>ALGEMENE WERKINGSKOSTEN (VERGOED AAN ANDERE SECTOREN DAN DE OVERHEIDSSECTOR) - EXTERNE EXPERTISE IN HET KADER VAN DE HERNEGOTIATIE VAN DE BEHEERSOVEREENKOMST MET AQUAFIN (PRO MEMORIE)</t>
  </si>
  <si>
    <t>ALGEMENE WERKINGSKOSTEN (VERGOED AAN ANDERE SECTOREN DAN DE OVERHEIDSSECTOR) - DIVERSE UITGAVEN</t>
  </si>
  <si>
    <t>ALGEMENE WERKINGSKOSTEN (VERGOED AAN ANDERE SECTOREN DAN DE OVERHEIDSSECTOR)- GRONDWATERPROBLEMATIEK (O.M. HET OPZETTEN, HET IN STAND HOUDEN EN HET MONITOREN VAN HET GRONDWATERKWALITEITSMEETNET, SENSIBILISERING EN MAATREGELEN TER BESCHERMING VAN HET GRONDWATER) (PRO MEMORIE)</t>
  </si>
  <si>
    <t>ALGEMENE WERKINGSKOSTEN (VERGOED AAN ANDERE SECTOREN DAN DE OVERHEIDSSECTOR) - OPSTELLEN VAN BEKKENBEHEERPLANNEN EN WATERHUISHOUDINGSPLANNEN EN MET BETREKKING TOT HET UITVOEREN VAN ECOLOGISCHE STUDIES VOOR DE ONDERBOUWING VAN DE INRICHTING VAN WATERLOPEN EN HUN VALLEIEN (PRO MEMORIE)</t>
  </si>
  <si>
    <t>INVESTERINGSBIJDRAGEN AAN GEMEENTEN - VOOR DE AANLEG VAN GEMEENTELIJKE RIOLERINGEN, DE BOUW VAN KLEINSCHALIGE RIOOLWATERZUIVERINGSINSTALLATIES MET INBEGRIP VAN DE AANLEG VAN INDIVIDUELE WATERZUIVERINGSINSTALLATIES EN DE AANLEG VAN PRIVATE WATERZUIVERINGSINSTALLATIES</t>
  </si>
  <si>
    <t>INVESTERINGSBIJDRAGEN AAN GEMEENTEN - AANLEG RIOLERINGEN ( BVR 01.02.2002) EN AANVULLENDE BIJDRAGE AAN GEMEENTEBESTUREN VOOR DE AANLEG OF VERBETERING VAN RIOLERINGEN (BVR 31.03.1993)</t>
  </si>
  <si>
    <t>KAPITAALOVERDRACHTEN AAN OVERIGE LOKALE OVERHEDEN - NIET VERDEELD- DRINKWATERMAATSCHAPPIJEN EN OPENBARE BESTUREN VOOR DE UITBOUW VAN TWEEDECIRCUITWATER TER BESCHERMING VAN HET GRONDWATER (PRO MEMORIE)</t>
  </si>
  <si>
    <t>OVERIGE KAPITAALOVERDRACHTEN AAN DE GEWESTEN - REALISATIE NOODZAKELIJKE INFRASTRUCTUUR VOOR WATERZUIVERING VOOR DE SANERING BEKKEN  ZENNE EN WOLUWE IN DE BRUSSELSE ZONE MIV DE WERKINGS- EN SLIBBEHANDELINGSKOSTEN (SAMENW.AKK. 12.12.1990 TUSSEN VR EN BXL HFDST REG. EN BIJAKTE 06.07.1999)</t>
  </si>
  <si>
    <t xml:space="preserve">INVESTERINGEN EN DESINVESTERINGEN (NIET VERDEELD) - DIVERSE KAPITAALUITGAVEN </t>
  </si>
  <si>
    <t>KAPITAALOVERDRACHTEN BINNEN EENZELFDE INSTITUTIONELE GROEP - NIET VERDEELD - 10 NOVEMBER 1993 TUSSEN HET VLAAMSE GEWEST EN DE N.V. AQUAFIN (PRO MEMORIE)</t>
  </si>
  <si>
    <t>INKOMENSOVERDRACHTEN BINNEN EEN INSTITUTIONELE GROEP - AAN ADMINISTRATIEVE OPENBARE INSTELLINGEN (AOI) - AAN VMM VOOR TERUGBETALINGEN IKV ARTIKEL 35 TER VAN DE WET VAN 26.03.1971, BETALING MORATORIUMINTRESTEN IKV ART. 418 VAN WETBOEK INKOMENSBELASTING EN RECHTSPLEGINGSVERGOEDINGEN IKV WET VAN 21.04.2007</t>
  </si>
  <si>
    <t>KAPITAALOVERDRACHTEN BINNEN EENZELFDE INSTITUTIONELE GROEP - INVESTERINGSBIJDRAGEN AAN ADMINISTRATIEVE OPENBARE ISNTELLINGEN (AOI)- VLAAMSE MILIEUMAATSCHAPPIJ VOOR DE SUBSIDIES AAN DRINKWATERMAATSCHAPPIJEN EN OPENBARE BESTUREN VOOR DE UITBOUW VAN TWEEDECIRCUITWATER TER BESCHERMING VAN HET GRONDWATER</t>
  </si>
  <si>
    <t>KAPITAALOVERDRACHTEN BINNEN EENZELFDE INSTITUTIONELE GROEP - INVESTERINGSBIJDRAGEN AAN ADMINISTRATIEVE OPENBARE ISNTELLINGEN (AOI)- OVERDRACHTEN IN HET KADER VAN HET OPERATIONEEL WATERBEHEER</t>
  </si>
  <si>
    <t>OVERIGE EXPLOITATIESUBSIDIES AAN ANDERE PRODUCENTEN DAN OVERHEIDSBEDRIJVEN - AFBOUW VEEHOUDERIJ (DECREET 9 MAART 2001) (PRO MEMORIE)</t>
  </si>
  <si>
    <t xml:space="preserve">OVERIGE EXPLOITATIESUBSIDIES AAN ANDERE PRODUCENTEN DAN OVERHEIDSBEDRIJVEN - IN HET KADER VAN FLANKERENDE MAATREGELEN MAP AAN PRAKTIJKCENTRA, WATERGROEPERINGEN EN ANDERE ACTOREN </t>
  </si>
  <si>
    <t>INKOMENSOVERDRACHTEN AAN VZW'S TEN BEHOEVE VAN DE GEZINNEN - COFINANCIERING VLAAMS GEWEST VOOR PLATTELANDSPROJECTEN EN LEADERGROEPEN INGEVOLGE HET PLATTELANDSONTWIKKELINGSPROGRAMMA VOOR VLAANDEREN</t>
  </si>
  <si>
    <t xml:space="preserve">INKOMENSOVERDRACHTEN AAN VZW'S TEN BEHOEVE VAN DE GEZINNEN - PROJECTSUBSIDIES IN HET KADER VAN GEÏNTEGREERD PLATTELANDSBELEID VOOR VLAANDEREN </t>
  </si>
  <si>
    <t>INKOMENSOVERDRACHTEN AAN VZW'S VAN DE LOKALE OVERHEDEN - COFINANCIERING VLAAMS GEWEST VOOR PLATTELANDSPROJECTEN EN LEADERGROEPEN INGEVOLGE HET PLATTELANDSONTWIKKELINGSPROGRAMMA VOOR VLAANDEREN</t>
  </si>
  <si>
    <t>INKOMENSOVERDRACHTEN AAN VZW'S VAN DE LOKALE OVERHEDEN - PROJECTSUBSIDIES IN HET KADER VAN GEÏNTEGREERD PLATTELANDSBELEID VOOR VLAANDEREN</t>
  </si>
  <si>
    <t>OVERIGE EXPLOITATIESUBSIDIES AAN ANDERE PRODUCENTEN DAN OVERHEIDSBEDRIJVEN - VERGOEDINGEN (INCLUSIEF BEHEERSOVEREENKOMSTEN) INGEVOLGE GEBIEDSGERICHTE VERSCHERPINGEN IN UITVOERING VAN HET MESTDECREET VAN 23 JANUARI 1991 EN INGEVOLGE HET PLATTELANDSONTWIKKELINGSPROGRAMMA VOOR VLAANDEREN MET TEN DELE COFINANCIERING</t>
  </si>
  <si>
    <t>INKOMENSOVERDRACHTEN BINNEN EEN INSTITUTIONELE GROEP - AAN ADMINISTRATIEVE OPENBARE INSTELLINGEN (AOI) - EVA VLAAMSE LANDMAATSCHAPPIJ VOOR GEBRUIKERSSCHADE</t>
  </si>
  <si>
    <t>INKOMENSOVERDRACHTEN BINNEN EEN INSTITUTIONELE GROEP - AAN ADMINISTRATIEVE OPENBARE INSTELLINGEN (AOI) - EVA VLAAMSE LANDMAATSCHAPPIJ VOOR PLATTELANDSBELEID</t>
  </si>
  <si>
    <t>INKOMENSOVERDRACHTEN BINNEN EEN INSTITUTIONELE GROEP - AAN ADMINISTRATIEVE OPENBARE INSTELLINGEN (AOI) - EVA VLAAMSE LANDMAATSCHAPPIJ VOOR KAPITAALSCHADE (PRO MEMORIE)</t>
  </si>
  <si>
    <t>INKOMENSOVERDRACHTEN BINNEN EEN INSTITUTIONELE GROEP - AAN EVA VLM- UITGAVEN IN HET KADER VAN HET MAP (ONDERZOEKEN)</t>
  </si>
  <si>
    <t>KAPITAALOVERDRACHTEN BINNEN EENZELFDE INSTITUTIONELE GROEP - INVESTERINGSBIJDRAGEN AAN ADMINISTRATIEVE OPENBARE INSTELLINGEN (AOI) - VLM VOOR GRONDVERWERVINGEN BUFFERGEBIEDEN</t>
  </si>
  <si>
    <t>INVESTERINGSBIJDRAGEN AAN PRIVÉBEDRIJVEN - VERBINTENISSEN TEN OPZICHTE VAN DE NV VLAAMSE MILIEUHOLDING (PRO MEMORIE)</t>
  </si>
  <si>
    <t>ALGEMENE WERKINGSKOSTEN (VERGOED AAN ANDERE SECTOREN DAN DE OVERHEIDSSECTOR) - UITGAVEN (IN VERBAND MET STUDIES EN PROJECTEN) MET BETREKKING TOT DE UITVOERING VAN HET MILIEUBELEIDSPLAN 1997-2002 EN HET MILIEUJAARPROGRAMMA 2003</t>
  </si>
  <si>
    <t>ALGEMENE WERKINGSKOSTEN (VERGOED AAN ANDERE SECTOREN DAN DE OVERHEIDSSECTOR) - OPSTELLEN EN PUBLICEREN VAN HET MILIEUBELEIDSPLAN EN IN VERBAND MET DE SAMENWERKINGSOVEREENKOMSTEN LOKALE OVERHEDEN</t>
  </si>
  <si>
    <t>ALGEMENE WERKINGSKOSTEN (VERGOED AAN ANDERE SECTOREN DAN DE OVERHEIDSSECTOR) - THEMA-OVERSCHRIJDENDE INITIATIEVEN EN STRATEGISCH WETENSCHAPPELIJK ONDERZOEK EN MET BETREKKING TOT TOEKOMSTGERICHT EN INNOVATIEF WERKEN</t>
  </si>
  <si>
    <t>ALGEMENE WERKINGSKOSTEN (VERGOED AAN ANDERE SECTOREN DAN DE OVERHEIDSSECTOR) - SECRETARIAAT-GENERAAL</t>
  </si>
  <si>
    <t>INKOMENSOVERDRACHTEN, DIE GEEN EXPLOITATIESUBSIDIES ZIJN, AAN BEDRIJVEN EN FINANCIËLE INSTELLINGEN - SCHADEREGELING IN UITVOERING VAN HET MILIEUSCHADEDECREET (PRO MEMORIE)</t>
  </si>
  <si>
    <t>INKOMENSOVERDRACHTEN AAN VZW'S TEN BEHOEVE VAN DE GEZINNEN - UITVOERING VAN HET MILIEUBELEIDSPLAN 1997 - 2002 EN HET MILIEUJAARPROGRAMMA 2003</t>
  </si>
  <si>
    <t>AANKOOP VAN GRONDEN BINNEN DE OVERHEIDSSECTOR - VERWERVING PATRIMONIUM IN UITVOERING VAN HET MILIEUBELEIDSPLAN 1997 - 2002 EN HET MILIEUJAARPROGRAMMA 2003</t>
  </si>
  <si>
    <t>NIEUWBOUW VAN GEBOUWEN - BOUW EN UITRUSTING VAN NATUUR- EN MILIEU-EDUCATIEVE CENTRA EN MET BETREKKING TOT NATUURTECHNISCHE MILIEUBOUW</t>
  </si>
  <si>
    <t>VERWERVING VAN OVERIG MATERIEEL - MILIEUBELEIDSPLAN (PM)</t>
  </si>
  <si>
    <t>ALGEMENE WERKINGSKOSTEN (VERGOED AAN ANDERE SECTOREN DAN DE OVERHEIDSSECTOR) - ONTWIKKEING DATABANKEN (O.A. MILIEUVERGUNNINGENDATABANK)</t>
  </si>
  <si>
    <t>INKOMENSOVERDRACHTEN, DIE GEEN EXPLOITATIESUBSIDIES ZIJN, AAN BEDRIJVEN EN FINANCIELE INSTELLINGEN - SCHADEVERGOEDING AAN DERDEN DIE MOETEN WORDEN VERGOED KRACHTENS EEN VONNIS, ARREST OF MINNELIJKE SCHIKKING</t>
  </si>
  <si>
    <t>ALGEMENE WERKINGSKOSTEN (VERGOED AAN ANDERE SECTOREN DAN DE OVERHEIDSSECTOR) - UITGAVEN VAN DE AFDELING INTERNATIONAAL MILIEUBELEID EN UITGAVEN MET BETREKKING TOT HET SUPRA- EN INTERNATIONAAL MILIEUBELEID EN ONTWIKKELINGSSAMENWERKING</t>
  </si>
  <si>
    <t>INKOMENSOVERDRACHTEN, DIE GEEN EXPLOITATIESUBSIDIES ZIJN, AAN BEDRIJVEN EN FINANCIËLE INSTELLINGEN - SUPRA- EN INTERNATIONAAL MILIEUBELEID EN ONTWIKKELINGSSAMENWERKING</t>
  </si>
  <si>
    <t>INKOMENSOVERDRACHTEN AAN VZW'S TEN BEHOEVE VAN DE GEZINNEN - SUPRA- EN INTERNATIONAAL MILIEUBELEID EN ONTWIKKELINGSSAMENWERKING</t>
  </si>
  <si>
    <t>INKOMENSOVERDRACHTEN AAN HET BUITENLAND - AAN EU-INSTELLINGEN - SUPRA- EN INTERNATIONAAL MILIEUBELEID EN ONTWIKKELINGSSAMENWERKING</t>
  </si>
  <si>
    <t>INKOMENSOVERDRACHTEN BINNEN EEN INSTITUTIONELE GROEP - NIET VERDEELD - SUPRA- EN INTERNATIONAAL MILIEUBELEID EN ONTWIKKELINGSSAMENWERKING</t>
  </si>
  <si>
    <t>ALGEMENE WERKINGSKOSTEN (VERGOED AAN ANDERE SECTOREN DAN DE OVERHEIDSSECTOR) - NATUUR- EN MILIEU-EDUCATIE, NATUURTECHNISCHE MILIEUBOUW, DOELGROEPENBELEID EN INFORMATIE EN SENSIBILISERING</t>
  </si>
  <si>
    <t>INKOMENSOVERDRACHTEN AAN VZW'S TEN BEHOEVE VAN DE GEZINNEN - MILIEU- EN NATUURVERENIGINGEN (DECREET VAN 29 APRIL 1991 TOT INSTELLING VAN EEN MILIEU- EN NATUURRAAD VAN VLAANDEREN EN TOT VASTSTELLING VAN DE ALGEMENE REGELEN INZAKE DE ERKENNING EN DE SUBSIDIËRING VAN DE MILIEU- EN NATUURVERENIGING)</t>
  </si>
  <si>
    <t>INKOMENSOVERDRACHTEN AAN VZW'S TEN BEHOEVE VAN GEZINNEN - INFORMATIE, SENSIBILISERING, NATUUR- EN MILIEU-EDUCATIE, EN NATUURTECHN. MILIEUBOUW O.M. PROJ.  VLAAMSE SOCIALE PARTNERS EN AAN DE BOND BETER LEEFMILIEU VOOR PROJ. MILIEUKOOPWIJZER EN VOOR PROJ. ROND DRAAGVLAKVERBREDING LANDBOUW EN MILIEU</t>
  </si>
  <si>
    <t>INKOMENSOVERDRACHTEN AAN VZW'S TEN BEHOEVE VAN DE GEZINNEN - PROJECTSUBSIDIES INZAKE DUURZAAM MILIEU- EN NATUURBELEID (MILIEUPROJECTENFONDS) ONDER MEER PROJECTEN VAN DE VLAAMSE SOCIALE PARTNERS</t>
  </si>
  <si>
    <t>INKOMENSOVERDRACHTEN AAN VZW'S TEN BEHOEVE VAN DE GEZINNEN - DUURZAAM BOUWEN</t>
  </si>
  <si>
    <t>SPECIFIEKE BIJDRAGEN - AAN PROVINCIES - MILIEUCONVENANTEN EN SAMENWERKINGSOVEREENKOMSTEN MET HET VLAAMSE GEWEST</t>
  </si>
  <si>
    <t xml:space="preserve">SPECIFIEKE BIJDRAGEN - AAN GEMEENTEN - MILIEUCONVENANTEN EN SAMENWERKINGSOVEREENKOMSTEN MET HET VLAAMSE GEWEST </t>
  </si>
  <si>
    <t>ALGEMENE WERKINGSKOSTEN (VERGOED AAN ANDERE SECTOREN DAN DE OVERHEIDSSECTOR) - LUCHT- EN HINDERTHEMA'S</t>
  </si>
  <si>
    <t>INKOMENSOVERDRACHTEN AAN VZW'S TEN BEHOEVE VAN DE GEZINNEN - PRIVAATRECHTELIJKE RECHTSPERSONEN EN NATUURLIJKE PERSONEN VOOR DE UITVOERING VAN LANDINRICHTINGSPLANNEN (DECREET VAN 21 DECEMBER 1988 HOUDENDE OPRICHTING VAN DE VLM)</t>
  </si>
  <si>
    <t>OVERIGE KAPITAALOVERDRACHTEN AAN PROVINCIES EN GEMEENTEN - NIET VERDEELD - SUBS. AAN PROVINCIES, GEMEENTEN, POLDERS, WATERINGEN, RUILVERKAVELINGSCOMITES EN DOOR DE VLAAMSE REGERING AANGEWEZEN PUBLIEKRECHTELIJKE RECHTSPERSONEN VOOR DE UITVOERING VAN LANDINRICHTINGSPLANNEN (DECR. 21.12.1988 HOUDENDE INRICHTING VLM)</t>
  </si>
  <si>
    <t>INKOMENSOVERDRACHTEN AAN VZW'S TEN BEHOEVE VAN DE GEZINNEN - NIET VERDEELD - PREMIES VOOR DE AANKOOP EN INSTALLATIE VAN EMISSIEVERMINDERENDE VOORZIENINGEN IN VOERTUIGEN MET EEN DIESELMOTOR</t>
  </si>
  <si>
    <t>INKOMENSOVERDRACHTEN, DIE GEEN EXPLOITATIESUBSIDIES ZIJN, AAN BEDRIJVEN EN FINANCIËLE INSTELLINGEN - NIET VERDEELD - PREMIES VOOR DE AANKOOP EN INSTALLATIE VAN EMISSIEVERMINDERENDE VOORZIENINGEN IN VOERTUIGEN MET EEN DIESELMOTOR</t>
  </si>
  <si>
    <t>ALGEMENE BIJDRAGEN - AAN OVERIGE LOKALE OVERHEDEN - OPENBARE WATERDISTRIBUTIENETWERKEN</t>
  </si>
  <si>
    <t>INKOMENSOVERDRACHTEN BINNEN EEN INSTITUTIONELE GROEP - AAN ADMINISTRATIEVE OPENBARE INSTELLINGEN (AOI) - AANVULLENDE DOTATIE AQUAFIN VOOR HET AGENTSCHAP VOOR GEOGRAFISCHE INFORMATIE VLAANDEREN</t>
  </si>
  <si>
    <t>KAPITAALOVERDRACHTEN BINNEN EENZELFDE INSTITUTIONELE GROEP - TECHNISCHE UITGAVEN MET BETREKKING TOT DE TOEPASSING VAN DE WETTEN OP DE RUILVERKAVELING VAN LANDEIGENDOMMEN, EVENTUEEL DOOR TOEKENNING VAN VOORSCHOTTEN - OVERDRACHT AAN VLM</t>
  </si>
  <si>
    <t>KAPITAALOVERDRACHTEN BINNEN EENZELFDE INSTITUTIONELE GROEP - INVESTERINGSBIJDRAGEN AAN ADMINISTRATIEVE OPENBARE INSTELLINGEN (AOI) - HERMESFONDS MET HET OOG OP DE SUBSIDIËRING VAN ROETFILTERS</t>
  </si>
  <si>
    <t>OVER TE DRAGEN OVERSCHOT VAN HET BOEKJAAR</t>
  </si>
  <si>
    <t>ALGEMENE WERKINGSKOSTEN (VERGOED AAN ANDERE SECTOREN DAN DE OVERHEIDSSECTOR) - STUDIES, PROJECTEN EN BEHEERSOVEREENKOMSTEN IN HET KADER VAN HET NATUURBEHOUD, -BEHEER EN -ONTWIKKELING (DECREET VAN 21 OKTOBER 1997 BETREFFENDE HET NATUURBEHOUD EN HET NATUURLIJK MILIEU) (PRO MEMORIE)</t>
  </si>
  <si>
    <t>ALGEMENE WERKINGSKOSTEN (VERGOED AAN ANDERE SECTOREN DAN DE OVERHEIDSSECTOR) - STUDIES EN PROJECTEN IN HET KADER VAN HET BOSBEHEER, NATUURBEHOUD, - BEHEER EN -ONTWIKKELING, DE GROENVOORZIENING, DE VISSERIJ, DE JACHT EN DE VOGELBESCHERMING (INCLUSIEF UITGAVEN MET EU COFINANCIERING)</t>
  </si>
  <si>
    <t>ALGEMENE WERKINGSKOSTEN (VERGOED AAN ANDERE SECTOREN DAN DE OVERHEIDSSECTOR) - PATRIMONIUM ONDER HET BEHEER VAN HET AGENTSCHAP VOOR NATUUR EN BOS (EU COFINANCIERING)</t>
  </si>
  <si>
    <t>ALGEMENE WERKINGSKOSTEN (VERGOED AAN ANDERE SECTOREN DAN DE OVERHEIDSSECTOR) - ORGANISATIE VAN HET JACHTEXAMEN</t>
  </si>
  <si>
    <t>ALGEMENE WERKINGSKOSTEN (VERGOED AAN ANDERE SECTOREN DAN DE OVERHEIDSSECTOR) - VLAAMS IMPULSPROGRAMMA NATUURONTWIKKELING (BESLUIT VAN DE VLAAMSE REGERING VAN 8 FEBRUARI 1995)</t>
  </si>
  <si>
    <t>ALGEMENE WERKINGSKOSTEN (VERGOED AAN ANDERE SECTOREN DAN DE OVERHEIDSSECTOR) - INFORMATIE, EDUCATIE, SENSIBILISERING EN INTERNATIONALE SAMENWERKING</t>
  </si>
  <si>
    <t>ALGEMENE WERKINGSKOSTEN (VERGOED AAN ANDERE SECTOREN DAN DE OVERHEIDSSECTOR) - VLAAMS FONDS TROPISCH BOS</t>
  </si>
  <si>
    <t>ALGEMENE WERKINGSKOSTEN (VERGOED AAN ANDERE SECTOREN DAN DE OVERHEIDSSECTOR) - TERUGBETALINGEN IKV ARTIKEL 90 BIS VAN HET BOSDECREET VAN 1990 EN TERUGBETALINGEN IKV HET JACHTDECREET VAN 24 JULI 1991</t>
  </si>
  <si>
    <t>INKOMENSOVERDRACHTEN, DIE GEEN EXPLOITATIESUBSIDIES ZIJN, AAN BEDRIJVEN EN FINANCIËLE INSTELLINGEN - UITEENLOPENDE ACTOREN VOOR HET NATUUR-, BOS- EN GROENBEHEER VIA GROENE, DUURZAME JOBS TOEGANKELIJK VOOR KANSENGROEPEN</t>
  </si>
  <si>
    <t>INKOMENSOVERDRACHTEN AAN VZW'S TEN BEHOEVE VAN DE GEZINNEN - VERBETERING EN INSTANDHOUDING VAN DE NATUURKWALITEIT IN DE OPEN RUIMTEN (DECREET VAN 21 OKTOBER 1997 BETREFFENDE HET NATUURBEHOUD EN HET NATUURLIJK MILIEU)</t>
  </si>
  <si>
    <t>INKOMENSOVERDRACHTEN AAN VZW'S TEN BEHOEVE VAN DE GEZINNEN - VLAAMS FONDS TROPISCH BOS</t>
  </si>
  <si>
    <t>INKOMENSOVERDRACHTEN AAN VZW'S TEN BEHOEVE VAN DE GEZINNEN - BOSBEHEER, DE GROENVOORZIENING, DE VISSERIJ, DE JACHT EN DE VOGELBESCHERMING EN AAN WILDBEHEEREENHEDEN</t>
  </si>
  <si>
    <t>INKOMENSOVERDRACHTEN AAN VZW'S TEN BEHOEVE VAN DE GEZINNEN - VZW FAIR TIMBER VOOR DE ONDERSTEUNING AAN LOKALE OVERHEDEN OP VLAK VAN DUURZAAM GEEXPLOITEERD HOUT IN HET KADER VAN DE SAMENWERKINGSOVEREENKOMST (2008 - 2013)</t>
  </si>
  <si>
    <t>INKOMENSOVERDRACHTEN AAN VZW'S TEN BEHOEVE VAN DE GEZINNEN - GROEN IN DE STAD : ONDERSTEUNING VAN VOORBEELDSTELLENDE PROJECTEN VAN PARTICULIEREN EN VERENIGINGEN TER VERGROENING VAN DE STAD</t>
  </si>
  <si>
    <t>INKOMENSOVERDRACHTEN AAN VZW'S TEN BEHOEVE VAN DE GEZINNEN - VZW NATUURVERENIGING DEN BUNT VOOR HET ORGANISEREN VAN BOSKLASSEN IN HET BOSHUIS TE RAVELS</t>
  </si>
  <si>
    <t>OVERIGE UITKERINGEN AAN GEZINNEN ALS VERBRUIKERS - GELDELIJKE UITKERINGEN - SCHADEVERGOEDINGEN IN HET KADER VAN ARTIKEL 25 VAN HET JACHTDECREET</t>
  </si>
  <si>
    <t>OVERIGE UITKERINGEN AAN GEZINNEN ALS VERBRUIKERS - UITKERINGEN IN NATURA - SCHADEREGELING IN UITVOERING VAN HET DUINENDECREET VAN 14 JULI 1993</t>
  </si>
  <si>
    <t>INKOMENSOVERDRACHTEN AAN HET BUITENLAND - AAN EU-INSTELLINGEN - SUPRA- EN INTERNATIONAAL NATUUR- EN BOSBELEID</t>
  </si>
  <si>
    <t>INVESTERINGSBIJDRAGEN AAN VZW'S TEN BEHOEVE VAN DE GEZINNEN - NATUURVERENIGINGEN VOOR DE VERWERVING VAN NATUURGEBIEDEN</t>
  </si>
  <si>
    <t>INVESTERINGSBIJDRAGEN AAN VZW'S TEN BEHOEVE VAN DE GEZINNEN - VERBETERING VAN DE NATUURKWALITEIT IN DE OPEN RUIMTEN (DECREET VAN 21 OKTOBER 1997 BETREFFENDE HET NATUURBEHOUD EN HET NATUURLIJK MILIEU)</t>
  </si>
  <si>
    <t>INVESTERINGSBIJDRAGEN AAN GEZINNEN - BOSBEHEER, DE GROENVOORZIENING, DE VISSERIJ, DE JACHT EN DE VOGELBESCHERMING (O.A. SUBSIDIES VOOR DE BEBOSSING VAN LANDBOUWGRONDEN)</t>
  </si>
  <si>
    <t>OVERIGE KAPITAALOVERDRACHTEN AAN GEZINNEN - VERWERVING VAN KUSTDUINEN EN AANGRENZENDE GEBIEDEN (DUINENDECREET VAN 14 JULI 1993)</t>
  </si>
  <si>
    <t>AANKOOP VAN GRONDEN EN GEBOUWEN IN HET BINNENLAND - NIET VERDEELD - VERWERVING EN HET BEHEER VAN PATRIMONIUM ONDER DE BVOEGDHEID VAN HET AGENTSCHAP VOOR NATUUR EN BOS, MIV DE INVERSTERINGSUITGAVEN MBT DE BIJHORENDE INRICHTINGEN EN CONSTRUCTIES (EU COFINANCIERING) EVENALS DE VERWERVING VAN KUSTDUINEN EN AANGRENZENDE GEBIEDEN (DUINENEDECREET VAN 14 JULI 1993)</t>
  </si>
  <si>
    <t>AANKOOP VAN GRONDEN EN GEBOUWEN IN HET BINNENLAND - NIET VERDEELD - COMPE?SATIE VOOR HET BOSBEHOUD IN TOEPASSING VAN ARTIKEL 90 BIS VAN HET BOSDECREET VAN 1990 (PM)</t>
  </si>
  <si>
    <t>VERWERVING VAN MATERIEEL - MACHINES EN VERVOERMIDDELEN</t>
  </si>
  <si>
    <t>INKOMENSOVERDRACHTEN BINNEN EENZELFDE INSTITUTIONELE GROEP - AAN ANDERE EENHEDEN VAN DE OVERHEID - AAN OC-ANB TEN BEHOEVE VAN VORMINGSOPDRACHTEN VAN HET AGENTSCHAP VOOR NATUUR EN BOS</t>
  </si>
  <si>
    <t>KAPITAALOVERDRACHTEN BINNEN EENZELFDE INSTITUTIONELE GROEP - INVESTERINGSBIJDRAGEN AAN ADMINISTRATIEVE OPENBARE INSTELLINGEN (AOI) - VERWERVING VAN HET PATRIMONIUM ONDER DE BEVOEGDHEID VAN HET AGENTSCHAP VOOR NATUUR EN BOS DOOR VOORKOOPRECHT IN UITVOERING VAN HET NATUURDECREET (21 OKTOBER 1997) INCLUSIEF UITGAVEN MET EU COFINANCIERING - BESTEMD VOOR VLM</t>
  </si>
  <si>
    <t>KAPITAALOVERDRACHTEN BINNEN EENZELFDE INSTITUTIONELE GROEP- INVESTERINGSBIJDRAGEN AAN ADMINISTRATIEVE OPENBARE INSTELLINGEN (AOI) - UITGAVEN IVM DE VERWERVING EN HET BEHEER VAN HET PATRIMONIUM ONDER DE BEVOEGDHEID VAN HET AGENTSCHAP VOOR NATUUR EN BOS (PARTIM NATUUR MIV DE INVESTERINGSUITGAVEN MBT DE BIJHORENDE INRICHTINGEN EN CONSTRUCTIES (EU COFINANCIERING) (PM)</t>
  </si>
  <si>
    <t xml:space="preserve">KAPITAALOVERDRACHTEN BINNEN EENZELFDE INSTITUTIONELE GROEP - INVESTERINGSBIJDRAGEN AAN ADMINISTRATIEVE OPENBARE INSTELLINGEN (AOI) - PROJECTGEWIJZE OVERDRACHT DOOR EN VANUIT HET AGENTSCHAP VOOR NATUUR EN BOS BESTEMD VOOR DE VLM VOOR DE UITOEFENING VAN HET VOORKOOPRECHT EN DE KOOPPLICHTEN, DE WERKING VAN DE GRONDENBANK, INCLUSIEF UITGAVEN MET EU-COFINANCIERING </t>
  </si>
  <si>
    <t xml:space="preserve">ALGEMENE WERKINGSKOSTEN (VERGOED AAN ANDERE SECTOREN DAN DE OVERHEIDSSECTOR) - (VIA VEREFFENAAR KORT) PATRIMONIUM ONDER HET BEHEER VAN HET AGENTSCHAP VOOR NATUUR EN BOS (PARTIM NATUUR) INCLUSIEF UITGAVEN MET EU COFINANCIERING </t>
  </si>
  <si>
    <t>AANKOOP VAN GRONDEN EN GEBOUWEN IN HET BINNENLAND - NIET VERDEELD - (VIA VEREFFENAAR KORT) DE VERWERVING EN HET BEHEER VAN PATRIMONIUM ONDER DE BEVOEGDHEID VAN HET ANB MIV DE INVESTERINGSUITGAVEN M.B.T. DE BIJHORENDE INRICHTINGEN EN CONSTRUCTIES (EU COFINANCIERING)</t>
  </si>
  <si>
    <t>VERWERVING VAN OVERIG MATERIEEL - (VIA VEREFFENAAR KORT) MACHINES EN VERVOERMIDDELEN</t>
  </si>
  <si>
    <t>LBC LC006 1211</t>
  </si>
  <si>
    <t>LBC LC049 6141</t>
  </si>
  <si>
    <t>LD004</t>
  </si>
  <si>
    <t>LNE DAB MINAFONDS - VERKOOP VAN OVERIG MATRIEEL - DIVERSE ONTVANGSTEN UIT DE VERKOOP VAN INVESTERINGSGOEDEREN VAN HET AGENTSCHAP VOOR NATUUR EN BOS</t>
  </si>
  <si>
    <t>KAPITAALOVERDRACHTEN BINNEN EENZELFDE INSTITUTIONELE GROEP - INVESTERINGSBIJDRAGEN AAN ADMINISTRATIEVE OPENBARE INSTELLINGEN (AOI) - EVA VLAAMSE LANDMAATSCHAPPIJ VOOR DE AANKOOP VAN GRONDEN VOOR VOLKSTUINPARKEN</t>
  </si>
  <si>
    <t>LBC LC060 6533</t>
  </si>
  <si>
    <t>LBC LD014 3300</t>
  </si>
  <si>
    <t>LBC LD016 3300</t>
  </si>
  <si>
    <t>LBC LD019 3442</t>
  </si>
  <si>
    <t>WERKING EN TOELAGEN - AFVALSTOFFEN- EN MATERIALENBELEID</t>
  </si>
  <si>
    <t>WERKING EN TOELAGEN - BELEID BODEM EN NATUURLIJKE RIJKDOMMEN</t>
  </si>
  <si>
    <t>WERKING EN TOELAGEN - INTEGRAAL WATERBELEID</t>
  </si>
  <si>
    <t>WERKING EN TOELAGEN - DIVERSEN</t>
  </si>
  <si>
    <t>WERKING EN TOELAGEN - MESTBELEID</t>
  </si>
  <si>
    <t>WERKING EN TOELAGEN - PLATTELANDSBELEID</t>
  </si>
  <si>
    <t>WERKING EN TOELAGEN - PARTNERSCHAPPEN VIA BEHEERSOVEREENKOMSTEN</t>
  </si>
  <si>
    <t>WERKING EN TOELAGEN - SLAGKRACHTIGE OVERHEID: UITGAVEN IN HET KADER VAN BELEIDSVOORBEREIDING, BELEIDSEVALUATIE, BELEIDSONDERBOUWING EN BELEIDSUITVOERING BELEIDSVELD LEEFMILIEU EN NATUUR</t>
  </si>
  <si>
    <t>WERKING EN TOELAGEN - SLAGKRACHTIGE OVERHEID: UITGAVEN INTERNATIONAAL MILIEU- EN NATUURBELEID</t>
  </si>
  <si>
    <t>WERKING EN TOELAGEN - SLAGKRACHTIGE OVERHEID: UITGAVEN PARTNERSCHAPPEN LEEFMILIEU- EN NATUURBELEID</t>
  </si>
  <si>
    <t>WERKING EN TOELAGEN - BELEID LOKALE LEEFKWALITEIT</t>
  </si>
  <si>
    <t>WERKING EN TOELAGEN - BELEID OPEN RUIMTE</t>
  </si>
  <si>
    <t>WERKING EN TOELAGEN - LUCHTBELEID</t>
  </si>
  <si>
    <t>WERKING EN TOELAGEN - BIODIVERSITEITSBELEID</t>
  </si>
  <si>
    <t xml:space="preserve">WERKING EN TOELAGEN - INTEGRAAL WATERBELEID - OVERDRACHT AAN DE OPENBARE WATERDISTRIBUTIENETWERKEN </t>
  </si>
</sst>
</file>

<file path=xl/styles.xml><?xml version="1.0" encoding="utf-8"?>
<styleSheet xmlns="http://schemas.openxmlformats.org/spreadsheetml/2006/main">
  <numFmts count="2">
    <numFmt numFmtId="164" formatCode="_ * #,##0.00_ ;_ * \-#,##0.00_ ;_ * &quot;-&quot;??_ ;_ @_ "/>
    <numFmt numFmtId="165" formatCode="_-* #,##0.00_-;_-* #,##0.00\-;_-* &quot;-&quot;??_-;_-@_-"/>
  </numFmts>
  <fonts count="8">
    <font>
      <sz val="10"/>
      <name val="Arial"/>
    </font>
    <font>
      <sz val="11"/>
      <color theme="1"/>
      <name val="Calibri"/>
      <family val="2"/>
      <scheme val="minor"/>
    </font>
    <font>
      <sz val="8"/>
      <name val="Arial"/>
      <family val="2"/>
    </font>
    <font>
      <b/>
      <sz val="10"/>
      <name val="Times New Roman"/>
      <family val="1"/>
    </font>
    <font>
      <sz val="10"/>
      <name val="Times New Roman"/>
      <family val="1"/>
    </font>
    <font>
      <sz val="10"/>
      <name val="Arial"/>
      <family val="2"/>
    </font>
    <font>
      <sz val="11"/>
      <color rgb="FF000000"/>
      <name val="Calibri"/>
      <family val="2"/>
      <scheme val="minor"/>
    </font>
    <font>
      <sz val="10"/>
      <color indexed="8"/>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22"/>
      </left>
      <right style="thin">
        <color indexed="22"/>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8">
    <xf numFmtId="0" fontId="0" fillId="0" borderId="0"/>
    <xf numFmtId="165" fontId="5" fillId="0" borderId="0" applyFont="0" applyFill="0" applyBorder="0" applyAlignment="0" applyProtection="0"/>
    <xf numFmtId="164" fontId="5" fillId="0" borderId="0" applyFont="0" applyFill="0" applyBorder="0" applyAlignment="0" applyProtection="0"/>
    <xf numFmtId="0" fontId="1" fillId="0" borderId="0"/>
    <xf numFmtId="0" fontId="6" fillId="0" borderId="0"/>
    <xf numFmtId="0" fontId="1" fillId="0" borderId="0"/>
    <xf numFmtId="0" fontId="1" fillId="0" borderId="0"/>
    <xf numFmtId="0" fontId="5" fillId="0" borderId="0"/>
  </cellStyleXfs>
  <cellXfs count="108">
    <xf numFmtId="0" fontId="0" fillId="0" borderId="0" xfId="0"/>
    <xf numFmtId="0" fontId="3" fillId="0" borderId="0" xfId="0" applyFont="1" applyAlignment="1">
      <alignment horizontal="center" vertical="top"/>
    </xf>
    <xf numFmtId="0" fontId="4" fillId="0" borderId="1" xfId="0" applyFont="1" applyBorder="1" applyAlignment="1">
      <alignment vertical="top"/>
    </xf>
    <xf numFmtId="0" fontId="4" fillId="0" borderId="2" xfId="0" applyFont="1" applyBorder="1" applyAlignment="1">
      <alignment vertical="top"/>
    </xf>
    <xf numFmtId="0" fontId="4" fillId="0" borderId="0" xfId="0" applyFont="1" applyAlignment="1">
      <alignment vertical="top"/>
    </xf>
    <xf numFmtId="0" fontId="4" fillId="0" borderId="0" xfId="0" applyFont="1" applyAlignment="1">
      <alignment horizontal="right" vertical="top"/>
    </xf>
    <xf numFmtId="3" fontId="4" fillId="0" borderId="1" xfId="0" applyNumberFormat="1" applyFont="1" applyBorder="1" applyAlignment="1">
      <alignment vertical="top"/>
    </xf>
    <xf numFmtId="3" fontId="4" fillId="0" borderId="2" xfId="0" applyNumberFormat="1" applyFont="1" applyBorder="1" applyAlignment="1">
      <alignment vertical="top"/>
    </xf>
    <xf numFmtId="3" fontId="3" fillId="0" borderId="3" xfId="0" applyNumberFormat="1" applyFont="1" applyBorder="1" applyAlignment="1">
      <alignment vertical="top"/>
    </xf>
    <xf numFmtId="0" fontId="4" fillId="0" borderId="0" xfId="0" applyFont="1" applyAlignment="1">
      <alignment vertical="top" wrapText="1"/>
    </xf>
    <xf numFmtId="3" fontId="4" fillId="0" borderId="2" xfId="0" applyNumberFormat="1" applyFont="1" applyFill="1" applyBorder="1" applyAlignment="1">
      <alignment vertical="top"/>
    </xf>
    <xf numFmtId="2" fontId="3" fillId="0" borderId="4" xfId="0" applyNumberFormat="1" applyFont="1" applyFill="1" applyBorder="1" applyAlignment="1">
      <alignment horizontal="left" vertical="top" wrapText="1"/>
    </xf>
    <xf numFmtId="0" fontId="4" fillId="0" borderId="2" xfId="0" applyFont="1" applyFill="1" applyBorder="1" applyAlignment="1">
      <alignment horizontal="center" vertical="top" wrapText="1"/>
    </xf>
    <xf numFmtId="2" fontId="4" fillId="0" borderId="0" xfId="0" applyNumberFormat="1" applyFont="1" applyFill="1" applyBorder="1" applyAlignment="1">
      <alignment vertical="top" wrapText="1"/>
    </xf>
    <xf numFmtId="2" fontId="3" fillId="0" borderId="0" xfId="0" applyNumberFormat="1" applyFont="1" applyFill="1" applyBorder="1" applyAlignment="1">
      <alignment vertical="top" wrapText="1"/>
    </xf>
    <xf numFmtId="0" fontId="4" fillId="0" borderId="2" xfId="0" applyFont="1" applyFill="1" applyBorder="1" applyAlignment="1">
      <alignment vertical="top" wrapText="1"/>
    </xf>
    <xf numFmtId="0" fontId="4" fillId="0" borderId="0" xfId="0" applyFont="1" applyFill="1" applyBorder="1" applyAlignment="1">
      <alignment vertical="top" wrapText="1"/>
    </xf>
    <xf numFmtId="2" fontId="3" fillId="0" borderId="0" xfId="0" applyNumberFormat="1"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4" fillId="0" borderId="2" xfId="0" quotePrefix="1" applyFont="1" applyFill="1" applyBorder="1" applyAlignment="1">
      <alignment horizontal="left" vertical="top" wrapText="1"/>
    </xf>
    <xf numFmtId="0" fontId="4" fillId="0" borderId="2" xfId="0" quotePrefix="1" applyFont="1" applyFill="1" applyBorder="1" applyAlignment="1">
      <alignment vertical="top" wrapText="1"/>
    </xf>
    <xf numFmtId="0" fontId="3" fillId="0" borderId="5" xfId="0" applyFont="1" applyBorder="1" applyAlignment="1">
      <alignment vertical="top" wrapText="1"/>
    </xf>
    <xf numFmtId="0" fontId="4" fillId="0" borderId="0" xfId="0" applyNumberFormat="1" applyFont="1" applyAlignment="1">
      <alignment vertical="top"/>
    </xf>
    <xf numFmtId="0" fontId="4" fillId="0" borderId="1"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 xfId="0" applyNumberFormat="1" applyFont="1" applyFill="1" applyBorder="1" applyAlignment="1">
      <alignment vertical="top" wrapText="1"/>
    </xf>
    <xf numFmtId="0" fontId="4" fillId="0" borderId="2" xfId="0" quotePrefix="1" applyNumberFormat="1" applyFont="1" applyFill="1" applyBorder="1" applyAlignment="1">
      <alignment horizontal="left" vertical="top" wrapText="1"/>
    </xf>
    <xf numFmtId="0" fontId="3" fillId="0" borderId="3" xfId="0" applyNumberFormat="1" applyFont="1" applyBorder="1" applyAlignment="1">
      <alignment vertical="top"/>
    </xf>
    <xf numFmtId="0" fontId="4" fillId="0" borderId="3" xfId="0" applyFont="1" applyBorder="1" applyAlignment="1">
      <alignment vertical="top"/>
    </xf>
    <xf numFmtId="0" fontId="4" fillId="0" borderId="3" xfId="0" applyNumberFormat="1" applyFont="1" applyBorder="1" applyAlignment="1">
      <alignment vertical="top"/>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3" fillId="0" borderId="0" xfId="0" applyFont="1" applyBorder="1" applyAlignment="1">
      <alignment horizontal="center" vertical="top"/>
    </xf>
    <xf numFmtId="0" fontId="4" fillId="0" borderId="0" xfId="0" applyFont="1" applyBorder="1" applyAlignment="1">
      <alignment vertical="top"/>
    </xf>
    <xf numFmtId="0" fontId="4" fillId="0" borderId="2" xfId="0" applyFont="1" applyFill="1" applyBorder="1" applyAlignment="1">
      <alignment horizontal="left" vertical="top"/>
    </xf>
    <xf numFmtId="0" fontId="4" fillId="0" borderId="1" xfId="0" applyNumberFormat="1" applyFont="1" applyFill="1" applyBorder="1" applyAlignment="1">
      <alignment vertical="top"/>
    </xf>
    <xf numFmtId="0" fontId="4" fillId="0" borderId="2" xfId="0" applyNumberFormat="1" applyFont="1" applyFill="1" applyBorder="1" applyAlignment="1">
      <alignment vertical="top"/>
    </xf>
    <xf numFmtId="0" fontId="4" fillId="0" borderId="0" xfId="0" applyFont="1" applyFill="1" applyAlignment="1">
      <alignment vertical="top"/>
    </xf>
    <xf numFmtId="3" fontId="4" fillId="0" borderId="0" xfId="0" applyNumberFormat="1" applyFont="1" applyFill="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top"/>
    </xf>
    <xf numFmtId="3" fontId="4" fillId="0" borderId="0" xfId="0" applyNumberFormat="1" applyFont="1" applyAlignment="1">
      <alignment vertical="top"/>
    </xf>
    <xf numFmtId="0" fontId="4" fillId="0" borderId="0" xfId="0" applyNumberFormat="1" applyFont="1" applyFill="1" applyBorder="1" applyAlignment="1">
      <alignment vertical="top"/>
    </xf>
    <xf numFmtId="0" fontId="4" fillId="0" borderId="11" xfId="0" applyFont="1" applyFill="1" applyBorder="1" applyAlignment="1">
      <alignment vertical="top" wrapText="1"/>
    </xf>
    <xf numFmtId="0" fontId="4" fillId="0" borderId="0" xfId="0" applyFont="1" applyAlignment="1">
      <alignment horizontal="center" vertical="top"/>
    </xf>
    <xf numFmtId="0" fontId="3" fillId="2" borderId="3" xfId="0" applyFont="1" applyFill="1" applyBorder="1" applyAlignment="1">
      <alignment horizontal="left" vertical="top" wrapText="1"/>
    </xf>
    <xf numFmtId="3" fontId="3" fillId="0" borderId="3" xfId="0" applyNumberFormat="1" applyFont="1" applyFill="1" applyBorder="1" applyAlignment="1">
      <alignment vertical="top"/>
    </xf>
    <xf numFmtId="3" fontId="4" fillId="0" borderId="1" xfId="0" applyNumberFormat="1" applyFont="1" applyFill="1" applyBorder="1" applyAlignment="1">
      <alignment vertical="top"/>
    </xf>
    <xf numFmtId="0" fontId="4" fillId="0" borderId="0" xfId="0" applyFont="1"/>
    <xf numFmtId="0" fontId="4" fillId="0" borderId="0" xfId="0" applyFont="1" applyFill="1"/>
    <xf numFmtId="3" fontId="4" fillId="0" borderId="0" xfId="0" applyNumberFormat="1" applyFont="1" applyFill="1" applyBorder="1" applyAlignment="1">
      <alignment horizontal="left" vertical="top" wrapText="1"/>
    </xf>
    <xf numFmtId="3" fontId="4" fillId="0" borderId="0" xfId="0" applyNumberFormat="1" applyFont="1" applyBorder="1" applyAlignment="1">
      <alignment vertical="top"/>
    </xf>
    <xf numFmtId="3" fontId="4" fillId="0" borderId="0" xfId="0" applyNumberFormat="1" applyFont="1" applyFill="1" applyAlignment="1">
      <alignment vertical="top"/>
    </xf>
    <xf numFmtId="0" fontId="4" fillId="0" borderId="0" xfId="0" applyFont="1" applyBorder="1"/>
    <xf numFmtId="0" fontId="4" fillId="0" borderId="0" xfId="0" applyFont="1" applyFill="1" applyBorder="1"/>
    <xf numFmtId="0" fontId="3" fillId="0" borderId="3" xfId="0" quotePrefix="1" applyFont="1" applyFill="1" applyBorder="1" applyAlignment="1">
      <alignment vertical="top" wrapText="1"/>
    </xf>
    <xf numFmtId="0" fontId="4" fillId="0" borderId="16" xfId="0" applyFont="1" applyFill="1" applyBorder="1" applyAlignment="1">
      <alignment vertical="top"/>
    </xf>
    <xf numFmtId="0" fontId="3" fillId="0" borderId="1" xfId="0" applyFont="1" applyFill="1" applyBorder="1" applyAlignment="1">
      <alignment horizontal="left" vertical="top" wrapText="1"/>
    </xf>
    <xf numFmtId="2" fontId="4" fillId="0" borderId="2" xfId="0" applyNumberFormat="1" applyFont="1" applyFill="1" applyBorder="1" applyAlignment="1">
      <alignment vertical="top" wrapText="1"/>
    </xf>
    <xf numFmtId="0" fontId="3" fillId="0" borderId="2" xfId="0" applyFont="1" applyFill="1" applyBorder="1" applyAlignment="1">
      <alignment horizontal="left" vertical="top" wrapText="1"/>
    </xf>
    <xf numFmtId="0" fontId="3" fillId="0" borderId="0" xfId="0" applyFont="1" applyAlignment="1">
      <alignment horizontal="center" vertical="top"/>
    </xf>
    <xf numFmtId="0" fontId="7" fillId="0" borderId="2" xfId="0" applyFont="1" applyFill="1" applyBorder="1" applyAlignment="1">
      <alignment vertical="top" wrapText="1"/>
    </xf>
    <xf numFmtId="0" fontId="3"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vertical="top"/>
    </xf>
    <xf numFmtId="0" fontId="3" fillId="2" borderId="1" xfId="0" applyFont="1" applyFill="1" applyBorder="1" applyAlignment="1">
      <alignment horizontal="center" vertical="top"/>
    </xf>
    <xf numFmtId="0" fontId="4" fillId="0" borderId="2" xfId="0" applyFont="1" applyBorder="1" applyAlignment="1">
      <alignment horizontal="center" vertical="top"/>
    </xf>
    <xf numFmtId="0" fontId="4" fillId="0" borderId="7" xfId="0" applyFont="1" applyBorder="1" applyAlignment="1">
      <alignment horizontal="center" vertical="top"/>
    </xf>
    <xf numFmtId="0" fontId="3" fillId="2" borderId="1" xfId="0" applyFont="1" applyFill="1" applyBorder="1"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3" fillId="2" borderId="8" xfId="0" applyFont="1" applyFill="1" applyBorder="1" applyAlignment="1">
      <alignment horizontal="center" vertical="top"/>
    </xf>
    <xf numFmtId="0" fontId="3" fillId="2" borderId="5" xfId="0" applyFont="1" applyFill="1" applyBorder="1" applyAlignment="1">
      <alignment horizontal="center" vertical="top"/>
    </xf>
    <xf numFmtId="0" fontId="0" fillId="0" borderId="15" xfId="0" applyBorder="1" applyAlignment="1">
      <alignment vertical="top"/>
    </xf>
    <xf numFmtId="0" fontId="3" fillId="2" borderId="9" xfId="0" applyFont="1" applyFill="1" applyBorder="1" applyAlignment="1">
      <alignment horizontal="left" vertical="top" wrapText="1"/>
    </xf>
    <xf numFmtId="0" fontId="4" fillId="0" borderId="4" xfId="0" applyFont="1" applyBorder="1" applyAlignment="1">
      <alignment horizontal="left" vertical="top"/>
    </xf>
    <xf numFmtId="0" fontId="4" fillId="0" borderId="13" xfId="0" applyFont="1" applyBorder="1" applyAlignment="1">
      <alignment horizontal="left" vertical="top"/>
    </xf>
    <xf numFmtId="0" fontId="4" fillId="0" borderId="12" xfId="0" applyFont="1" applyBorder="1" applyAlignment="1">
      <alignment horizontal="left" vertical="top"/>
    </xf>
    <xf numFmtId="0" fontId="4" fillId="0" borderId="10" xfId="0" applyFont="1" applyBorder="1" applyAlignment="1">
      <alignment horizontal="left" vertical="top"/>
    </xf>
    <xf numFmtId="0" fontId="4" fillId="0" borderId="14" xfId="0" applyFont="1" applyBorder="1" applyAlignment="1">
      <alignment horizontal="left" vertical="top"/>
    </xf>
    <xf numFmtId="0" fontId="3" fillId="2" borderId="1" xfId="0" applyFont="1" applyFill="1" applyBorder="1" applyAlignment="1">
      <alignment horizontal="left" vertical="top" wrapText="1"/>
    </xf>
    <xf numFmtId="0" fontId="4" fillId="0" borderId="2" xfId="0" applyFont="1" applyBorder="1" applyAlignment="1">
      <alignment horizontal="left" vertical="top"/>
    </xf>
    <xf numFmtId="0" fontId="4" fillId="0" borderId="7" xfId="0" applyFont="1" applyBorder="1" applyAlignment="1">
      <alignment horizontal="left" vertical="top"/>
    </xf>
    <xf numFmtId="0" fontId="4" fillId="0" borderId="2" xfId="0" applyFont="1" applyBorder="1" applyAlignment="1">
      <alignment vertical="top"/>
    </xf>
    <xf numFmtId="0" fontId="4" fillId="0" borderId="7" xfId="0" applyFont="1" applyBorder="1" applyAlignment="1">
      <alignment vertical="top"/>
    </xf>
    <xf numFmtId="0" fontId="4" fillId="0" borderId="5" xfId="0" applyFont="1" applyBorder="1" applyAlignment="1">
      <alignment vertical="top"/>
    </xf>
    <xf numFmtId="0" fontId="5" fillId="0" borderId="5" xfId="0" applyFont="1" applyBorder="1" applyAlignment="1"/>
    <xf numFmtId="0" fontId="5" fillId="0" borderId="15" xfId="0" applyFont="1" applyBorder="1" applyAlignment="1"/>
    <xf numFmtId="0" fontId="4" fillId="0" borderId="2" xfId="0" applyFont="1" applyBorder="1" applyAlignment="1">
      <alignment vertical="top" wrapText="1"/>
    </xf>
    <xf numFmtId="0" fontId="4" fillId="0" borderId="7" xfId="0" applyFont="1" applyBorder="1" applyAlignment="1">
      <alignment vertical="top" wrapText="1"/>
    </xf>
    <xf numFmtId="0" fontId="3" fillId="2" borderId="8" xfId="0" applyFont="1" applyFill="1" applyBorder="1" applyAlignment="1">
      <alignment horizontal="center" vertical="top" wrapText="1"/>
    </xf>
    <xf numFmtId="0" fontId="4" fillId="0" borderId="15" xfId="0" applyFont="1" applyBorder="1" applyAlignment="1">
      <alignment horizontal="center" vertical="top" wrapText="1"/>
    </xf>
    <xf numFmtId="0" fontId="3" fillId="3" borderId="1" xfId="0" applyFont="1" applyFill="1" applyBorder="1" applyAlignment="1">
      <alignment horizontal="center" vertical="top" wrapText="1"/>
    </xf>
    <xf numFmtId="0" fontId="4" fillId="3" borderId="2" xfId="0" applyFont="1" applyFill="1" applyBorder="1" applyAlignment="1">
      <alignment horizontal="center" vertical="top"/>
    </xf>
    <xf numFmtId="0" fontId="4" fillId="3" borderId="7" xfId="0" applyFont="1" applyFill="1" applyBorder="1" applyAlignment="1">
      <alignment horizontal="center" vertical="top"/>
    </xf>
    <xf numFmtId="0" fontId="3" fillId="2" borderId="15" xfId="0" applyFont="1" applyFill="1" applyBorder="1" applyAlignment="1">
      <alignment horizontal="center" vertical="top"/>
    </xf>
    <xf numFmtId="0" fontId="3" fillId="3" borderId="1" xfId="0" applyFont="1" applyFill="1" applyBorder="1" applyAlignment="1">
      <alignment horizontal="center" vertical="top"/>
    </xf>
    <xf numFmtId="0" fontId="5" fillId="0" borderId="2" xfId="0" applyFont="1" applyBorder="1" applyAlignment="1">
      <alignment horizontal="left" vertical="top"/>
    </xf>
    <xf numFmtId="0" fontId="5" fillId="0" borderId="7" xfId="0" applyFont="1" applyBorder="1" applyAlignment="1">
      <alignment horizontal="left" vertical="top"/>
    </xf>
    <xf numFmtId="0" fontId="3" fillId="2" borderId="9" xfId="0" applyFont="1" applyFill="1" applyBorder="1" applyAlignment="1">
      <alignment horizontal="center" vertical="top" wrapText="1"/>
    </xf>
    <xf numFmtId="0" fontId="5" fillId="0" borderId="6" xfId="0" applyFont="1" applyBorder="1" applyAlignment="1">
      <alignment vertical="top"/>
    </xf>
    <xf numFmtId="0" fontId="5" fillId="0" borderId="12" xfId="0" applyFont="1" applyBorder="1" applyAlignment="1">
      <alignment vertical="top"/>
    </xf>
    <xf numFmtId="0" fontId="3" fillId="2" borderId="15" xfId="0" applyFont="1" applyFill="1" applyBorder="1" applyAlignment="1">
      <alignment horizontal="center" vertical="top" wrapText="1"/>
    </xf>
  </cellXfs>
  <cellStyles count="8">
    <cellStyle name="Komma 2" xfId="1"/>
    <cellStyle name="Komma 6" xfId="2"/>
    <cellStyle name="Standaard" xfId="0" builtinId="0"/>
    <cellStyle name="Standaard 2" xfId="3"/>
    <cellStyle name="Standaard 3" xfId="4"/>
    <cellStyle name="Standaard 4" xfId="5"/>
    <cellStyle name="Standaard 5" xfId="6"/>
    <cellStyle name="Standaard 6"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351"/>
  <sheetViews>
    <sheetView tabSelected="1" zoomScaleNormal="100" workbookViewId="0">
      <selection activeCell="F21" sqref="F21"/>
    </sheetView>
  </sheetViews>
  <sheetFormatPr defaultColWidth="9.140625" defaultRowHeight="12.75"/>
  <cols>
    <col min="1" max="1" width="6" style="4" customWidth="1"/>
    <col min="2" max="2" width="7" style="27" customWidth="1"/>
    <col min="3" max="3" width="6" style="9" customWidth="1"/>
    <col min="4" max="4" width="63.7109375" style="4" customWidth="1"/>
    <col min="5" max="7" width="14.7109375" style="4" customWidth="1"/>
    <col min="8" max="8" width="20.28515625" style="4" customWidth="1"/>
    <col min="9" max="9" width="14.7109375" style="4" customWidth="1"/>
    <col min="10" max="10" width="9.85546875" style="4" customWidth="1"/>
    <col min="11" max="11" width="9.85546875" style="4" bestFit="1" customWidth="1"/>
    <col min="12" max="12" width="9.140625" style="4"/>
    <col min="13" max="13" width="27.7109375" style="4" customWidth="1"/>
    <col min="14" max="16384" width="9.140625" style="4"/>
  </cols>
  <sheetData>
    <row r="1" spans="1:13">
      <c r="A1" s="67" t="s">
        <v>7</v>
      </c>
      <c r="B1" s="67"/>
      <c r="C1" s="67"/>
      <c r="D1" s="67"/>
      <c r="E1" s="67"/>
      <c r="F1" s="67"/>
      <c r="G1" s="68"/>
      <c r="H1" s="68"/>
      <c r="I1" s="68"/>
      <c r="J1" s="1"/>
    </row>
    <row r="2" spans="1:13">
      <c r="A2" s="69" t="s">
        <v>78</v>
      </c>
      <c r="B2" s="69"/>
      <c r="C2" s="69"/>
      <c r="D2" s="69"/>
      <c r="E2" s="69"/>
      <c r="F2" s="69"/>
      <c r="G2" s="68"/>
      <c r="H2" s="68"/>
      <c r="I2" s="68"/>
      <c r="J2" s="49"/>
    </row>
    <row r="4" spans="1:13">
      <c r="B4" s="4"/>
      <c r="C4" s="4"/>
      <c r="F4" s="5"/>
      <c r="G4" s="5"/>
      <c r="H4" s="5"/>
      <c r="I4" s="5" t="s">
        <v>3</v>
      </c>
      <c r="J4" s="1"/>
      <c r="K4" s="1"/>
    </row>
    <row r="5" spans="1:13">
      <c r="A5" s="76" t="s">
        <v>2</v>
      </c>
      <c r="B5" s="77"/>
      <c r="C5" s="77"/>
      <c r="D5" s="77"/>
      <c r="E5" s="77"/>
      <c r="F5" s="77"/>
      <c r="G5" s="77"/>
      <c r="H5" s="77"/>
      <c r="I5" s="78"/>
    </row>
    <row r="6" spans="1:13" ht="12.75" customHeight="1">
      <c r="A6" s="79" t="s">
        <v>63</v>
      </c>
      <c r="B6" s="80"/>
      <c r="C6" s="81"/>
      <c r="D6" s="85" t="s">
        <v>1</v>
      </c>
      <c r="E6" s="73" t="s">
        <v>67</v>
      </c>
      <c r="F6" s="70" t="s">
        <v>66</v>
      </c>
      <c r="G6" s="70" t="s">
        <v>71</v>
      </c>
      <c r="H6" s="73" t="s">
        <v>75</v>
      </c>
      <c r="I6" s="73" t="s">
        <v>73</v>
      </c>
    </row>
    <row r="7" spans="1:13" s="1" customFormat="1">
      <c r="A7" s="82"/>
      <c r="B7" s="83"/>
      <c r="C7" s="84"/>
      <c r="D7" s="86"/>
      <c r="E7" s="88"/>
      <c r="F7" s="71"/>
      <c r="G7" s="71"/>
      <c r="H7" s="74"/>
      <c r="I7" s="74"/>
      <c r="J7" s="4"/>
      <c r="K7" s="4"/>
    </row>
    <row r="8" spans="1:13" s="1" customFormat="1">
      <c r="A8" s="50" t="s">
        <v>30</v>
      </c>
      <c r="B8" s="50" t="s">
        <v>31</v>
      </c>
      <c r="C8" s="50" t="s">
        <v>32</v>
      </c>
      <c r="D8" s="87"/>
      <c r="E8" s="89"/>
      <c r="F8" s="72"/>
      <c r="G8" s="72"/>
      <c r="H8" s="75"/>
      <c r="I8" s="75"/>
      <c r="J8" s="37"/>
      <c r="K8" s="38"/>
    </row>
    <row r="9" spans="1:13">
      <c r="A9" s="2"/>
      <c r="B9" s="40"/>
      <c r="C9" s="28"/>
      <c r="D9" s="11" t="s">
        <v>8</v>
      </c>
      <c r="E9" s="6"/>
      <c r="F9" s="6"/>
      <c r="G9" s="6"/>
      <c r="H9" s="6"/>
      <c r="I9" s="6"/>
      <c r="K9" s="38"/>
      <c r="L9" s="35"/>
      <c r="M9" s="9"/>
    </row>
    <row r="10" spans="1:13" ht="38.25">
      <c r="A10" s="36" t="s">
        <v>33</v>
      </c>
      <c r="B10" s="48" t="s">
        <v>34</v>
      </c>
      <c r="C10" s="29" t="s">
        <v>27</v>
      </c>
      <c r="D10" s="48" t="s">
        <v>52</v>
      </c>
      <c r="E10" s="10">
        <v>33542</v>
      </c>
      <c r="F10" s="7">
        <v>35000</v>
      </c>
      <c r="G10" s="7">
        <v>35700</v>
      </c>
      <c r="H10" s="7">
        <v>2950</v>
      </c>
      <c r="I10" s="7">
        <f>+G10+H10</f>
        <v>38650</v>
      </c>
      <c r="K10" s="38"/>
      <c r="L10" s="35"/>
      <c r="M10" s="9"/>
    </row>
    <row r="11" spans="1:13" ht="38.25">
      <c r="A11" s="36" t="s">
        <v>33</v>
      </c>
      <c r="B11" s="48" t="s">
        <v>35</v>
      </c>
      <c r="C11" s="29" t="s">
        <v>27</v>
      </c>
      <c r="D11" s="48" t="s">
        <v>53</v>
      </c>
      <c r="E11" s="10">
        <v>1300</v>
      </c>
      <c r="F11" s="7">
        <v>3098</v>
      </c>
      <c r="G11" s="7">
        <v>3098</v>
      </c>
      <c r="H11" s="7"/>
      <c r="I11" s="7">
        <f>+G11+H11</f>
        <v>3098</v>
      </c>
      <c r="K11" s="38"/>
      <c r="L11" s="35"/>
      <c r="M11" s="9"/>
    </row>
    <row r="12" spans="1:13">
      <c r="A12" s="3"/>
      <c r="B12" s="41"/>
      <c r="C12" s="29"/>
      <c r="D12" s="13"/>
      <c r="E12" s="10"/>
      <c r="F12" s="7"/>
      <c r="G12" s="7"/>
      <c r="H12" s="7"/>
      <c r="I12" s="7"/>
      <c r="L12" s="35"/>
      <c r="M12" s="9"/>
    </row>
    <row r="13" spans="1:13">
      <c r="A13" s="3"/>
      <c r="B13" s="41"/>
      <c r="C13" s="29"/>
      <c r="D13" s="14" t="s">
        <v>9</v>
      </c>
      <c r="E13" s="10"/>
      <c r="F13" s="7"/>
      <c r="G13" s="7"/>
      <c r="H13" s="7"/>
      <c r="I13" s="7"/>
      <c r="L13" s="35"/>
      <c r="M13" s="9"/>
    </row>
    <row r="14" spans="1:13" ht="38.25">
      <c r="A14" s="36" t="s">
        <v>33</v>
      </c>
      <c r="B14" s="48" t="s">
        <v>36</v>
      </c>
      <c r="C14" s="29" t="s">
        <v>27</v>
      </c>
      <c r="D14" s="48" t="s">
        <v>54</v>
      </c>
      <c r="E14" s="10">
        <v>70509</v>
      </c>
      <c r="F14" s="10">
        <v>62200</v>
      </c>
      <c r="G14" s="10">
        <v>53700</v>
      </c>
      <c r="H14" s="10">
        <v>35120</v>
      </c>
      <c r="I14" s="7">
        <f t="shared" ref="I14:I15" si="0">+G14+H14</f>
        <v>88820</v>
      </c>
      <c r="L14" s="35"/>
      <c r="M14" s="9"/>
    </row>
    <row r="15" spans="1:13" ht="38.25">
      <c r="A15" s="36" t="s">
        <v>33</v>
      </c>
      <c r="B15" s="48" t="s">
        <v>37</v>
      </c>
      <c r="C15" s="29" t="s">
        <v>27</v>
      </c>
      <c r="D15" s="48" t="s">
        <v>55</v>
      </c>
      <c r="E15" s="10">
        <v>27133</v>
      </c>
      <c r="F15" s="10">
        <v>23500</v>
      </c>
      <c r="G15" s="10">
        <v>23529</v>
      </c>
      <c r="H15" s="10">
        <v>1020</v>
      </c>
      <c r="I15" s="7">
        <f t="shared" si="0"/>
        <v>24549</v>
      </c>
      <c r="K15" s="38"/>
      <c r="L15" s="35"/>
      <c r="M15" s="9"/>
    </row>
    <row r="16" spans="1:13">
      <c r="A16" s="3"/>
      <c r="B16" s="41"/>
      <c r="C16" s="29"/>
      <c r="D16" s="13"/>
      <c r="E16" s="10"/>
      <c r="F16" s="10"/>
      <c r="G16" s="10"/>
      <c r="H16" s="10"/>
      <c r="I16" s="10"/>
      <c r="K16" s="38"/>
    </row>
    <row r="17" spans="1:13">
      <c r="A17" s="3"/>
      <c r="B17" s="41"/>
      <c r="C17" s="29"/>
      <c r="D17" s="14" t="s">
        <v>10</v>
      </c>
      <c r="E17" s="10"/>
      <c r="F17" s="10"/>
      <c r="G17" s="10"/>
      <c r="H17" s="10"/>
      <c r="I17" s="10"/>
      <c r="K17" s="38"/>
    </row>
    <row r="18" spans="1:13" ht="63.75">
      <c r="A18" s="36" t="s">
        <v>33</v>
      </c>
      <c r="B18" s="48" t="s">
        <v>38</v>
      </c>
      <c r="C18" s="29" t="s">
        <v>27</v>
      </c>
      <c r="D18" s="48" t="s">
        <v>62</v>
      </c>
      <c r="E18" s="10">
        <v>4652</v>
      </c>
      <c r="F18" s="10">
        <v>1565</v>
      </c>
      <c r="G18" s="10">
        <v>1565</v>
      </c>
      <c r="H18" s="10"/>
      <c r="I18" s="7">
        <f>+G18+H18</f>
        <v>1565</v>
      </c>
      <c r="K18" s="38"/>
    </row>
    <row r="19" spans="1:13">
      <c r="A19" s="3"/>
      <c r="B19" s="41"/>
      <c r="C19" s="29"/>
      <c r="D19" s="13"/>
      <c r="E19" s="10"/>
      <c r="F19" s="10"/>
      <c r="G19" s="10"/>
      <c r="H19" s="10"/>
      <c r="I19" s="10"/>
      <c r="K19" s="38"/>
    </row>
    <row r="20" spans="1:13">
      <c r="A20" s="3"/>
      <c r="B20" s="41"/>
      <c r="C20" s="29"/>
      <c r="D20" s="14" t="s">
        <v>11</v>
      </c>
      <c r="E20" s="10"/>
      <c r="F20" s="10"/>
      <c r="G20" s="10"/>
      <c r="H20" s="10"/>
      <c r="I20" s="10"/>
      <c r="K20" s="38"/>
    </row>
    <row r="21" spans="1:13" s="42" customFormat="1" ht="38.25">
      <c r="A21" s="20" t="s">
        <v>33</v>
      </c>
      <c r="B21" s="47" t="s">
        <v>49</v>
      </c>
      <c r="C21" s="15" t="s">
        <v>28</v>
      </c>
      <c r="D21" s="48" t="s">
        <v>69</v>
      </c>
      <c r="E21" s="10">
        <v>59</v>
      </c>
      <c r="F21" s="10">
        <v>5</v>
      </c>
      <c r="G21" s="10">
        <v>40</v>
      </c>
      <c r="H21" s="10">
        <v>0</v>
      </c>
      <c r="I21" s="7">
        <f t="shared" ref="I21:I24" si="1">+G21+H21</f>
        <v>40</v>
      </c>
      <c r="K21" s="45"/>
    </row>
    <row r="22" spans="1:13" ht="51">
      <c r="A22" s="36" t="s">
        <v>33</v>
      </c>
      <c r="B22" s="48" t="s">
        <v>39</v>
      </c>
      <c r="C22" s="39">
        <v>2820</v>
      </c>
      <c r="D22" s="48" t="s">
        <v>60</v>
      </c>
      <c r="E22" s="10">
        <v>74</v>
      </c>
      <c r="F22" s="10">
        <v>5</v>
      </c>
      <c r="G22" s="10">
        <v>5</v>
      </c>
      <c r="H22" s="10">
        <v>0</v>
      </c>
      <c r="I22" s="7">
        <f t="shared" si="1"/>
        <v>5</v>
      </c>
      <c r="K22" s="38"/>
    </row>
    <row r="23" spans="1:13" ht="25.5">
      <c r="A23" s="36" t="s">
        <v>33</v>
      </c>
      <c r="B23" s="48" t="s">
        <v>40</v>
      </c>
      <c r="C23" s="29" t="s">
        <v>27</v>
      </c>
      <c r="D23" s="48" t="s">
        <v>61</v>
      </c>
      <c r="E23" s="10">
        <v>1986</v>
      </c>
      <c r="F23" s="10">
        <v>2064</v>
      </c>
      <c r="G23" s="10">
        <v>2064</v>
      </c>
      <c r="H23" s="10"/>
      <c r="I23" s="7">
        <f t="shared" si="1"/>
        <v>2064</v>
      </c>
      <c r="K23" s="38"/>
    </row>
    <row r="24" spans="1:13" ht="38.25">
      <c r="A24" s="36" t="s">
        <v>33</v>
      </c>
      <c r="B24" s="16" t="s">
        <v>310</v>
      </c>
      <c r="C24" s="29">
        <v>7720</v>
      </c>
      <c r="D24" s="16" t="s">
        <v>311</v>
      </c>
      <c r="E24" s="10"/>
      <c r="F24" s="10"/>
      <c r="G24" s="10">
        <v>5</v>
      </c>
      <c r="H24" s="10">
        <v>0</v>
      </c>
      <c r="I24" s="7">
        <f t="shared" si="1"/>
        <v>5</v>
      </c>
      <c r="K24" s="38"/>
    </row>
    <row r="25" spans="1:13">
      <c r="A25" s="3"/>
      <c r="B25" s="41"/>
      <c r="C25" s="30"/>
      <c r="D25" s="16"/>
      <c r="E25" s="10"/>
      <c r="F25" s="10"/>
      <c r="G25" s="10"/>
      <c r="H25" s="10"/>
      <c r="I25" s="10"/>
      <c r="K25" s="38"/>
      <c r="L25" s="35"/>
      <c r="M25" s="9"/>
    </row>
    <row r="26" spans="1:13">
      <c r="A26" s="3"/>
      <c r="B26" s="41"/>
      <c r="C26" s="29"/>
      <c r="D26" s="14" t="s">
        <v>12</v>
      </c>
      <c r="E26" s="10"/>
      <c r="F26" s="10"/>
      <c r="G26" s="10"/>
      <c r="H26" s="10"/>
      <c r="I26" s="10"/>
      <c r="K26" s="38"/>
      <c r="M26" s="9"/>
    </row>
    <row r="27" spans="1:13" ht="25.5">
      <c r="A27" s="36" t="s">
        <v>33</v>
      </c>
      <c r="B27" s="48" t="s">
        <v>41</v>
      </c>
      <c r="C27" s="29">
        <v>2820</v>
      </c>
      <c r="D27" s="48" t="s">
        <v>56</v>
      </c>
      <c r="E27" s="10">
        <v>9500</v>
      </c>
      <c r="F27" s="10">
        <v>5995</v>
      </c>
      <c r="G27" s="10">
        <v>6745</v>
      </c>
      <c r="H27" s="10">
        <v>0</v>
      </c>
      <c r="I27" s="7">
        <f t="shared" ref="I27:I28" si="2">+G27+H27</f>
        <v>6745</v>
      </c>
      <c r="K27" s="38"/>
      <c r="L27" s="35"/>
      <c r="M27" s="9"/>
    </row>
    <row r="28" spans="1:13" ht="51">
      <c r="A28" s="36" t="s">
        <v>33</v>
      </c>
      <c r="B28" s="48" t="s">
        <v>42</v>
      </c>
      <c r="C28" s="20">
        <v>5720</v>
      </c>
      <c r="D28" s="48" t="s">
        <v>59</v>
      </c>
      <c r="E28" s="10">
        <v>0</v>
      </c>
      <c r="F28" s="10">
        <v>0</v>
      </c>
      <c r="G28" s="10">
        <v>0</v>
      </c>
      <c r="H28" s="10"/>
      <c r="I28" s="7">
        <f t="shared" si="2"/>
        <v>0</v>
      </c>
      <c r="K28" s="38"/>
      <c r="L28" s="35"/>
      <c r="M28" s="9"/>
    </row>
    <row r="29" spans="1:13">
      <c r="A29" s="3"/>
      <c r="B29" s="41"/>
      <c r="C29" s="29"/>
      <c r="D29" s="13"/>
      <c r="E29" s="10"/>
      <c r="F29" s="10"/>
      <c r="G29" s="10"/>
      <c r="H29" s="10"/>
      <c r="I29" s="10"/>
      <c r="K29" s="38"/>
      <c r="L29" s="35"/>
      <c r="M29" s="9"/>
    </row>
    <row r="30" spans="1:13">
      <c r="A30" s="3"/>
      <c r="B30" s="41"/>
      <c r="C30" s="29"/>
      <c r="D30" s="17" t="s">
        <v>13</v>
      </c>
      <c r="E30" s="10"/>
      <c r="F30" s="10"/>
      <c r="G30" s="10"/>
      <c r="H30" s="10"/>
      <c r="I30" s="10"/>
      <c r="K30" s="38"/>
      <c r="L30" s="35"/>
      <c r="M30" s="9"/>
    </row>
    <row r="31" spans="1:13" ht="38.25">
      <c r="A31" s="36" t="s">
        <v>33</v>
      </c>
      <c r="B31" s="48" t="s">
        <v>43</v>
      </c>
      <c r="C31" s="15" t="s">
        <v>28</v>
      </c>
      <c r="D31" s="48" t="s">
        <v>70</v>
      </c>
      <c r="E31" s="10">
        <v>219</v>
      </c>
      <c r="F31" s="10">
        <v>628</v>
      </c>
      <c r="G31" s="10">
        <v>355</v>
      </c>
      <c r="H31" s="10">
        <v>0</v>
      </c>
      <c r="I31" s="7">
        <f t="shared" ref="I31:I35" si="3">+G31+H31</f>
        <v>355</v>
      </c>
      <c r="K31" s="38"/>
      <c r="M31" s="9"/>
    </row>
    <row r="32" spans="1:13" ht="38.25">
      <c r="A32" s="36" t="s">
        <v>33</v>
      </c>
      <c r="B32" s="48" t="s">
        <v>48</v>
      </c>
      <c r="C32" s="20">
        <v>3670</v>
      </c>
      <c r="D32" s="48" t="s">
        <v>58</v>
      </c>
      <c r="E32" s="10">
        <v>203</v>
      </c>
      <c r="F32" s="10">
        <v>0</v>
      </c>
      <c r="G32" s="10"/>
      <c r="H32" s="10"/>
      <c r="I32" s="7">
        <f t="shared" si="3"/>
        <v>0</v>
      </c>
      <c r="K32" s="38"/>
      <c r="M32" s="9"/>
    </row>
    <row r="33" spans="1:15" ht="25.5">
      <c r="A33" s="36" t="s">
        <v>33</v>
      </c>
      <c r="B33" s="48" t="s">
        <v>44</v>
      </c>
      <c r="C33" s="29" t="s">
        <v>27</v>
      </c>
      <c r="D33" s="48" t="s">
        <v>57</v>
      </c>
      <c r="E33" s="10">
        <v>615</v>
      </c>
      <c r="F33" s="10">
        <v>500</v>
      </c>
      <c r="G33" s="10">
        <v>500</v>
      </c>
      <c r="H33" s="10"/>
      <c r="I33" s="7">
        <f t="shared" si="3"/>
        <v>500</v>
      </c>
      <c r="K33" s="38"/>
    </row>
    <row r="34" spans="1:15" ht="51">
      <c r="A34" s="36" t="s">
        <v>33</v>
      </c>
      <c r="B34" s="48" t="s">
        <v>45</v>
      </c>
      <c r="C34" s="29">
        <v>3670</v>
      </c>
      <c r="D34" s="48" t="s">
        <v>64</v>
      </c>
      <c r="E34" s="10">
        <v>0</v>
      </c>
      <c r="F34" s="7">
        <v>0</v>
      </c>
      <c r="G34" s="7">
        <v>0</v>
      </c>
      <c r="H34" s="7"/>
      <c r="I34" s="7">
        <f t="shared" si="3"/>
        <v>0</v>
      </c>
      <c r="L34" s="38"/>
    </row>
    <row r="35" spans="1:15" ht="63.75">
      <c r="A35" s="20" t="s">
        <v>33</v>
      </c>
      <c r="B35" s="48" t="s">
        <v>50</v>
      </c>
      <c r="C35" s="20">
        <v>3810</v>
      </c>
      <c r="D35" s="48" t="s">
        <v>65</v>
      </c>
      <c r="E35" s="10">
        <v>0</v>
      </c>
      <c r="F35" s="7">
        <v>250</v>
      </c>
      <c r="G35" s="7">
        <v>1600</v>
      </c>
      <c r="H35" s="7"/>
      <c r="I35" s="7">
        <f t="shared" si="3"/>
        <v>1600</v>
      </c>
      <c r="J35" s="38"/>
      <c r="L35" s="38"/>
      <c r="N35" s="9"/>
    </row>
    <row r="36" spans="1:15">
      <c r="A36" s="3"/>
      <c r="B36" s="41"/>
      <c r="C36" s="29"/>
      <c r="D36" s="13"/>
      <c r="E36" s="10"/>
      <c r="F36" s="10"/>
      <c r="G36" s="10"/>
      <c r="H36" s="10"/>
      <c r="I36" s="10"/>
      <c r="K36" s="38"/>
    </row>
    <row r="37" spans="1:15">
      <c r="A37" s="3"/>
      <c r="B37" s="41"/>
      <c r="C37" s="29"/>
      <c r="D37" s="14" t="s">
        <v>14</v>
      </c>
      <c r="E37" s="10"/>
      <c r="F37" s="10"/>
      <c r="G37" s="10"/>
      <c r="H37" s="10"/>
      <c r="I37" s="10"/>
      <c r="K37" s="38"/>
    </row>
    <row r="38" spans="1:15" ht="25.5">
      <c r="A38" s="36" t="s">
        <v>33</v>
      </c>
      <c r="B38" s="48" t="s">
        <v>46</v>
      </c>
      <c r="C38" s="31" t="s">
        <v>29</v>
      </c>
      <c r="D38" s="48" t="s">
        <v>51</v>
      </c>
      <c r="E38" s="10">
        <v>191373</v>
      </c>
      <c r="F38" s="10">
        <v>217110</v>
      </c>
      <c r="G38" s="10">
        <v>217110</v>
      </c>
      <c r="H38" s="10"/>
      <c r="I38" s="7">
        <f t="shared" ref="I38:I39" si="4">+G38+H38</f>
        <v>217110</v>
      </c>
      <c r="K38" s="38"/>
    </row>
    <row r="39" spans="1:15" ht="51">
      <c r="A39" s="36" t="s">
        <v>33</v>
      </c>
      <c r="B39" s="48" t="s">
        <v>47</v>
      </c>
      <c r="C39" s="20">
        <v>6611</v>
      </c>
      <c r="D39" s="48" t="s">
        <v>79</v>
      </c>
      <c r="E39" s="10">
        <v>191895</v>
      </c>
      <c r="F39" s="10">
        <v>286200</v>
      </c>
      <c r="G39" s="10">
        <v>323013</v>
      </c>
      <c r="H39" s="10">
        <v>-37143</v>
      </c>
      <c r="I39" s="7">
        <f t="shared" si="4"/>
        <v>285870</v>
      </c>
      <c r="J39" s="37"/>
      <c r="K39" s="38"/>
    </row>
    <row r="40" spans="1:15">
      <c r="A40" s="33"/>
      <c r="B40" s="34"/>
      <c r="C40" s="32"/>
      <c r="D40" s="26" t="s">
        <v>15</v>
      </c>
      <c r="E40" s="8">
        <f>SUM(E9:E39)</f>
        <v>533060</v>
      </c>
      <c r="F40" s="8">
        <f>SUM(F9:F39)</f>
        <v>638120</v>
      </c>
      <c r="G40" s="8">
        <f>SUM(G9:G39)</f>
        <v>669029</v>
      </c>
      <c r="H40" s="8">
        <f>SUM(H9:H39)</f>
        <v>1947</v>
      </c>
      <c r="I40" s="8">
        <f>SUM(I9:I39)</f>
        <v>670976</v>
      </c>
      <c r="J40" s="55"/>
    </row>
    <row r="41" spans="1:15">
      <c r="D41" s="9"/>
      <c r="E41" s="46"/>
      <c r="J41" s="56"/>
    </row>
    <row r="42" spans="1:15">
      <c r="B42" s="42"/>
      <c r="C42" s="4"/>
      <c r="J42" s="21"/>
    </row>
    <row r="43" spans="1:15">
      <c r="D43" s="9"/>
      <c r="J43" s="42"/>
      <c r="K43" s="42"/>
      <c r="M43" s="42"/>
      <c r="N43" s="42"/>
      <c r="O43" s="42"/>
    </row>
    <row r="44" spans="1:15">
      <c r="D44" s="9"/>
      <c r="J44" s="45"/>
      <c r="K44" s="42"/>
      <c r="M44" s="42"/>
      <c r="N44" s="42"/>
      <c r="O44" s="42"/>
    </row>
    <row r="45" spans="1:15">
      <c r="D45" s="9"/>
      <c r="J45" s="21"/>
      <c r="K45" s="42"/>
      <c r="L45" s="42"/>
      <c r="M45" s="42"/>
      <c r="N45" s="42"/>
      <c r="O45" s="42"/>
    </row>
    <row r="46" spans="1:15">
      <c r="D46" s="9"/>
      <c r="J46" s="21"/>
      <c r="K46" s="42"/>
      <c r="L46" s="42"/>
      <c r="M46" s="42"/>
      <c r="N46" s="42"/>
      <c r="O46" s="42"/>
    </row>
    <row r="47" spans="1:15">
      <c r="D47" s="9"/>
      <c r="J47" s="38"/>
    </row>
    <row r="48" spans="1:15">
      <c r="B48" s="4"/>
      <c r="C48" s="4"/>
      <c r="D48" s="9"/>
      <c r="J48" s="38"/>
    </row>
    <row r="49" spans="2:10">
      <c r="B49" s="4"/>
      <c r="C49" s="4"/>
      <c r="D49" s="9"/>
      <c r="I49" s="4" t="s">
        <v>74</v>
      </c>
      <c r="J49" s="38"/>
    </row>
    <row r="50" spans="2:10">
      <c r="B50" s="4"/>
      <c r="C50" s="4"/>
      <c r="D50" s="9"/>
    </row>
    <row r="51" spans="2:10">
      <c r="B51" s="4"/>
      <c r="C51" s="4"/>
      <c r="D51" s="9"/>
    </row>
    <row r="52" spans="2:10">
      <c r="B52" s="4"/>
      <c r="C52" s="4"/>
      <c r="D52" s="9"/>
    </row>
    <row r="53" spans="2:10">
      <c r="B53" s="4"/>
      <c r="C53" s="4"/>
      <c r="D53" s="9"/>
    </row>
    <row r="54" spans="2:10">
      <c r="B54" s="4"/>
      <c r="C54" s="4"/>
      <c r="D54" s="9"/>
    </row>
    <row r="55" spans="2:10">
      <c r="B55" s="4"/>
      <c r="C55" s="4"/>
      <c r="D55" s="9"/>
    </row>
    <row r="56" spans="2:10">
      <c r="B56" s="4"/>
      <c r="C56" s="4"/>
      <c r="D56" s="9"/>
    </row>
    <row r="57" spans="2:10">
      <c r="B57" s="4"/>
      <c r="C57" s="4"/>
      <c r="D57" s="9"/>
    </row>
    <row r="58" spans="2:10">
      <c r="B58" s="4"/>
      <c r="C58" s="4"/>
      <c r="D58" s="9"/>
    </row>
    <row r="59" spans="2:10">
      <c r="B59" s="4"/>
      <c r="C59" s="4"/>
      <c r="D59" s="9"/>
    </row>
    <row r="60" spans="2:10">
      <c r="B60" s="4"/>
      <c r="C60" s="4"/>
      <c r="D60" s="9"/>
    </row>
    <row r="61" spans="2:10">
      <c r="B61" s="4"/>
      <c r="C61" s="4"/>
      <c r="D61" s="9"/>
    </row>
    <row r="62" spans="2:10">
      <c r="B62" s="4"/>
      <c r="C62" s="4"/>
      <c r="D62" s="9"/>
    </row>
    <row r="63" spans="2:10">
      <c r="B63" s="4"/>
      <c r="C63" s="4"/>
      <c r="D63" s="9"/>
    </row>
    <row r="64" spans="2:10">
      <c r="B64" s="4"/>
      <c r="C64" s="4"/>
      <c r="D64" s="9"/>
    </row>
    <row r="65" spans="2:4">
      <c r="B65" s="4"/>
      <c r="C65" s="4"/>
      <c r="D65" s="9"/>
    </row>
    <row r="66" spans="2:4">
      <c r="B66" s="4"/>
      <c r="C66" s="4"/>
      <c r="D66" s="9"/>
    </row>
    <row r="67" spans="2:4">
      <c r="B67" s="4"/>
      <c r="C67" s="4"/>
      <c r="D67" s="9"/>
    </row>
    <row r="68" spans="2:4">
      <c r="B68" s="4"/>
      <c r="C68" s="4"/>
      <c r="D68" s="9"/>
    </row>
    <row r="69" spans="2:4">
      <c r="B69" s="4"/>
      <c r="C69" s="4"/>
      <c r="D69" s="9"/>
    </row>
    <row r="70" spans="2:4">
      <c r="B70" s="4"/>
      <c r="C70" s="4"/>
      <c r="D70" s="9"/>
    </row>
    <row r="71" spans="2:4">
      <c r="B71" s="4"/>
      <c r="C71" s="4"/>
      <c r="D71" s="9"/>
    </row>
    <row r="72" spans="2:4">
      <c r="B72" s="4"/>
      <c r="C72" s="4"/>
      <c r="D72" s="9"/>
    </row>
    <row r="73" spans="2:4">
      <c r="B73" s="4"/>
      <c r="C73" s="4"/>
      <c r="D73" s="9"/>
    </row>
    <row r="74" spans="2:4">
      <c r="B74" s="4"/>
      <c r="C74" s="4"/>
      <c r="D74" s="9"/>
    </row>
    <row r="75" spans="2:4">
      <c r="B75" s="4"/>
      <c r="C75" s="4"/>
      <c r="D75" s="9"/>
    </row>
    <row r="76" spans="2:4">
      <c r="B76" s="4"/>
      <c r="C76" s="4"/>
      <c r="D76" s="9"/>
    </row>
    <row r="77" spans="2:4">
      <c r="B77" s="4"/>
      <c r="C77" s="4"/>
      <c r="D77" s="9"/>
    </row>
    <row r="78" spans="2:4">
      <c r="B78" s="4"/>
      <c r="C78" s="4"/>
      <c r="D78" s="9"/>
    </row>
    <row r="79" spans="2:4">
      <c r="B79" s="4"/>
      <c r="C79" s="4"/>
      <c r="D79" s="9"/>
    </row>
    <row r="80" spans="2:4">
      <c r="B80" s="4"/>
      <c r="C80" s="4"/>
      <c r="D80" s="9"/>
    </row>
    <row r="81" spans="2:4">
      <c r="B81" s="4"/>
      <c r="C81" s="4"/>
      <c r="D81" s="9"/>
    </row>
    <row r="82" spans="2:4">
      <c r="B82" s="4"/>
      <c r="C82" s="4"/>
      <c r="D82" s="9"/>
    </row>
    <row r="83" spans="2:4">
      <c r="B83" s="4"/>
      <c r="C83" s="4"/>
      <c r="D83" s="9"/>
    </row>
    <row r="84" spans="2:4">
      <c r="B84" s="4"/>
      <c r="C84" s="4"/>
      <c r="D84" s="9"/>
    </row>
    <row r="85" spans="2:4">
      <c r="B85" s="4"/>
      <c r="C85" s="4"/>
      <c r="D85" s="9"/>
    </row>
    <row r="86" spans="2:4">
      <c r="B86" s="4"/>
      <c r="C86" s="4"/>
      <c r="D86" s="9"/>
    </row>
    <row r="87" spans="2:4">
      <c r="B87" s="4"/>
      <c r="C87" s="4"/>
      <c r="D87" s="9"/>
    </row>
    <row r="88" spans="2:4">
      <c r="B88" s="4"/>
      <c r="C88" s="4"/>
      <c r="D88" s="9"/>
    </row>
    <row r="89" spans="2:4">
      <c r="B89" s="4"/>
      <c r="C89" s="4"/>
      <c r="D89" s="9"/>
    </row>
    <row r="90" spans="2:4">
      <c r="B90" s="4"/>
      <c r="C90" s="4"/>
      <c r="D90" s="9"/>
    </row>
    <row r="91" spans="2:4">
      <c r="B91" s="4"/>
      <c r="C91" s="4"/>
      <c r="D91" s="9"/>
    </row>
    <row r="92" spans="2:4">
      <c r="B92" s="4"/>
      <c r="C92" s="4"/>
      <c r="D92" s="9"/>
    </row>
    <row r="93" spans="2:4">
      <c r="B93" s="4"/>
      <c r="C93" s="4"/>
      <c r="D93" s="9"/>
    </row>
    <row r="94" spans="2:4">
      <c r="B94" s="4"/>
      <c r="C94" s="4"/>
      <c r="D94" s="9"/>
    </row>
    <row r="95" spans="2:4">
      <c r="B95" s="4"/>
      <c r="C95" s="4"/>
      <c r="D95" s="9"/>
    </row>
    <row r="96" spans="2:4">
      <c r="B96" s="4"/>
      <c r="C96" s="4"/>
      <c r="D96" s="9"/>
    </row>
    <row r="97" spans="2:4">
      <c r="B97" s="4"/>
      <c r="C97" s="4"/>
      <c r="D97" s="9"/>
    </row>
    <row r="98" spans="2:4">
      <c r="B98" s="4"/>
      <c r="C98" s="4"/>
      <c r="D98" s="9"/>
    </row>
    <row r="99" spans="2:4">
      <c r="B99" s="4"/>
      <c r="C99" s="4"/>
      <c r="D99" s="9"/>
    </row>
    <row r="100" spans="2:4">
      <c r="B100" s="4"/>
      <c r="C100" s="4"/>
      <c r="D100" s="9"/>
    </row>
    <row r="101" spans="2:4">
      <c r="B101" s="4"/>
      <c r="C101" s="4"/>
      <c r="D101" s="9"/>
    </row>
    <row r="102" spans="2:4">
      <c r="B102" s="4"/>
      <c r="C102" s="4"/>
      <c r="D102" s="9"/>
    </row>
    <row r="103" spans="2:4">
      <c r="B103" s="4"/>
      <c r="C103" s="4"/>
      <c r="D103" s="9"/>
    </row>
    <row r="104" spans="2:4">
      <c r="B104" s="4"/>
      <c r="C104" s="4"/>
      <c r="D104" s="9"/>
    </row>
    <row r="105" spans="2:4">
      <c r="B105" s="4"/>
      <c r="C105" s="4"/>
      <c r="D105" s="9"/>
    </row>
    <row r="106" spans="2:4">
      <c r="B106" s="4"/>
      <c r="C106" s="4"/>
      <c r="D106" s="9"/>
    </row>
    <row r="107" spans="2:4">
      <c r="B107" s="4"/>
      <c r="C107" s="4"/>
      <c r="D107" s="9"/>
    </row>
    <row r="108" spans="2:4">
      <c r="B108" s="4"/>
      <c r="C108" s="4"/>
      <c r="D108" s="9"/>
    </row>
    <row r="109" spans="2:4">
      <c r="B109" s="4"/>
      <c r="C109" s="4"/>
      <c r="D109" s="9"/>
    </row>
    <row r="110" spans="2:4">
      <c r="B110" s="4"/>
      <c r="C110" s="4"/>
      <c r="D110" s="9"/>
    </row>
    <row r="111" spans="2:4">
      <c r="B111" s="4"/>
      <c r="C111" s="4"/>
      <c r="D111" s="9"/>
    </row>
    <row r="112" spans="2:4">
      <c r="B112" s="4"/>
      <c r="C112" s="4"/>
      <c r="D112" s="9"/>
    </row>
    <row r="113" spans="2:4">
      <c r="B113" s="4"/>
      <c r="C113" s="4"/>
      <c r="D113" s="9"/>
    </row>
    <row r="114" spans="2:4">
      <c r="B114" s="4"/>
      <c r="C114" s="4"/>
      <c r="D114" s="9"/>
    </row>
    <row r="115" spans="2:4">
      <c r="B115" s="4"/>
      <c r="C115" s="4"/>
      <c r="D115" s="9"/>
    </row>
    <row r="116" spans="2:4">
      <c r="B116" s="4"/>
      <c r="C116" s="4"/>
      <c r="D116" s="9"/>
    </row>
    <row r="117" spans="2:4">
      <c r="B117" s="4"/>
      <c r="C117" s="4"/>
      <c r="D117" s="9"/>
    </row>
    <row r="118" spans="2:4">
      <c r="B118" s="4"/>
      <c r="C118" s="4"/>
      <c r="D118" s="9"/>
    </row>
    <row r="119" spans="2:4">
      <c r="B119" s="4"/>
      <c r="C119" s="4"/>
      <c r="D119" s="9"/>
    </row>
    <row r="120" spans="2:4">
      <c r="B120" s="4"/>
      <c r="C120" s="4"/>
      <c r="D120" s="9"/>
    </row>
    <row r="121" spans="2:4">
      <c r="B121" s="4"/>
      <c r="C121" s="4"/>
      <c r="D121" s="9"/>
    </row>
    <row r="122" spans="2:4">
      <c r="B122" s="4"/>
      <c r="C122" s="4"/>
      <c r="D122" s="9"/>
    </row>
    <row r="123" spans="2:4">
      <c r="B123" s="4"/>
      <c r="C123" s="4"/>
      <c r="D123" s="9"/>
    </row>
    <row r="124" spans="2:4">
      <c r="B124" s="4"/>
      <c r="C124" s="4"/>
      <c r="D124" s="9"/>
    </row>
    <row r="125" spans="2:4">
      <c r="B125" s="4"/>
      <c r="C125" s="4"/>
      <c r="D125" s="9"/>
    </row>
    <row r="126" spans="2:4">
      <c r="B126" s="4"/>
      <c r="C126" s="4"/>
      <c r="D126" s="9"/>
    </row>
    <row r="127" spans="2:4">
      <c r="B127" s="4"/>
      <c r="C127" s="4"/>
      <c r="D127" s="9"/>
    </row>
    <row r="128" spans="2:4">
      <c r="B128" s="4"/>
      <c r="C128" s="4"/>
      <c r="D128" s="9"/>
    </row>
    <row r="129" spans="2:4">
      <c r="B129" s="4"/>
      <c r="C129" s="4"/>
      <c r="D129" s="9"/>
    </row>
    <row r="130" spans="2:4">
      <c r="B130" s="4"/>
      <c r="C130" s="4"/>
      <c r="D130" s="9"/>
    </row>
    <row r="131" spans="2:4">
      <c r="B131" s="4"/>
      <c r="C131" s="4"/>
      <c r="D131" s="9"/>
    </row>
    <row r="132" spans="2:4">
      <c r="B132" s="4"/>
      <c r="C132" s="4"/>
      <c r="D132" s="9"/>
    </row>
    <row r="133" spans="2:4">
      <c r="B133" s="4"/>
      <c r="C133" s="4"/>
      <c r="D133" s="9"/>
    </row>
    <row r="134" spans="2:4">
      <c r="B134" s="4"/>
      <c r="C134" s="4"/>
      <c r="D134" s="9"/>
    </row>
    <row r="135" spans="2:4">
      <c r="B135" s="4"/>
      <c r="C135" s="4"/>
      <c r="D135" s="9"/>
    </row>
    <row r="136" spans="2:4">
      <c r="B136" s="4"/>
      <c r="C136" s="4"/>
      <c r="D136" s="9"/>
    </row>
    <row r="137" spans="2:4">
      <c r="B137" s="4"/>
      <c r="C137" s="4"/>
      <c r="D137" s="9"/>
    </row>
    <row r="138" spans="2:4">
      <c r="B138" s="4"/>
      <c r="C138" s="4"/>
      <c r="D138" s="9"/>
    </row>
    <row r="139" spans="2:4">
      <c r="B139" s="4"/>
      <c r="C139" s="4"/>
      <c r="D139" s="9"/>
    </row>
    <row r="140" spans="2:4">
      <c r="B140" s="4"/>
      <c r="C140" s="4"/>
      <c r="D140" s="9"/>
    </row>
    <row r="141" spans="2:4">
      <c r="B141" s="4"/>
      <c r="C141" s="4"/>
      <c r="D141" s="9"/>
    </row>
    <row r="142" spans="2:4">
      <c r="B142" s="4"/>
      <c r="C142" s="4"/>
      <c r="D142" s="9"/>
    </row>
    <row r="143" spans="2:4">
      <c r="B143" s="4"/>
      <c r="C143" s="4"/>
      <c r="D143" s="9"/>
    </row>
    <row r="144" spans="2:4">
      <c r="B144" s="4"/>
      <c r="C144" s="4"/>
      <c r="D144" s="9"/>
    </row>
    <row r="145" spans="2:4">
      <c r="B145" s="4"/>
      <c r="C145" s="4"/>
      <c r="D145" s="9"/>
    </row>
    <row r="146" spans="2:4">
      <c r="B146" s="4"/>
      <c r="C146" s="4"/>
      <c r="D146" s="9"/>
    </row>
    <row r="147" spans="2:4">
      <c r="B147" s="4"/>
      <c r="C147" s="4"/>
      <c r="D147" s="9"/>
    </row>
    <row r="148" spans="2:4">
      <c r="B148" s="4"/>
      <c r="C148" s="4"/>
      <c r="D148" s="9"/>
    </row>
    <row r="149" spans="2:4">
      <c r="B149" s="4"/>
      <c r="C149" s="4"/>
      <c r="D149" s="9"/>
    </row>
    <row r="150" spans="2:4">
      <c r="B150" s="4"/>
      <c r="C150" s="4"/>
      <c r="D150" s="9"/>
    </row>
    <row r="151" spans="2:4">
      <c r="B151" s="4"/>
      <c r="C151" s="4"/>
      <c r="D151" s="9"/>
    </row>
    <row r="152" spans="2:4">
      <c r="B152" s="4"/>
      <c r="C152" s="4"/>
      <c r="D152" s="9"/>
    </row>
    <row r="153" spans="2:4">
      <c r="B153" s="4"/>
      <c r="C153" s="4"/>
      <c r="D153" s="9"/>
    </row>
    <row r="154" spans="2:4">
      <c r="B154" s="4"/>
      <c r="C154" s="4"/>
      <c r="D154" s="9"/>
    </row>
    <row r="155" spans="2:4">
      <c r="B155" s="4"/>
      <c r="C155" s="4"/>
      <c r="D155" s="9"/>
    </row>
    <row r="156" spans="2:4">
      <c r="B156" s="4"/>
      <c r="C156" s="4"/>
      <c r="D156" s="9"/>
    </row>
    <row r="157" spans="2:4">
      <c r="B157" s="4"/>
      <c r="C157" s="4"/>
      <c r="D157" s="9"/>
    </row>
    <row r="158" spans="2:4">
      <c r="B158" s="4"/>
      <c r="C158" s="4"/>
      <c r="D158" s="9"/>
    </row>
    <row r="159" spans="2:4">
      <c r="B159" s="4"/>
      <c r="C159" s="4"/>
      <c r="D159" s="9"/>
    </row>
    <row r="160" spans="2:4">
      <c r="B160" s="4"/>
      <c r="C160" s="4"/>
      <c r="D160" s="9"/>
    </row>
    <row r="161" spans="2:4">
      <c r="B161" s="4"/>
      <c r="C161" s="4"/>
      <c r="D161" s="9"/>
    </row>
    <row r="162" spans="2:4">
      <c r="B162" s="4"/>
      <c r="C162" s="4"/>
      <c r="D162" s="9"/>
    </row>
    <row r="163" spans="2:4">
      <c r="B163" s="4"/>
      <c r="C163" s="4"/>
      <c r="D163" s="9"/>
    </row>
    <row r="164" spans="2:4">
      <c r="B164" s="4"/>
      <c r="C164" s="4"/>
      <c r="D164" s="9"/>
    </row>
    <row r="165" spans="2:4">
      <c r="B165" s="4"/>
      <c r="C165" s="4"/>
      <c r="D165" s="9"/>
    </row>
    <row r="166" spans="2:4">
      <c r="B166" s="4"/>
      <c r="C166" s="4"/>
      <c r="D166" s="9"/>
    </row>
    <row r="167" spans="2:4">
      <c r="B167" s="4"/>
      <c r="C167" s="4"/>
      <c r="D167" s="9"/>
    </row>
    <row r="168" spans="2:4">
      <c r="B168" s="4"/>
      <c r="C168" s="4"/>
      <c r="D168" s="9"/>
    </row>
    <row r="169" spans="2:4">
      <c r="B169" s="4"/>
      <c r="C169" s="4"/>
      <c r="D169" s="9"/>
    </row>
    <row r="170" spans="2:4">
      <c r="B170" s="4"/>
      <c r="C170" s="4"/>
      <c r="D170" s="9"/>
    </row>
    <row r="171" spans="2:4">
      <c r="B171" s="4"/>
      <c r="C171" s="4"/>
      <c r="D171" s="9"/>
    </row>
    <row r="172" spans="2:4">
      <c r="B172" s="4"/>
      <c r="C172" s="4"/>
      <c r="D172" s="9"/>
    </row>
    <row r="173" spans="2:4">
      <c r="B173" s="4"/>
      <c r="C173" s="4"/>
      <c r="D173" s="9"/>
    </row>
    <row r="174" spans="2:4">
      <c r="B174" s="4"/>
      <c r="C174" s="4"/>
      <c r="D174" s="9"/>
    </row>
    <row r="175" spans="2:4">
      <c r="B175" s="4"/>
      <c r="C175" s="4"/>
      <c r="D175" s="9"/>
    </row>
    <row r="176" spans="2:4">
      <c r="B176" s="4"/>
      <c r="C176" s="4"/>
      <c r="D176" s="9"/>
    </row>
    <row r="177" spans="2:4">
      <c r="B177" s="4"/>
      <c r="C177" s="4"/>
      <c r="D177" s="9"/>
    </row>
    <row r="178" spans="2:4">
      <c r="B178" s="4"/>
      <c r="C178" s="4"/>
      <c r="D178" s="9"/>
    </row>
    <row r="179" spans="2:4">
      <c r="B179" s="4"/>
      <c r="C179" s="4"/>
      <c r="D179" s="9"/>
    </row>
    <row r="180" spans="2:4">
      <c r="B180" s="4"/>
      <c r="C180" s="4"/>
      <c r="D180" s="9"/>
    </row>
    <row r="181" spans="2:4">
      <c r="B181" s="4"/>
      <c r="C181" s="4"/>
      <c r="D181" s="9"/>
    </row>
    <row r="182" spans="2:4">
      <c r="B182" s="4"/>
      <c r="C182" s="4"/>
      <c r="D182" s="9"/>
    </row>
    <row r="183" spans="2:4">
      <c r="B183" s="4"/>
      <c r="C183" s="4"/>
      <c r="D183" s="9"/>
    </row>
    <row r="184" spans="2:4">
      <c r="B184" s="4"/>
      <c r="C184" s="4"/>
      <c r="D184" s="9"/>
    </row>
    <row r="185" spans="2:4">
      <c r="B185" s="4"/>
      <c r="C185" s="4"/>
      <c r="D185" s="9"/>
    </row>
    <row r="186" spans="2:4">
      <c r="B186" s="4"/>
      <c r="C186" s="4"/>
      <c r="D186" s="9"/>
    </row>
    <row r="187" spans="2:4">
      <c r="B187" s="4"/>
      <c r="C187" s="4"/>
      <c r="D187" s="9"/>
    </row>
    <row r="188" spans="2:4">
      <c r="B188" s="4"/>
      <c r="C188" s="4"/>
      <c r="D188" s="9"/>
    </row>
    <row r="189" spans="2:4">
      <c r="B189" s="4"/>
      <c r="C189" s="4"/>
      <c r="D189" s="9"/>
    </row>
    <row r="190" spans="2:4">
      <c r="B190" s="4"/>
      <c r="C190" s="4"/>
      <c r="D190" s="9"/>
    </row>
    <row r="191" spans="2:4">
      <c r="B191" s="4"/>
      <c r="C191" s="4"/>
      <c r="D191" s="9"/>
    </row>
    <row r="192" spans="2:4">
      <c r="B192" s="4"/>
      <c r="C192" s="4"/>
      <c r="D192" s="9"/>
    </row>
    <row r="193" spans="2:4">
      <c r="B193" s="4"/>
      <c r="C193" s="4"/>
      <c r="D193" s="9"/>
    </row>
    <row r="194" spans="2:4">
      <c r="B194" s="4"/>
      <c r="C194" s="4"/>
      <c r="D194" s="9"/>
    </row>
    <row r="195" spans="2:4">
      <c r="B195" s="4"/>
      <c r="C195" s="4"/>
      <c r="D195" s="9"/>
    </row>
    <row r="196" spans="2:4">
      <c r="B196" s="4"/>
      <c r="C196" s="4"/>
      <c r="D196" s="9"/>
    </row>
    <row r="197" spans="2:4">
      <c r="B197" s="4"/>
      <c r="C197" s="4"/>
      <c r="D197" s="9"/>
    </row>
    <row r="198" spans="2:4">
      <c r="B198" s="4"/>
      <c r="C198" s="4"/>
      <c r="D198" s="9"/>
    </row>
    <row r="199" spans="2:4">
      <c r="B199" s="4"/>
      <c r="C199" s="4"/>
      <c r="D199" s="9"/>
    </row>
    <row r="200" spans="2:4">
      <c r="B200" s="4"/>
      <c r="C200" s="4"/>
      <c r="D200" s="9"/>
    </row>
    <row r="201" spans="2:4">
      <c r="B201" s="4"/>
      <c r="C201" s="4"/>
      <c r="D201" s="9"/>
    </row>
    <row r="202" spans="2:4">
      <c r="B202" s="4"/>
      <c r="C202" s="4"/>
      <c r="D202" s="9"/>
    </row>
    <row r="203" spans="2:4">
      <c r="B203" s="4"/>
      <c r="C203" s="4"/>
      <c r="D203" s="9"/>
    </row>
    <row r="204" spans="2:4">
      <c r="B204" s="4"/>
      <c r="C204" s="4"/>
      <c r="D204" s="9"/>
    </row>
    <row r="205" spans="2:4">
      <c r="B205" s="4"/>
      <c r="C205" s="4"/>
      <c r="D205" s="9"/>
    </row>
    <row r="206" spans="2:4">
      <c r="B206" s="4"/>
      <c r="C206" s="4"/>
      <c r="D206" s="9"/>
    </row>
    <row r="207" spans="2:4">
      <c r="B207" s="4"/>
      <c r="C207" s="4"/>
      <c r="D207" s="9"/>
    </row>
    <row r="208" spans="2:4">
      <c r="B208" s="4"/>
      <c r="C208" s="4"/>
      <c r="D208" s="9"/>
    </row>
    <row r="209" spans="2:4">
      <c r="B209" s="4"/>
      <c r="C209" s="4"/>
      <c r="D209" s="9"/>
    </row>
    <row r="210" spans="2:4">
      <c r="B210" s="4"/>
      <c r="C210" s="4"/>
      <c r="D210" s="9"/>
    </row>
    <row r="211" spans="2:4">
      <c r="B211" s="4"/>
      <c r="C211" s="4"/>
      <c r="D211" s="9"/>
    </row>
    <row r="212" spans="2:4">
      <c r="B212" s="4"/>
      <c r="C212" s="4"/>
      <c r="D212" s="9"/>
    </row>
    <row r="213" spans="2:4">
      <c r="B213" s="4"/>
      <c r="C213" s="4"/>
      <c r="D213" s="9"/>
    </row>
    <row r="214" spans="2:4">
      <c r="B214" s="4"/>
      <c r="C214" s="4"/>
      <c r="D214" s="9"/>
    </row>
    <row r="215" spans="2:4">
      <c r="B215" s="4"/>
      <c r="C215" s="4"/>
      <c r="D215" s="9"/>
    </row>
    <row r="216" spans="2:4">
      <c r="B216" s="4"/>
      <c r="C216" s="4"/>
      <c r="D216" s="9"/>
    </row>
    <row r="217" spans="2:4">
      <c r="B217" s="4"/>
      <c r="C217" s="4"/>
      <c r="D217" s="9"/>
    </row>
    <row r="218" spans="2:4">
      <c r="B218" s="4"/>
      <c r="C218" s="4"/>
      <c r="D218" s="9"/>
    </row>
    <row r="219" spans="2:4">
      <c r="B219" s="4"/>
      <c r="C219" s="4"/>
      <c r="D219" s="9"/>
    </row>
    <row r="220" spans="2:4">
      <c r="B220" s="4"/>
      <c r="C220" s="4"/>
      <c r="D220" s="9"/>
    </row>
    <row r="221" spans="2:4">
      <c r="B221" s="4"/>
      <c r="C221" s="4"/>
      <c r="D221" s="9"/>
    </row>
    <row r="222" spans="2:4">
      <c r="B222" s="4"/>
      <c r="C222" s="4"/>
      <c r="D222" s="9"/>
    </row>
    <row r="223" spans="2:4">
      <c r="B223" s="4"/>
      <c r="C223" s="4"/>
      <c r="D223" s="9"/>
    </row>
    <row r="224" spans="2:4">
      <c r="B224" s="4"/>
      <c r="C224" s="4"/>
      <c r="D224" s="9"/>
    </row>
    <row r="225" spans="2:4">
      <c r="B225" s="4"/>
      <c r="C225" s="4"/>
      <c r="D225" s="9"/>
    </row>
    <row r="226" spans="2:4">
      <c r="B226" s="4"/>
      <c r="C226" s="4"/>
      <c r="D226" s="9"/>
    </row>
    <row r="227" spans="2:4">
      <c r="B227" s="4"/>
      <c r="C227" s="4"/>
      <c r="D227" s="9"/>
    </row>
    <row r="228" spans="2:4">
      <c r="B228" s="4"/>
      <c r="C228" s="4"/>
      <c r="D228" s="9"/>
    </row>
    <row r="229" spans="2:4">
      <c r="B229" s="4"/>
      <c r="C229" s="4"/>
      <c r="D229" s="9"/>
    </row>
    <row r="230" spans="2:4">
      <c r="B230" s="4"/>
      <c r="C230" s="4"/>
      <c r="D230" s="9"/>
    </row>
    <row r="231" spans="2:4">
      <c r="B231" s="4"/>
      <c r="C231" s="4"/>
      <c r="D231" s="9"/>
    </row>
    <row r="232" spans="2:4">
      <c r="B232" s="4"/>
      <c r="C232" s="4"/>
      <c r="D232" s="9"/>
    </row>
    <row r="233" spans="2:4">
      <c r="B233" s="4"/>
      <c r="C233" s="4"/>
      <c r="D233" s="9"/>
    </row>
    <row r="234" spans="2:4">
      <c r="B234" s="4"/>
      <c r="C234" s="4"/>
      <c r="D234" s="9"/>
    </row>
    <row r="235" spans="2:4">
      <c r="B235" s="4"/>
      <c r="C235" s="4"/>
      <c r="D235" s="9"/>
    </row>
    <row r="236" spans="2:4">
      <c r="B236" s="4"/>
      <c r="C236" s="4"/>
      <c r="D236" s="9"/>
    </row>
    <row r="237" spans="2:4">
      <c r="B237" s="4"/>
      <c r="C237" s="4"/>
      <c r="D237" s="9"/>
    </row>
    <row r="238" spans="2:4">
      <c r="B238" s="4"/>
      <c r="C238" s="4"/>
      <c r="D238" s="9"/>
    </row>
    <row r="239" spans="2:4">
      <c r="B239" s="4"/>
      <c r="C239" s="4"/>
      <c r="D239" s="9"/>
    </row>
    <row r="240" spans="2:4">
      <c r="B240" s="4"/>
      <c r="C240" s="4"/>
      <c r="D240" s="9"/>
    </row>
    <row r="241" spans="2:4">
      <c r="B241" s="4"/>
      <c r="C241" s="4"/>
      <c r="D241" s="9"/>
    </row>
    <row r="242" spans="2:4">
      <c r="B242" s="4"/>
      <c r="C242" s="4"/>
      <c r="D242" s="9"/>
    </row>
    <row r="243" spans="2:4">
      <c r="B243" s="4"/>
      <c r="C243" s="4"/>
      <c r="D243" s="9"/>
    </row>
    <row r="244" spans="2:4">
      <c r="B244" s="4"/>
      <c r="C244" s="4"/>
      <c r="D244" s="9"/>
    </row>
    <row r="245" spans="2:4">
      <c r="B245" s="4"/>
      <c r="C245" s="4"/>
      <c r="D245" s="9"/>
    </row>
    <row r="246" spans="2:4">
      <c r="B246" s="4"/>
      <c r="C246" s="4"/>
      <c r="D246" s="9"/>
    </row>
    <row r="247" spans="2:4">
      <c r="B247" s="4"/>
      <c r="C247" s="4"/>
      <c r="D247" s="9"/>
    </row>
    <row r="248" spans="2:4">
      <c r="B248" s="4"/>
      <c r="C248" s="4"/>
      <c r="D248" s="9"/>
    </row>
    <row r="249" spans="2:4">
      <c r="B249" s="4"/>
      <c r="C249" s="4"/>
      <c r="D249" s="9"/>
    </row>
    <row r="250" spans="2:4">
      <c r="B250" s="4"/>
      <c r="C250" s="4"/>
      <c r="D250" s="9"/>
    </row>
    <row r="251" spans="2:4">
      <c r="B251" s="4"/>
      <c r="C251" s="4"/>
      <c r="D251" s="9"/>
    </row>
    <row r="252" spans="2:4">
      <c r="B252" s="4"/>
      <c r="C252" s="4"/>
      <c r="D252" s="9"/>
    </row>
    <row r="253" spans="2:4">
      <c r="B253" s="4"/>
      <c r="C253" s="4"/>
      <c r="D253" s="9"/>
    </row>
    <row r="254" spans="2:4">
      <c r="B254" s="4"/>
      <c r="C254" s="4"/>
      <c r="D254" s="9"/>
    </row>
    <row r="255" spans="2:4">
      <c r="B255" s="4"/>
      <c r="C255" s="4"/>
      <c r="D255" s="9"/>
    </row>
    <row r="256" spans="2:4">
      <c r="B256" s="4"/>
      <c r="C256" s="4"/>
      <c r="D256" s="9"/>
    </row>
    <row r="257" spans="2:4">
      <c r="B257" s="4"/>
      <c r="C257" s="4"/>
      <c r="D257" s="9"/>
    </row>
    <row r="258" spans="2:4">
      <c r="B258" s="4"/>
      <c r="C258" s="4"/>
      <c r="D258" s="9"/>
    </row>
    <row r="259" spans="2:4">
      <c r="B259" s="4"/>
      <c r="C259" s="4"/>
      <c r="D259" s="9"/>
    </row>
    <row r="260" spans="2:4">
      <c r="B260" s="4"/>
      <c r="C260" s="4"/>
      <c r="D260" s="9"/>
    </row>
    <row r="261" spans="2:4">
      <c r="B261" s="4"/>
      <c r="C261" s="4"/>
      <c r="D261" s="9"/>
    </row>
    <row r="262" spans="2:4">
      <c r="B262" s="4"/>
      <c r="C262" s="4"/>
      <c r="D262" s="9"/>
    </row>
    <row r="263" spans="2:4">
      <c r="B263" s="4"/>
      <c r="C263" s="4"/>
      <c r="D263" s="9"/>
    </row>
    <row r="264" spans="2:4">
      <c r="B264" s="4"/>
      <c r="C264" s="4"/>
      <c r="D264" s="9"/>
    </row>
    <row r="265" spans="2:4">
      <c r="B265" s="4"/>
      <c r="C265" s="4"/>
      <c r="D265" s="9"/>
    </row>
    <row r="266" spans="2:4">
      <c r="B266" s="4"/>
      <c r="C266" s="4"/>
      <c r="D266" s="9"/>
    </row>
    <row r="267" spans="2:4">
      <c r="B267" s="4"/>
      <c r="C267" s="4"/>
      <c r="D267" s="9"/>
    </row>
    <row r="268" spans="2:4">
      <c r="B268" s="4"/>
      <c r="C268" s="4"/>
      <c r="D268" s="9"/>
    </row>
    <row r="269" spans="2:4">
      <c r="B269" s="4"/>
      <c r="C269" s="4"/>
      <c r="D269" s="9"/>
    </row>
    <row r="270" spans="2:4">
      <c r="B270" s="4"/>
      <c r="C270" s="4"/>
      <c r="D270" s="9"/>
    </row>
    <row r="271" spans="2:4">
      <c r="B271" s="4"/>
      <c r="C271" s="4"/>
      <c r="D271" s="9"/>
    </row>
    <row r="272" spans="2:4">
      <c r="B272" s="4"/>
      <c r="C272" s="4"/>
      <c r="D272" s="9"/>
    </row>
    <row r="273" spans="2:4">
      <c r="B273" s="4"/>
      <c r="C273" s="4"/>
      <c r="D273" s="9"/>
    </row>
    <row r="274" spans="2:4">
      <c r="B274" s="4"/>
      <c r="C274" s="4"/>
      <c r="D274" s="9"/>
    </row>
    <row r="275" spans="2:4">
      <c r="B275" s="4"/>
      <c r="C275" s="4"/>
      <c r="D275" s="9"/>
    </row>
    <row r="276" spans="2:4">
      <c r="B276" s="4"/>
      <c r="C276" s="4"/>
      <c r="D276" s="9"/>
    </row>
    <row r="277" spans="2:4">
      <c r="B277" s="4"/>
      <c r="C277" s="4"/>
      <c r="D277" s="9"/>
    </row>
    <row r="278" spans="2:4">
      <c r="B278" s="4"/>
      <c r="C278" s="4"/>
      <c r="D278" s="9"/>
    </row>
    <row r="279" spans="2:4">
      <c r="B279" s="4"/>
      <c r="C279" s="4"/>
      <c r="D279" s="9"/>
    </row>
    <row r="280" spans="2:4">
      <c r="B280" s="4"/>
      <c r="C280" s="4"/>
      <c r="D280" s="9"/>
    </row>
    <row r="281" spans="2:4">
      <c r="B281" s="4"/>
      <c r="C281" s="4"/>
      <c r="D281" s="9"/>
    </row>
    <row r="282" spans="2:4">
      <c r="B282" s="4"/>
      <c r="C282" s="4"/>
      <c r="D282" s="9"/>
    </row>
    <row r="283" spans="2:4">
      <c r="B283" s="4"/>
      <c r="C283" s="4"/>
      <c r="D283" s="9"/>
    </row>
    <row r="284" spans="2:4">
      <c r="B284" s="4"/>
      <c r="C284" s="4"/>
      <c r="D284" s="9"/>
    </row>
    <row r="285" spans="2:4">
      <c r="B285" s="4"/>
      <c r="C285" s="4"/>
      <c r="D285" s="9"/>
    </row>
    <row r="286" spans="2:4">
      <c r="B286" s="4"/>
      <c r="C286" s="4"/>
      <c r="D286" s="9"/>
    </row>
    <row r="287" spans="2:4">
      <c r="B287" s="4"/>
      <c r="C287" s="4"/>
      <c r="D287" s="9"/>
    </row>
    <row r="288" spans="2:4">
      <c r="B288" s="4"/>
      <c r="C288" s="4"/>
      <c r="D288" s="9"/>
    </row>
    <row r="289" spans="2:4">
      <c r="B289" s="4"/>
      <c r="C289" s="4"/>
      <c r="D289" s="9"/>
    </row>
    <row r="290" spans="2:4">
      <c r="B290" s="4"/>
      <c r="C290" s="4"/>
      <c r="D290" s="9"/>
    </row>
    <row r="291" spans="2:4">
      <c r="B291" s="4"/>
      <c r="C291" s="4"/>
      <c r="D291" s="9"/>
    </row>
    <row r="292" spans="2:4">
      <c r="B292" s="4"/>
      <c r="C292" s="4"/>
      <c r="D292" s="9"/>
    </row>
    <row r="293" spans="2:4">
      <c r="B293" s="4"/>
      <c r="C293" s="4"/>
      <c r="D293" s="9"/>
    </row>
    <row r="294" spans="2:4">
      <c r="B294" s="4"/>
      <c r="C294" s="4"/>
      <c r="D294" s="9"/>
    </row>
    <row r="295" spans="2:4">
      <c r="B295" s="4"/>
      <c r="C295" s="4"/>
      <c r="D295" s="9"/>
    </row>
    <row r="296" spans="2:4">
      <c r="B296" s="4"/>
      <c r="C296" s="4"/>
      <c r="D296" s="9"/>
    </row>
    <row r="297" spans="2:4">
      <c r="B297" s="4"/>
      <c r="C297" s="4"/>
      <c r="D297" s="9"/>
    </row>
    <row r="298" spans="2:4">
      <c r="B298" s="4"/>
      <c r="C298" s="4"/>
      <c r="D298" s="9"/>
    </row>
    <row r="299" spans="2:4">
      <c r="B299" s="4"/>
      <c r="C299" s="4"/>
      <c r="D299" s="9"/>
    </row>
    <row r="300" spans="2:4">
      <c r="B300" s="4"/>
      <c r="C300" s="4"/>
      <c r="D300" s="9"/>
    </row>
    <row r="301" spans="2:4">
      <c r="B301" s="4"/>
      <c r="C301" s="4"/>
      <c r="D301" s="9"/>
    </row>
    <row r="302" spans="2:4">
      <c r="B302" s="4"/>
      <c r="C302" s="4"/>
      <c r="D302" s="9"/>
    </row>
    <row r="303" spans="2:4">
      <c r="B303" s="4"/>
      <c r="C303" s="4"/>
      <c r="D303" s="9"/>
    </row>
    <row r="304" spans="2:4">
      <c r="B304" s="4"/>
      <c r="C304" s="4"/>
      <c r="D304" s="9"/>
    </row>
    <row r="305" spans="2:4">
      <c r="B305" s="4"/>
      <c r="C305" s="4"/>
      <c r="D305" s="9"/>
    </row>
    <row r="306" spans="2:4">
      <c r="B306" s="4"/>
      <c r="C306" s="4"/>
      <c r="D306" s="9"/>
    </row>
    <row r="307" spans="2:4">
      <c r="B307" s="4"/>
      <c r="C307" s="4"/>
      <c r="D307" s="9"/>
    </row>
    <row r="308" spans="2:4">
      <c r="B308" s="4"/>
      <c r="C308" s="4"/>
      <c r="D308" s="9"/>
    </row>
    <row r="309" spans="2:4">
      <c r="B309" s="4"/>
      <c r="C309" s="4"/>
      <c r="D309" s="9"/>
    </row>
    <row r="310" spans="2:4">
      <c r="B310" s="4"/>
      <c r="C310" s="4"/>
      <c r="D310" s="9"/>
    </row>
    <row r="311" spans="2:4">
      <c r="B311" s="4"/>
      <c r="C311" s="4"/>
      <c r="D311" s="9"/>
    </row>
    <row r="312" spans="2:4">
      <c r="B312" s="4"/>
      <c r="C312" s="4"/>
      <c r="D312" s="9"/>
    </row>
    <row r="313" spans="2:4">
      <c r="B313" s="4"/>
      <c r="C313" s="4"/>
      <c r="D313" s="9"/>
    </row>
    <row r="314" spans="2:4">
      <c r="B314" s="4"/>
      <c r="C314" s="4"/>
      <c r="D314" s="9"/>
    </row>
    <row r="315" spans="2:4">
      <c r="B315" s="4"/>
      <c r="C315" s="4"/>
      <c r="D315" s="9"/>
    </row>
    <row r="316" spans="2:4">
      <c r="B316" s="4"/>
      <c r="C316" s="4"/>
      <c r="D316" s="9"/>
    </row>
    <row r="317" spans="2:4">
      <c r="B317" s="4"/>
      <c r="C317" s="4"/>
      <c r="D317" s="9"/>
    </row>
    <row r="318" spans="2:4">
      <c r="B318" s="4"/>
      <c r="C318" s="4"/>
      <c r="D318" s="9"/>
    </row>
    <row r="319" spans="2:4">
      <c r="B319" s="4"/>
      <c r="C319" s="4"/>
      <c r="D319" s="9"/>
    </row>
    <row r="320" spans="2:4">
      <c r="B320" s="4"/>
      <c r="C320" s="4"/>
      <c r="D320" s="9"/>
    </row>
    <row r="321" spans="2:4">
      <c r="B321" s="4"/>
      <c r="C321" s="4"/>
      <c r="D321" s="9"/>
    </row>
    <row r="322" spans="2:4">
      <c r="B322" s="4"/>
      <c r="C322" s="4"/>
      <c r="D322" s="9"/>
    </row>
    <row r="323" spans="2:4">
      <c r="B323" s="4"/>
      <c r="C323" s="4"/>
      <c r="D323" s="9"/>
    </row>
    <row r="324" spans="2:4">
      <c r="B324" s="4"/>
      <c r="C324" s="4"/>
      <c r="D324" s="9"/>
    </row>
    <row r="325" spans="2:4">
      <c r="B325" s="4"/>
      <c r="C325" s="4"/>
      <c r="D325" s="9"/>
    </row>
    <row r="326" spans="2:4">
      <c r="B326" s="4"/>
      <c r="C326" s="4"/>
      <c r="D326" s="9"/>
    </row>
    <row r="327" spans="2:4">
      <c r="B327" s="4"/>
      <c r="C327" s="4"/>
      <c r="D327" s="9"/>
    </row>
    <row r="328" spans="2:4">
      <c r="B328" s="4"/>
      <c r="C328" s="4"/>
      <c r="D328" s="9"/>
    </row>
    <row r="329" spans="2:4">
      <c r="B329" s="4"/>
      <c r="C329" s="4"/>
      <c r="D329" s="9"/>
    </row>
    <row r="330" spans="2:4">
      <c r="B330" s="4"/>
      <c r="C330" s="4"/>
      <c r="D330" s="9"/>
    </row>
    <row r="331" spans="2:4">
      <c r="B331" s="4"/>
      <c r="C331" s="4"/>
      <c r="D331" s="9"/>
    </row>
    <row r="332" spans="2:4">
      <c r="B332" s="4"/>
      <c r="C332" s="4"/>
      <c r="D332" s="9"/>
    </row>
    <row r="333" spans="2:4">
      <c r="B333" s="4"/>
      <c r="C333" s="4"/>
      <c r="D333" s="9"/>
    </row>
    <row r="334" spans="2:4">
      <c r="B334" s="4"/>
      <c r="C334" s="4"/>
      <c r="D334" s="9"/>
    </row>
    <row r="335" spans="2:4">
      <c r="B335" s="4"/>
      <c r="C335" s="4"/>
      <c r="D335" s="9"/>
    </row>
    <row r="336" spans="2:4">
      <c r="B336" s="4"/>
      <c r="C336" s="4"/>
      <c r="D336" s="9"/>
    </row>
    <row r="337" spans="2:4">
      <c r="B337" s="4"/>
      <c r="C337" s="4"/>
      <c r="D337" s="9"/>
    </row>
    <row r="338" spans="2:4">
      <c r="B338" s="4"/>
      <c r="C338" s="4"/>
      <c r="D338" s="9"/>
    </row>
    <row r="339" spans="2:4">
      <c r="B339" s="4"/>
      <c r="C339" s="4"/>
      <c r="D339" s="9"/>
    </row>
    <row r="340" spans="2:4">
      <c r="B340" s="4"/>
      <c r="C340" s="4"/>
      <c r="D340" s="9"/>
    </row>
    <row r="341" spans="2:4">
      <c r="B341" s="4"/>
      <c r="C341" s="4"/>
      <c r="D341" s="9"/>
    </row>
    <row r="342" spans="2:4">
      <c r="B342" s="4"/>
      <c r="C342" s="4"/>
      <c r="D342" s="9"/>
    </row>
    <row r="343" spans="2:4">
      <c r="B343" s="4"/>
      <c r="C343" s="4"/>
      <c r="D343" s="9"/>
    </row>
    <row r="344" spans="2:4">
      <c r="B344" s="4"/>
      <c r="C344" s="4"/>
      <c r="D344" s="9"/>
    </row>
    <row r="345" spans="2:4">
      <c r="B345" s="4"/>
      <c r="C345" s="4"/>
      <c r="D345" s="9"/>
    </row>
    <row r="346" spans="2:4">
      <c r="B346" s="4"/>
      <c r="C346" s="4"/>
      <c r="D346" s="9"/>
    </row>
    <row r="347" spans="2:4">
      <c r="B347" s="4"/>
      <c r="C347" s="4"/>
      <c r="D347" s="9"/>
    </row>
    <row r="348" spans="2:4">
      <c r="B348" s="4"/>
      <c r="C348" s="4"/>
      <c r="D348" s="9"/>
    </row>
    <row r="349" spans="2:4">
      <c r="B349" s="4"/>
      <c r="C349" s="4"/>
      <c r="D349" s="9"/>
    </row>
    <row r="350" spans="2:4">
      <c r="B350" s="4"/>
      <c r="C350" s="4"/>
      <c r="D350" s="9"/>
    </row>
    <row r="351" spans="2:4">
      <c r="B351" s="4"/>
      <c r="C351" s="4"/>
      <c r="D351" s="9"/>
    </row>
  </sheetData>
  <mergeCells count="10">
    <mergeCell ref="A1:I1"/>
    <mergeCell ref="A2:I2"/>
    <mergeCell ref="G6:G8"/>
    <mergeCell ref="H6:H8"/>
    <mergeCell ref="I6:I8"/>
    <mergeCell ref="A5:I5"/>
    <mergeCell ref="A6:C7"/>
    <mergeCell ref="D6:D8"/>
    <mergeCell ref="F6:F8"/>
    <mergeCell ref="E6:E8"/>
  </mergeCells>
  <phoneticPr fontId="2" type="noConversion"/>
  <pageMargins left="1.3779527559055118" right="1.3779527559055118" top="0.54" bottom="0.53" header="0.51181102362204722" footer="0.51181102362204722"/>
  <pageSetup paperSize="9" scale="71" fitToHeight="0" orientation="landscape" r:id="rId1"/>
  <headerFooter alignWithMargins="0"/>
</worksheet>
</file>

<file path=xl/worksheets/sheet2.xml><?xml version="1.0" encoding="utf-8"?>
<worksheet xmlns="http://schemas.openxmlformats.org/spreadsheetml/2006/main" xmlns:r="http://schemas.openxmlformats.org/officeDocument/2006/relationships">
  <dimension ref="A2:P869"/>
  <sheetViews>
    <sheetView topLeftCell="A139" zoomScale="85" zoomScaleNormal="85" workbookViewId="0">
      <selection activeCell="F14" sqref="F14"/>
    </sheetView>
  </sheetViews>
  <sheetFormatPr defaultColWidth="9.140625" defaultRowHeight="12.75" outlineLevelRow="2"/>
  <cols>
    <col min="1" max="1" width="18.5703125" style="4" bestFit="1" customWidth="1"/>
    <col min="2" max="2" width="20.7109375" style="4" customWidth="1"/>
    <col min="3" max="3" width="8.28515625" style="4" customWidth="1"/>
    <col min="4" max="4" width="47" style="9" customWidth="1"/>
    <col min="5" max="5" width="9.7109375" style="4" customWidth="1"/>
    <col min="6" max="6" width="10.7109375" style="42" customWidth="1"/>
    <col min="7" max="7" width="12.140625" style="4" customWidth="1"/>
    <col min="8" max="8" width="10.42578125" style="4" customWidth="1"/>
    <col min="9" max="13" width="9.7109375" style="4" customWidth="1"/>
    <col min="14" max="14" width="10.42578125" style="4" customWidth="1"/>
    <col min="15" max="15" width="9.7109375" style="4" customWidth="1"/>
    <col min="16" max="16" width="9.140625" style="53"/>
    <col min="17" max="16384" width="9.140625" style="4"/>
  </cols>
  <sheetData>
    <row r="2" spans="1:16">
      <c r="H2" s="5"/>
      <c r="I2" s="5"/>
      <c r="J2" s="5"/>
      <c r="K2" s="5"/>
      <c r="L2" s="5"/>
      <c r="M2" s="5"/>
      <c r="N2" s="5"/>
      <c r="O2" s="5" t="s">
        <v>3</v>
      </c>
    </row>
    <row r="3" spans="1:16">
      <c r="A3" s="76" t="s">
        <v>4</v>
      </c>
      <c r="B3" s="77"/>
      <c r="C3" s="77"/>
      <c r="D3" s="77"/>
      <c r="E3" s="77"/>
      <c r="F3" s="77"/>
      <c r="G3" s="77"/>
      <c r="H3" s="77"/>
      <c r="I3" s="90"/>
      <c r="J3" s="90"/>
      <c r="K3" s="90"/>
      <c r="L3" s="90"/>
      <c r="M3" s="90"/>
      <c r="N3" s="91"/>
      <c r="O3" s="92"/>
    </row>
    <row r="4" spans="1:16" s="65" customFormat="1" ht="45.75" customHeight="1">
      <c r="A4" s="85" t="s">
        <v>80</v>
      </c>
      <c r="B4" s="104" t="s">
        <v>81</v>
      </c>
      <c r="C4" s="73" t="s">
        <v>0</v>
      </c>
      <c r="D4" s="73" t="s">
        <v>1</v>
      </c>
      <c r="E4" s="95" t="s">
        <v>67</v>
      </c>
      <c r="F4" s="96"/>
      <c r="G4" s="97" t="s">
        <v>68</v>
      </c>
      <c r="H4" s="76" t="s">
        <v>66</v>
      </c>
      <c r="I4" s="100"/>
      <c r="J4" s="76" t="s">
        <v>71</v>
      </c>
      <c r="K4" s="100"/>
      <c r="L4" s="95" t="s">
        <v>72</v>
      </c>
      <c r="M4" s="107"/>
      <c r="N4" s="76" t="s">
        <v>73</v>
      </c>
      <c r="O4" s="100"/>
    </row>
    <row r="5" spans="1:16">
      <c r="A5" s="102"/>
      <c r="B5" s="105"/>
      <c r="C5" s="88"/>
      <c r="D5" s="93"/>
      <c r="E5" s="70" t="s">
        <v>5</v>
      </c>
      <c r="F5" s="101" t="s">
        <v>6</v>
      </c>
      <c r="G5" s="98"/>
      <c r="H5" s="70" t="s">
        <v>5</v>
      </c>
      <c r="I5" s="70" t="s">
        <v>6</v>
      </c>
      <c r="J5" s="70" t="s">
        <v>76</v>
      </c>
      <c r="K5" s="70" t="s">
        <v>77</v>
      </c>
      <c r="L5" s="70" t="s">
        <v>76</v>
      </c>
      <c r="M5" s="70" t="s">
        <v>77</v>
      </c>
      <c r="N5" s="70" t="s">
        <v>76</v>
      </c>
      <c r="O5" s="70" t="s">
        <v>77</v>
      </c>
    </row>
    <row r="6" spans="1:16">
      <c r="A6" s="103"/>
      <c r="B6" s="106"/>
      <c r="C6" s="89"/>
      <c r="D6" s="94"/>
      <c r="E6" s="72"/>
      <c r="F6" s="99"/>
      <c r="G6" s="99"/>
      <c r="H6" s="72"/>
      <c r="I6" s="72"/>
      <c r="J6" s="72"/>
      <c r="K6" s="72"/>
      <c r="L6" s="72"/>
      <c r="M6" s="72"/>
      <c r="N6" s="72"/>
      <c r="O6" s="72"/>
    </row>
    <row r="7" spans="1:16" s="38" customFormat="1" outlineLevel="1">
      <c r="A7" s="18"/>
      <c r="B7" s="18"/>
      <c r="C7" s="19"/>
      <c r="D7" s="62" t="s">
        <v>8</v>
      </c>
      <c r="E7" s="6"/>
      <c r="F7" s="52"/>
      <c r="G7" s="6"/>
      <c r="H7" s="6"/>
      <c r="I7" s="6"/>
      <c r="J7" s="6"/>
      <c r="K7" s="6"/>
      <c r="L7" s="6"/>
      <c r="M7" s="6"/>
      <c r="N7" s="6"/>
      <c r="O7" s="6"/>
      <c r="P7" s="58"/>
    </row>
    <row r="8" spans="1:16" s="38" customFormat="1" ht="76.5" outlineLevel="2">
      <c r="A8" s="36" t="s">
        <v>180</v>
      </c>
      <c r="B8" s="15" t="s">
        <v>82</v>
      </c>
      <c r="C8" s="24" t="s">
        <v>20</v>
      </c>
      <c r="D8" s="15" t="s">
        <v>204</v>
      </c>
      <c r="E8" s="10">
        <v>7685</v>
      </c>
      <c r="F8" s="10">
        <v>8031</v>
      </c>
      <c r="G8" s="10">
        <v>2626</v>
      </c>
      <c r="H8" s="10">
        <v>8423</v>
      </c>
      <c r="I8" s="10">
        <v>8449</v>
      </c>
      <c r="J8" s="10">
        <v>8150</v>
      </c>
      <c r="K8" s="10">
        <v>8176</v>
      </c>
      <c r="L8" s="10">
        <v>0</v>
      </c>
      <c r="M8" s="10">
        <v>0</v>
      </c>
      <c r="N8" s="10">
        <f t="shared" ref="N8:O12" si="0">+J8+L8</f>
        <v>8150</v>
      </c>
      <c r="O8" s="10">
        <f t="shared" si="0"/>
        <v>8176</v>
      </c>
      <c r="P8" s="58"/>
    </row>
    <row r="9" spans="1:16" s="38" customFormat="1" ht="63.75" outlineLevel="2">
      <c r="A9" s="36" t="s">
        <v>180</v>
      </c>
      <c r="B9" s="15" t="s">
        <v>84</v>
      </c>
      <c r="C9" s="24" t="s">
        <v>21</v>
      </c>
      <c r="D9" s="15" t="s">
        <v>205</v>
      </c>
      <c r="E9" s="10">
        <v>0</v>
      </c>
      <c r="F9" s="10">
        <v>0</v>
      </c>
      <c r="G9" s="10">
        <v>84</v>
      </c>
      <c r="H9" s="10">
        <v>0</v>
      </c>
      <c r="I9" s="10">
        <v>0</v>
      </c>
      <c r="J9" s="10"/>
      <c r="K9" s="10"/>
      <c r="L9" s="10">
        <v>0</v>
      </c>
      <c r="M9" s="10">
        <v>0</v>
      </c>
      <c r="N9" s="10">
        <f t="shared" si="0"/>
        <v>0</v>
      </c>
      <c r="O9" s="10">
        <f t="shared" si="0"/>
        <v>0</v>
      </c>
      <c r="P9" s="58"/>
    </row>
    <row r="10" spans="1:16" s="38" customFormat="1" ht="38.25" outlineLevel="2">
      <c r="A10" s="36" t="s">
        <v>180</v>
      </c>
      <c r="B10" s="15" t="s">
        <v>85</v>
      </c>
      <c r="C10" s="24" t="s">
        <v>20</v>
      </c>
      <c r="D10" s="15" t="s">
        <v>206</v>
      </c>
      <c r="E10" s="10">
        <v>917</v>
      </c>
      <c r="F10" s="10">
        <v>907</v>
      </c>
      <c r="G10" s="10">
        <v>10</v>
      </c>
      <c r="H10" s="10">
        <v>898</v>
      </c>
      <c r="I10" s="10">
        <v>898</v>
      </c>
      <c r="J10" s="10">
        <v>898</v>
      </c>
      <c r="K10" s="10">
        <v>898</v>
      </c>
      <c r="L10" s="10">
        <v>0</v>
      </c>
      <c r="M10" s="10">
        <v>0</v>
      </c>
      <c r="N10" s="10">
        <f t="shared" si="0"/>
        <v>898</v>
      </c>
      <c r="O10" s="10">
        <f t="shared" si="0"/>
        <v>898</v>
      </c>
      <c r="P10" s="58"/>
    </row>
    <row r="11" spans="1:16" s="38" customFormat="1" ht="76.5" outlineLevel="2">
      <c r="A11" s="36" t="s">
        <v>180</v>
      </c>
      <c r="B11" s="15" t="s">
        <v>89</v>
      </c>
      <c r="C11" s="25" t="s">
        <v>20</v>
      </c>
      <c r="D11" s="15" t="s">
        <v>207</v>
      </c>
      <c r="E11" s="10">
        <v>549</v>
      </c>
      <c r="F11" s="10">
        <v>408</v>
      </c>
      <c r="G11" s="10">
        <v>2195</v>
      </c>
      <c r="H11" s="10">
        <v>50</v>
      </c>
      <c r="I11" s="10">
        <v>600</v>
      </c>
      <c r="J11" s="10">
        <v>50</v>
      </c>
      <c r="K11" s="10">
        <v>400</v>
      </c>
      <c r="L11" s="10">
        <v>0</v>
      </c>
      <c r="M11" s="10">
        <v>0</v>
      </c>
      <c r="N11" s="10">
        <f t="shared" si="0"/>
        <v>50</v>
      </c>
      <c r="O11" s="10">
        <f t="shared" si="0"/>
        <v>400</v>
      </c>
      <c r="P11" s="58"/>
    </row>
    <row r="12" spans="1:16" s="38" customFormat="1" ht="102" outlineLevel="2">
      <c r="A12" s="36" t="s">
        <v>180</v>
      </c>
      <c r="B12" s="15" t="s">
        <v>93</v>
      </c>
      <c r="C12" s="25" t="s">
        <v>20</v>
      </c>
      <c r="D12" s="15" t="s">
        <v>208</v>
      </c>
      <c r="E12" s="10">
        <v>5434</v>
      </c>
      <c r="F12" s="10">
        <v>4602</v>
      </c>
      <c r="G12" s="10">
        <v>38448</v>
      </c>
      <c r="H12" s="10">
        <v>7060</v>
      </c>
      <c r="I12" s="10">
        <v>9276</v>
      </c>
      <c r="J12" s="10">
        <v>7060</v>
      </c>
      <c r="K12" s="10">
        <v>9276</v>
      </c>
      <c r="L12" s="10">
        <v>0</v>
      </c>
      <c r="M12" s="10">
        <v>0</v>
      </c>
      <c r="N12" s="10">
        <f t="shared" si="0"/>
        <v>7060</v>
      </c>
      <c r="O12" s="10">
        <f t="shared" si="0"/>
        <v>9276</v>
      </c>
      <c r="P12" s="58"/>
    </row>
    <row r="13" spans="1:16" s="38" customFormat="1" ht="25.5" outlineLevel="1">
      <c r="A13" s="29" t="s">
        <v>180</v>
      </c>
      <c r="B13" s="15"/>
      <c r="C13" s="25"/>
      <c r="D13" s="15" t="s">
        <v>317</v>
      </c>
      <c r="E13" s="10">
        <f t="shared" ref="E13:O13" si="1">SUBTOTAL(9,E8:E12)</f>
        <v>14585</v>
      </c>
      <c r="F13" s="10">
        <f t="shared" si="1"/>
        <v>13948</v>
      </c>
      <c r="G13" s="10">
        <f t="shared" si="1"/>
        <v>43363</v>
      </c>
      <c r="H13" s="10">
        <f>SUBTOTAL(9,H8:H12)</f>
        <v>16431</v>
      </c>
      <c r="I13" s="10">
        <f t="shared" si="1"/>
        <v>19223</v>
      </c>
      <c r="J13" s="10">
        <f t="shared" si="1"/>
        <v>16158</v>
      </c>
      <c r="K13" s="10">
        <f t="shared" si="1"/>
        <v>18750</v>
      </c>
      <c r="L13" s="10">
        <f t="shared" si="1"/>
        <v>0</v>
      </c>
      <c r="M13" s="10">
        <f t="shared" si="1"/>
        <v>0</v>
      </c>
      <c r="N13" s="10">
        <f t="shared" si="1"/>
        <v>16158</v>
      </c>
      <c r="O13" s="10">
        <f t="shared" si="1"/>
        <v>18750</v>
      </c>
      <c r="P13" s="58"/>
    </row>
    <row r="14" spans="1:16" s="38" customFormat="1" ht="38.25" outlineLevel="2">
      <c r="A14" s="20" t="s">
        <v>177</v>
      </c>
      <c r="B14" s="15" t="s">
        <v>83</v>
      </c>
      <c r="C14" s="24" t="s">
        <v>19</v>
      </c>
      <c r="D14" s="15" t="s">
        <v>209</v>
      </c>
      <c r="E14" s="10">
        <v>509</v>
      </c>
      <c r="F14" s="10">
        <v>509</v>
      </c>
      <c r="G14" s="10">
        <v>0</v>
      </c>
      <c r="H14" s="10">
        <v>803</v>
      </c>
      <c r="I14" s="10">
        <v>803</v>
      </c>
      <c r="J14" s="10">
        <v>803</v>
      </c>
      <c r="K14" s="10">
        <v>803</v>
      </c>
      <c r="L14" s="10">
        <v>0</v>
      </c>
      <c r="M14" s="10">
        <v>0</v>
      </c>
      <c r="N14" s="10">
        <f t="shared" ref="N14:N21" si="2">+J14+L14</f>
        <v>803</v>
      </c>
      <c r="O14" s="10">
        <f t="shared" ref="O14:O22" si="3">+K14+M14</f>
        <v>803</v>
      </c>
      <c r="P14" s="58"/>
    </row>
    <row r="15" spans="1:16" s="38" customFormat="1" ht="63.75" outlineLevel="2">
      <c r="A15" s="20" t="s">
        <v>177</v>
      </c>
      <c r="B15" s="15" t="s">
        <v>195</v>
      </c>
      <c r="C15" s="24" t="s">
        <v>19</v>
      </c>
      <c r="D15" s="15" t="s">
        <v>210</v>
      </c>
      <c r="E15" s="10"/>
      <c r="F15" s="10"/>
      <c r="G15" s="10"/>
      <c r="H15" s="10"/>
      <c r="I15" s="10"/>
      <c r="J15" s="10"/>
      <c r="K15" s="10"/>
      <c r="L15" s="10"/>
      <c r="M15" s="10"/>
      <c r="N15" s="10"/>
      <c r="O15" s="10"/>
      <c r="P15" s="58"/>
    </row>
    <row r="16" spans="1:16" s="38" customFormat="1" ht="25.5" outlineLevel="1">
      <c r="A16" s="20" t="s">
        <v>177</v>
      </c>
      <c r="B16" s="15"/>
      <c r="C16" s="24"/>
      <c r="D16" s="66" t="s">
        <v>318</v>
      </c>
      <c r="E16" s="10">
        <f t="shared" ref="E16:O16" si="4">SUBTOTAL(9,E14:E15)</f>
        <v>509</v>
      </c>
      <c r="F16" s="10">
        <f t="shared" si="4"/>
        <v>509</v>
      </c>
      <c r="G16" s="10">
        <f t="shared" si="4"/>
        <v>0</v>
      </c>
      <c r="H16" s="10">
        <f>SUBTOTAL(9,H14:H15)</f>
        <v>803</v>
      </c>
      <c r="I16" s="10">
        <f t="shared" si="4"/>
        <v>803</v>
      </c>
      <c r="J16" s="10">
        <f t="shared" si="4"/>
        <v>803</v>
      </c>
      <c r="K16" s="10">
        <f t="shared" si="4"/>
        <v>803</v>
      </c>
      <c r="L16" s="10">
        <f t="shared" si="4"/>
        <v>0</v>
      </c>
      <c r="M16" s="10">
        <f t="shared" si="4"/>
        <v>0</v>
      </c>
      <c r="N16" s="10">
        <f t="shared" si="4"/>
        <v>803</v>
      </c>
      <c r="O16" s="10">
        <f t="shared" si="4"/>
        <v>803</v>
      </c>
      <c r="P16" s="58"/>
    </row>
    <row r="17" spans="1:16" s="38" customFormat="1" ht="76.5" outlineLevel="2">
      <c r="A17" s="20" t="s">
        <v>187</v>
      </c>
      <c r="B17" s="15" t="s">
        <v>86</v>
      </c>
      <c r="C17" s="24" t="s">
        <v>22</v>
      </c>
      <c r="D17" s="15" t="s">
        <v>211</v>
      </c>
      <c r="E17" s="10">
        <v>3898</v>
      </c>
      <c r="F17" s="10">
        <v>3649</v>
      </c>
      <c r="G17" s="10">
        <v>7170</v>
      </c>
      <c r="H17" s="10">
        <v>3666</v>
      </c>
      <c r="I17" s="10">
        <v>4566</v>
      </c>
      <c r="J17" s="10">
        <v>3666</v>
      </c>
      <c r="K17" s="10">
        <v>4566</v>
      </c>
      <c r="L17" s="10">
        <v>0</v>
      </c>
      <c r="M17" s="10">
        <v>360</v>
      </c>
      <c r="N17" s="10">
        <f t="shared" si="2"/>
        <v>3666</v>
      </c>
      <c r="O17" s="10">
        <f t="shared" si="3"/>
        <v>4926</v>
      </c>
      <c r="P17" s="58"/>
    </row>
    <row r="18" spans="1:16" s="38" customFormat="1" ht="76.5" outlineLevel="2">
      <c r="A18" s="20" t="s">
        <v>187</v>
      </c>
      <c r="B18" s="15" t="s">
        <v>87</v>
      </c>
      <c r="C18" s="24" t="s">
        <v>22</v>
      </c>
      <c r="D18" s="15" t="s">
        <v>212</v>
      </c>
      <c r="E18" s="10">
        <v>192</v>
      </c>
      <c r="F18" s="10">
        <v>275</v>
      </c>
      <c r="G18" s="10">
        <v>925</v>
      </c>
      <c r="H18" s="10">
        <v>192</v>
      </c>
      <c r="I18" s="10">
        <v>280</v>
      </c>
      <c r="J18" s="10">
        <v>65</v>
      </c>
      <c r="K18" s="10">
        <v>240</v>
      </c>
      <c r="L18" s="10">
        <v>0</v>
      </c>
      <c r="M18" s="10">
        <v>0</v>
      </c>
      <c r="N18" s="10">
        <f t="shared" si="2"/>
        <v>65</v>
      </c>
      <c r="O18" s="10">
        <f t="shared" si="3"/>
        <v>240</v>
      </c>
      <c r="P18" s="58"/>
    </row>
    <row r="19" spans="1:16" s="38" customFormat="1" ht="98.25" customHeight="1" outlineLevel="2">
      <c r="A19" s="20" t="s">
        <v>187</v>
      </c>
      <c r="B19" s="15" t="s">
        <v>88</v>
      </c>
      <c r="C19" s="24" t="s">
        <v>22</v>
      </c>
      <c r="D19" s="15" t="s">
        <v>213</v>
      </c>
      <c r="E19" s="10">
        <v>3904</v>
      </c>
      <c r="F19" s="10">
        <v>3879</v>
      </c>
      <c r="G19" s="10">
        <v>9335</v>
      </c>
      <c r="H19" s="10">
        <v>3471</v>
      </c>
      <c r="I19" s="10">
        <v>3771</v>
      </c>
      <c r="J19" s="10">
        <v>3663</v>
      </c>
      <c r="K19" s="10">
        <v>4243</v>
      </c>
      <c r="L19" s="10">
        <v>0</v>
      </c>
      <c r="M19" s="10">
        <v>25</v>
      </c>
      <c r="N19" s="10">
        <f t="shared" si="2"/>
        <v>3663</v>
      </c>
      <c r="O19" s="10">
        <f t="shared" si="3"/>
        <v>4268</v>
      </c>
      <c r="P19" s="58"/>
    </row>
    <row r="20" spans="1:16" s="38" customFormat="1" ht="102" outlineLevel="2">
      <c r="A20" s="20" t="s">
        <v>187</v>
      </c>
      <c r="B20" s="15" t="s">
        <v>90</v>
      </c>
      <c r="C20" s="25" t="s">
        <v>22</v>
      </c>
      <c r="D20" s="15" t="s">
        <v>214</v>
      </c>
      <c r="E20" s="10">
        <v>0</v>
      </c>
      <c r="F20" s="10">
        <v>0</v>
      </c>
      <c r="G20" s="10">
        <v>0</v>
      </c>
      <c r="H20" s="10">
        <v>0</v>
      </c>
      <c r="I20" s="10">
        <v>0</v>
      </c>
      <c r="J20" s="10"/>
      <c r="K20" s="10"/>
      <c r="L20" s="10"/>
      <c r="M20" s="10"/>
      <c r="N20" s="10">
        <f t="shared" si="2"/>
        <v>0</v>
      </c>
      <c r="O20" s="10">
        <f t="shared" si="3"/>
        <v>0</v>
      </c>
      <c r="P20" s="58"/>
    </row>
    <row r="21" spans="1:16" s="38" customFormat="1" ht="63.75" outlineLevel="2">
      <c r="A21" s="20" t="s">
        <v>187</v>
      </c>
      <c r="B21" s="15" t="s">
        <v>91</v>
      </c>
      <c r="C21" s="25" t="s">
        <v>22</v>
      </c>
      <c r="D21" s="15" t="s">
        <v>215</v>
      </c>
      <c r="E21" s="10">
        <v>436</v>
      </c>
      <c r="F21" s="10">
        <v>278</v>
      </c>
      <c r="G21" s="10">
        <v>2996</v>
      </c>
      <c r="H21" s="10">
        <v>900</v>
      </c>
      <c r="I21" s="10">
        <v>878</v>
      </c>
      <c r="J21" s="10">
        <v>1500</v>
      </c>
      <c r="K21" s="10">
        <v>1478</v>
      </c>
      <c r="L21" s="10">
        <v>0</v>
      </c>
      <c r="M21" s="10">
        <v>0</v>
      </c>
      <c r="N21" s="10">
        <f t="shared" si="2"/>
        <v>1500</v>
      </c>
      <c r="O21" s="10">
        <f t="shared" si="3"/>
        <v>1478</v>
      </c>
      <c r="P21" s="58"/>
    </row>
    <row r="22" spans="1:16" s="45" customFormat="1" ht="115.5" customHeight="1" outlineLevel="2">
      <c r="A22" s="20" t="s">
        <v>187</v>
      </c>
      <c r="B22" s="15" t="s">
        <v>92</v>
      </c>
      <c r="C22" s="25" t="s">
        <v>22</v>
      </c>
      <c r="D22" s="15" t="s">
        <v>216</v>
      </c>
      <c r="E22" s="10">
        <v>24118</v>
      </c>
      <c r="F22" s="10">
        <v>22691</v>
      </c>
      <c r="G22" s="10">
        <v>56554</v>
      </c>
      <c r="H22" s="10">
        <v>24094</v>
      </c>
      <c r="I22" s="10">
        <v>26388</v>
      </c>
      <c r="J22" s="10">
        <v>24777</v>
      </c>
      <c r="K22" s="10">
        <v>27317</v>
      </c>
      <c r="L22" s="10">
        <v>0</v>
      </c>
      <c r="M22" s="10">
        <v>1500</v>
      </c>
      <c r="N22" s="10">
        <f>+J22+L22</f>
        <v>24777</v>
      </c>
      <c r="O22" s="10">
        <f t="shared" si="3"/>
        <v>28817</v>
      </c>
      <c r="P22" s="59"/>
    </row>
    <row r="23" spans="1:16" s="45" customFormat="1" outlineLevel="1">
      <c r="A23" s="20" t="s">
        <v>187</v>
      </c>
      <c r="B23" s="15"/>
      <c r="C23" s="25"/>
      <c r="D23" s="15" t="s">
        <v>200</v>
      </c>
      <c r="E23" s="10">
        <f t="shared" ref="E23:O23" si="5">SUBTOTAL(9,E17:E22)</f>
        <v>32548</v>
      </c>
      <c r="F23" s="10">
        <f t="shared" si="5"/>
        <v>30772</v>
      </c>
      <c r="G23" s="10">
        <f t="shared" si="5"/>
        <v>76980</v>
      </c>
      <c r="H23" s="10">
        <f t="shared" si="5"/>
        <v>32323</v>
      </c>
      <c r="I23" s="10">
        <f t="shared" si="5"/>
        <v>35883</v>
      </c>
      <c r="J23" s="10">
        <f t="shared" si="5"/>
        <v>33671</v>
      </c>
      <c r="K23" s="10">
        <f t="shared" si="5"/>
        <v>37844</v>
      </c>
      <c r="L23" s="10">
        <f t="shared" si="5"/>
        <v>0</v>
      </c>
      <c r="M23" s="10">
        <f t="shared" si="5"/>
        <v>1885</v>
      </c>
      <c r="N23" s="10">
        <f t="shared" si="5"/>
        <v>33671</v>
      </c>
      <c r="O23" s="10">
        <f t="shared" si="5"/>
        <v>39729</v>
      </c>
      <c r="P23" s="59"/>
    </row>
    <row r="24" spans="1:16" s="38" customFormat="1" outlineLevel="1">
      <c r="A24" s="20"/>
      <c r="B24" s="20"/>
      <c r="C24" s="15"/>
      <c r="D24" s="23" t="s">
        <v>9</v>
      </c>
      <c r="E24" s="10"/>
      <c r="F24" s="10"/>
      <c r="G24" s="10"/>
      <c r="H24" s="10"/>
      <c r="I24" s="10"/>
      <c r="J24" s="10"/>
      <c r="K24" s="10"/>
      <c r="L24" s="10"/>
      <c r="M24" s="10"/>
      <c r="N24" s="10"/>
      <c r="O24" s="10"/>
      <c r="P24" s="58"/>
    </row>
    <row r="25" spans="1:16" s="38" customFormat="1" ht="75" customHeight="1" outlineLevel="2">
      <c r="A25" s="20" t="s">
        <v>176</v>
      </c>
      <c r="B25" s="15" t="s">
        <v>94</v>
      </c>
      <c r="C25" s="25" t="s">
        <v>23</v>
      </c>
      <c r="D25" s="15" t="s">
        <v>217</v>
      </c>
      <c r="E25" s="10">
        <v>0</v>
      </c>
      <c r="F25" s="10">
        <v>0</v>
      </c>
      <c r="G25" s="10">
        <v>90</v>
      </c>
      <c r="H25" s="10">
        <v>0</v>
      </c>
      <c r="I25" s="10">
        <v>0</v>
      </c>
      <c r="J25" s="10">
        <v>0</v>
      </c>
      <c r="K25" s="10">
        <v>0</v>
      </c>
      <c r="L25" s="10">
        <v>0</v>
      </c>
      <c r="M25" s="10">
        <v>0</v>
      </c>
      <c r="N25" s="10">
        <f t="shared" ref="N25" si="6">+J25+L25</f>
        <v>0</v>
      </c>
      <c r="O25" s="10">
        <f t="shared" ref="O25" si="7">+K25+M25</f>
        <v>0</v>
      </c>
      <c r="P25" s="58"/>
    </row>
    <row r="26" spans="1:16" s="38" customFormat="1" ht="38.25" outlineLevel="2">
      <c r="A26" s="20" t="s">
        <v>176</v>
      </c>
      <c r="B26" s="15" t="s">
        <v>95</v>
      </c>
      <c r="C26" s="25" t="s">
        <v>23</v>
      </c>
      <c r="D26" s="15" t="s">
        <v>218</v>
      </c>
      <c r="E26" s="10">
        <v>263</v>
      </c>
      <c r="F26" s="10">
        <v>1513</v>
      </c>
      <c r="G26" s="10">
        <v>1616</v>
      </c>
      <c r="H26" s="10">
        <v>0</v>
      </c>
      <c r="I26" s="10">
        <v>1608</v>
      </c>
      <c r="J26" s="10">
        <v>0</v>
      </c>
      <c r="K26" s="10">
        <v>0</v>
      </c>
      <c r="L26" s="10">
        <v>0</v>
      </c>
      <c r="M26" s="10">
        <v>0</v>
      </c>
      <c r="N26" s="10">
        <f t="shared" ref="N26:N28" si="8">+J26+L26</f>
        <v>0</v>
      </c>
      <c r="O26" s="10">
        <f t="shared" ref="O26:O28" si="9">+K26+M26</f>
        <v>0</v>
      </c>
      <c r="P26" s="58"/>
    </row>
    <row r="27" spans="1:16" s="38" customFormat="1" ht="114.75" outlineLevel="2">
      <c r="A27" s="20" t="s">
        <v>176</v>
      </c>
      <c r="B27" s="15" t="s">
        <v>96</v>
      </c>
      <c r="C27" s="25" t="s">
        <v>23</v>
      </c>
      <c r="D27" s="15" t="s">
        <v>219</v>
      </c>
      <c r="E27" s="10">
        <v>0</v>
      </c>
      <c r="F27" s="10">
        <v>0</v>
      </c>
      <c r="G27" s="10">
        <v>919</v>
      </c>
      <c r="H27" s="10">
        <v>0</v>
      </c>
      <c r="I27" s="10">
        <v>0</v>
      </c>
      <c r="J27" s="10">
        <v>0</v>
      </c>
      <c r="K27" s="10">
        <v>0</v>
      </c>
      <c r="L27" s="10">
        <v>0</v>
      </c>
      <c r="M27" s="10">
        <v>0</v>
      </c>
      <c r="N27" s="10">
        <f t="shared" si="8"/>
        <v>0</v>
      </c>
      <c r="O27" s="10">
        <f t="shared" si="9"/>
        <v>0</v>
      </c>
      <c r="P27" s="58"/>
    </row>
    <row r="28" spans="1:16" s="38" customFormat="1" ht="102" outlineLevel="2">
      <c r="A28" s="20" t="s">
        <v>176</v>
      </c>
      <c r="B28" s="15" t="s">
        <v>97</v>
      </c>
      <c r="C28" s="25" t="s">
        <v>23</v>
      </c>
      <c r="D28" s="15" t="s">
        <v>220</v>
      </c>
      <c r="E28" s="10">
        <v>0</v>
      </c>
      <c r="F28" s="10">
        <v>0</v>
      </c>
      <c r="G28" s="10">
        <v>34</v>
      </c>
      <c r="H28" s="10">
        <v>0</v>
      </c>
      <c r="I28" s="10">
        <v>0</v>
      </c>
      <c r="J28" s="10">
        <v>0</v>
      </c>
      <c r="K28" s="10">
        <v>0</v>
      </c>
      <c r="L28" s="10">
        <v>0</v>
      </c>
      <c r="M28" s="10">
        <v>0</v>
      </c>
      <c r="N28" s="10">
        <f t="shared" si="8"/>
        <v>0</v>
      </c>
      <c r="O28" s="10">
        <f t="shared" si="9"/>
        <v>0</v>
      </c>
      <c r="P28" s="58"/>
    </row>
    <row r="29" spans="1:16" s="38" customFormat="1" ht="89.25" outlineLevel="2">
      <c r="A29" s="20" t="s">
        <v>176</v>
      </c>
      <c r="B29" s="15" t="s">
        <v>102</v>
      </c>
      <c r="C29" s="25" t="s">
        <v>23</v>
      </c>
      <c r="D29" s="15" t="s">
        <v>221</v>
      </c>
      <c r="E29" s="10">
        <v>112134</v>
      </c>
      <c r="F29" s="10">
        <v>46618</v>
      </c>
      <c r="G29" s="10">
        <v>511174</v>
      </c>
      <c r="H29" s="10">
        <v>107137</v>
      </c>
      <c r="I29" s="10">
        <v>62810</v>
      </c>
      <c r="J29" s="10">
        <v>107137</v>
      </c>
      <c r="K29" s="10">
        <v>66600</v>
      </c>
      <c r="L29" s="10">
        <v>0</v>
      </c>
      <c r="M29" s="10">
        <v>0</v>
      </c>
      <c r="N29" s="10">
        <f t="shared" ref="N29:O33" si="10">+J29+L29</f>
        <v>107137</v>
      </c>
      <c r="O29" s="10">
        <f t="shared" si="10"/>
        <v>66600</v>
      </c>
      <c r="P29" s="58"/>
    </row>
    <row r="30" spans="1:16" s="38" customFormat="1" ht="63.75" outlineLevel="2">
      <c r="A30" s="20" t="s">
        <v>176</v>
      </c>
      <c r="B30" s="15" t="s">
        <v>103</v>
      </c>
      <c r="C30" s="25" t="s">
        <v>23</v>
      </c>
      <c r="D30" s="15" t="s">
        <v>222</v>
      </c>
      <c r="E30" s="10">
        <v>0</v>
      </c>
      <c r="F30" s="10">
        <v>1196</v>
      </c>
      <c r="G30" s="10">
        <v>9195</v>
      </c>
      <c r="H30" s="10">
        <v>0</v>
      </c>
      <c r="I30" s="10">
        <v>3748</v>
      </c>
      <c r="J30" s="10">
        <v>0</v>
      </c>
      <c r="K30" s="10">
        <v>2724</v>
      </c>
      <c r="L30" s="10">
        <v>0</v>
      </c>
      <c r="M30" s="10">
        <v>0</v>
      </c>
      <c r="N30" s="10">
        <f t="shared" si="10"/>
        <v>0</v>
      </c>
      <c r="O30" s="10">
        <f t="shared" si="10"/>
        <v>2724</v>
      </c>
      <c r="P30" s="58"/>
    </row>
    <row r="31" spans="1:16" s="38" customFormat="1" ht="76.5" outlineLevel="2">
      <c r="A31" s="20" t="s">
        <v>176</v>
      </c>
      <c r="B31" s="15" t="s">
        <v>104</v>
      </c>
      <c r="C31" s="25" t="s">
        <v>20</v>
      </c>
      <c r="D31" s="15" t="s">
        <v>223</v>
      </c>
      <c r="E31" s="10">
        <v>0</v>
      </c>
      <c r="F31" s="10">
        <v>0</v>
      </c>
      <c r="G31" s="10">
        <v>280</v>
      </c>
      <c r="H31" s="10">
        <v>0</v>
      </c>
      <c r="I31" s="10">
        <v>0</v>
      </c>
      <c r="J31" s="10">
        <v>0</v>
      </c>
      <c r="K31" s="10">
        <v>0</v>
      </c>
      <c r="L31" s="10">
        <v>0</v>
      </c>
      <c r="M31" s="10">
        <v>0</v>
      </c>
      <c r="N31" s="10">
        <f t="shared" si="10"/>
        <v>0</v>
      </c>
      <c r="O31" s="10">
        <f t="shared" si="10"/>
        <v>0</v>
      </c>
      <c r="P31" s="58"/>
    </row>
    <row r="32" spans="1:16" s="38" customFormat="1" ht="102" outlineLevel="2">
      <c r="A32" s="20" t="s">
        <v>176</v>
      </c>
      <c r="B32" s="15" t="s">
        <v>313</v>
      </c>
      <c r="C32" s="25" t="s">
        <v>23</v>
      </c>
      <c r="D32" s="15" t="s">
        <v>224</v>
      </c>
      <c r="E32" s="10">
        <v>0</v>
      </c>
      <c r="F32" s="10">
        <v>0</v>
      </c>
      <c r="G32" s="10">
        <v>5000</v>
      </c>
      <c r="H32" s="10">
        <v>0</v>
      </c>
      <c r="I32" s="10">
        <v>0</v>
      </c>
      <c r="J32" s="10">
        <v>0</v>
      </c>
      <c r="K32" s="10">
        <v>0</v>
      </c>
      <c r="L32" s="10">
        <v>0</v>
      </c>
      <c r="M32" s="10">
        <v>0</v>
      </c>
      <c r="N32" s="10">
        <f t="shared" si="10"/>
        <v>0</v>
      </c>
      <c r="O32" s="10">
        <f t="shared" si="10"/>
        <v>0</v>
      </c>
      <c r="P32" s="58"/>
    </row>
    <row r="33" spans="1:16" s="38" customFormat="1" ht="25.5" outlineLevel="2">
      <c r="A33" s="20" t="s">
        <v>176</v>
      </c>
      <c r="B33" s="15" t="s">
        <v>105</v>
      </c>
      <c r="C33" s="25" t="s">
        <v>23</v>
      </c>
      <c r="D33" s="15" t="s">
        <v>225</v>
      </c>
      <c r="E33" s="10">
        <v>464</v>
      </c>
      <c r="F33" s="10">
        <v>53</v>
      </c>
      <c r="G33" s="10">
        <v>614</v>
      </c>
      <c r="H33" s="10">
        <v>22</v>
      </c>
      <c r="I33" s="10">
        <v>230</v>
      </c>
      <c r="J33" s="10">
        <v>0</v>
      </c>
      <c r="K33" s="10">
        <v>230</v>
      </c>
      <c r="L33" s="10">
        <v>0</v>
      </c>
      <c r="M33" s="10">
        <v>0</v>
      </c>
      <c r="N33" s="10">
        <f t="shared" si="10"/>
        <v>0</v>
      </c>
      <c r="O33" s="10">
        <f t="shared" si="10"/>
        <v>230</v>
      </c>
      <c r="P33" s="58"/>
    </row>
    <row r="34" spans="1:16" s="38" customFormat="1" ht="25.5" outlineLevel="1">
      <c r="A34" s="20" t="s">
        <v>176</v>
      </c>
      <c r="B34" s="15"/>
      <c r="C34" s="25"/>
      <c r="D34" s="15" t="s">
        <v>319</v>
      </c>
      <c r="E34" s="10">
        <f t="shared" ref="E34:O34" si="11">SUBTOTAL(9,E25:E33)</f>
        <v>112861</v>
      </c>
      <c r="F34" s="10">
        <f t="shared" si="11"/>
        <v>49380</v>
      </c>
      <c r="G34" s="10">
        <f t="shared" si="11"/>
        <v>528922</v>
      </c>
      <c r="H34" s="10">
        <f t="shared" si="11"/>
        <v>107159</v>
      </c>
      <c r="I34" s="10">
        <f t="shared" si="11"/>
        <v>68396</v>
      </c>
      <c r="J34" s="10">
        <f t="shared" si="11"/>
        <v>107137</v>
      </c>
      <c r="K34" s="10">
        <f t="shared" si="11"/>
        <v>69554</v>
      </c>
      <c r="L34" s="10">
        <f t="shared" si="11"/>
        <v>0</v>
      </c>
      <c r="M34" s="10">
        <f t="shared" si="11"/>
        <v>0</v>
      </c>
      <c r="N34" s="10">
        <f t="shared" si="11"/>
        <v>107137</v>
      </c>
      <c r="O34" s="10">
        <f t="shared" si="11"/>
        <v>69554</v>
      </c>
      <c r="P34" s="58"/>
    </row>
    <row r="35" spans="1:16" s="38" customFormat="1" ht="51" outlineLevel="2">
      <c r="A35" s="20" t="s">
        <v>186</v>
      </c>
      <c r="B35" s="15" t="s">
        <v>99</v>
      </c>
      <c r="C35" s="25" t="s">
        <v>23</v>
      </c>
      <c r="D35" s="15" t="s">
        <v>226</v>
      </c>
      <c r="E35" s="10">
        <v>0</v>
      </c>
      <c r="F35" s="10">
        <v>0</v>
      </c>
      <c r="G35" s="10">
        <v>755</v>
      </c>
      <c r="H35" s="10">
        <v>0</v>
      </c>
      <c r="I35" s="10">
        <v>0</v>
      </c>
      <c r="J35" s="10">
        <v>0</v>
      </c>
      <c r="K35" s="10">
        <v>0</v>
      </c>
      <c r="L35" s="10">
        <v>0</v>
      </c>
      <c r="M35" s="10">
        <v>0</v>
      </c>
      <c r="N35" s="10">
        <f>+J35+L35</f>
        <v>0</v>
      </c>
      <c r="O35" s="10">
        <f>+K35+M35</f>
        <v>0</v>
      </c>
      <c r="P35" s="58"/>
    </row>
    <row r="36" spans="1:16" s="38" customFormat="1" outlineLevel="1">
      <c r="A36" s="20" t="s">
        <v>186</v>
      </c>
      <c r="B36" s="15"/>
      <c r="C36" s="25"/>
      <c r="D36" s="15" t="s">
        <v>320</v>
      </c>
      <c r="E36" s="10">
        <f t="shared" ref="E36:O36" si="12">SUBTOTAL(9,E35:E35)</f>
        <v>0</v>
      </c>
      <c r="F36" s="10">
        <f t="shared" si="12"/>
        <v>0</v>
      </c>
      <c r="G36" s="10">
        <f t="shared" si="12"/>
        <v>755</v>
      </c>
      <c r="H36" s="10">
        <f t="shared" si="12"/>
        <v>0</v>
      </c>
      <c r="I36" s="10">
        <f t="shared" si="12"/>
        <v>0</v>
      </c>
      <c r="J36" s="10">
        <f t="shared" si="12"/>
        <v>0</v>
      </c>
      <c r="K36" s="10">
        <f t="shared" si="12"/>
        <v>0</v>
      </c>
      <c r="L36" s="10">
        <f t="shared" si="12"/>
        <v>0</v>
      </c>
      <c r="M36" s="10">
        <f t="shared" si="12"/>
        <v>0</v>
      </c>
      <c r="N36" s="10">
        <f t="shared" si="12"/>
        <v>0</v>
      </c>
      <c r="O36" s="10">
        <f t="shared" si="12"/>
        <v>0</v>
      </c>
      <c r="P36" s="58"/>
    </row>
    <row r="37" spans="1:16" s="38" customFormat="1" ht="114.75" outlineLevel="2">
      <c r="A37" s="20" t="s">
        <v>187</v>
      </c>
      <c r="B37" s="15" t="s">
        <v>98</v>
      </c>
      <c r="C37" s="25" t="s">
        <v>22</v>
      </c>
      <c r="D37" s="15" t="s">
        <v>227</v>
      </c>
      <c r="E37" s="10">
        <v>25</v>
      </c>
      <c r="F37" s="10">
        <v>19</v>
      </c>
      <c r="G37" s="10">
        <v>437</v>
      </c>
      <c r="H37" s="10">
        <v>464</v>
      </c>
      <c r="I37" s="10">
        <v>464</v>
      </c>
      <c r="J37" s="10">
        <v>464</v>
      </c>
      <c r="K37" s="10">
        <v>464</v>
      </c>
      <c r="L37" s="10">
        <v>0</v>
      </c>
      <c r="M37" s="10">
        <v>0</v>
      </c>
      <c r="N37" s="10">
        <f t="shared" ref="N37:O39" si="13">+J37+L37</f>
        <v>464</v>
      </c>
      <c r="O37" s="10">
        <f t="shared" si="13"/>
        <v>464</v>
      </c>
      <c r="P37" s="58"/>
    </row>
    <row r="38" spans="1:16" s="38" customFormat="1" ht="123.75" customHeight="1" outlineLevel="2">
      <c r="A38" s="20" t="s">
        <v>187</v>
      </c>
      <c r="B38" s="15" t="s">
        <v>100</v>
      </c>
      <c r="C38" s="25" t="s">
        <v>22</v>
      </c>
      <c r="D38" s="15" t="s">
        <v>228</v>
      </c>
      <c r="E38" s="10">
        <v>0</v>
      </c>
      <c r="F38" s="10">
        <v>135</v>
      </c>
      <c r="G38" s="10">
        <v>585</v>
      </c>
      <c r="H38" s="10">
        <v>0</v>
      </c>
      <c r="I38" s="10">
        <v>0</v>
      </c>
      <c r="J38" s="10">
        <v>0</v>
      </c>
      <c r="K38" s="10">
        <v>0</v>
      </c>
      <c r="L38" s="10">
        <v>0</v>
      </c>
      <c r="M38" s="10">
        <v>0</v>
      </c>
      <c r="N38" s="10">
        <f t="shared" si="13"/>
        <v>0</v>
      </c>
      <c r="O38" s="10">
        <f t="shared" si="13"/>
        <v>0</v>
      </c>
      <c r="P38" s="58"/>
    </row>
    <row r="39" spans="1:16" s="38" customFormat="1" ht="79.5" customHeight="1" outlineLevel="2">
      <c r="A39" s="20" t="s">
        <v>187</v>
      </c>
      <c r="B39" s="15" t="s">
        <v>101</v>
      </c>
      <c r="C39" s="25" t="s">
        <v>22</v>
      </c>
      <c r="D39" s="15" t="s">
        <v>229</v>
      </c>
      <c r="E39" s="10">
        <v>1936</v>
      </c>
      <c r="F39" s="10">
        <v>0</v>
      </c>
      <c r="G39" s="10">
        <v>1936</v>
      </c>
      <c r="H39" s="10">
        <v>0</v>
      </c>
      <c r="I39" s="10">
        <v>750</v>
      </c>
      <c r="J39" s="10">
        <v>0</v>
      </c>
      <c r="K39" s="10">
        <v>1186</v>
      </c>
      <c r="L39" s="10">
        <v>0</v>
      </c>
      <c r="M39" s="10">
        <v>0</v>
      </c>
      <c r="N39" s="10">
        <f t="shared" si="13"/>
        <v>0</v>
      </c>
      <c r="O39" s="10">
        <f t="shared" si="13"/>
        <v>1186</v>
      </c>
      <c r="P39" s="58"/>
    </row>
    <row r="40" spans="1:16" s="38" customFormat="1" outlineLevel="1">
      <c r="A40" s="20" t="s">
        <v>187</v>
      </c>
      <c r="B40" s="15"/>
      <c r="C40" s="25"/>
      <c r="D40" s="15" t="s">
        <v>200</v>
      </c>
      <c r="E40" s="10">
        <f t="shared" ref="E40:O40" si="14">SUBTOTAL(9,E37:E39)</f>
        <v>1961</v>
      </c>
      <c r="F40" s="10">
        <f t="shared" si="14"/>
        <v>154</v>
      </c>
      <c r="G40" s="10">
        <f t="shared" si="14"/>
        <v>2958</v>
      </c>
      <c r="H40" s="10">
        <f t="shared" si="14"/>
        <v>464</v>
      </c>
      <c r="I40" s="10">
        <f t="shared" si="14"/>
        <v>1214</v>
      </c>
      <c r="J40" s="10">
        <f t="shared" si="14"/>
        <v>464</v>
      </c>
      <c r="K40" s="10">
        <f t="shared" si="14"/>
        <v>1650</v>
      </c>
      <c r="L40" s="10">
        <f t="shared" si="14"/>
        <v>0</v>
      </c>
      <c r="M40" s="10">
        <f t="shared" si="14"/>
        <v>0</v>
      </c>
      <c r="N40" s="10">
        <f t="shared" si="14"/>
        <v>464</v>
      </c>
      <c r="O40" s="10">
        <f t="shared" si="14"/>
        <v>1650</v>
      </c>
      <c r="P40" s="58"/>
    </row>
    <row r="41" spans="1:16" s="38" customFormat="1" outlineLevel="1">
      <c r="A41" s="20"/>
      <c r="B41" s="20"/>
      <c r="C41" s="15"/>
      <c r="D41" s="23" t="s">
        <v>10</v>
      </c>
      <c r="E41" s="10"/>
      <c r="F41" s="10"/>
      <c r="G41" s="10"/>
      <c r="H41" s="10"/>
      <c r="I41" s="10"/>
      <c r="J41" s="10"/>
      <c r="K41" s="10"/>
      <c r="L41" s="10"/>
      <c r="M41" s="10"/>
      <c r="N41" s="10"/>
      <c r="O41" s="10"/>
      <c r="P41" s="58"/>
    </row>
    <row r="42" spans="1:16" s="38" customFormat="1" ht="51" outlineLevel="2">
      <c r="A42" s="20" t="s">
        <v>181</v>
      </c>
      <c r="B42" s="20" t="s">
        <v>106</v>
      </c>
      <c r="C42" s="25" t="s">
        <v>19</v>
      </c>
      <c r="D42" s="15" t="s">
        <v>230</v>
      </c>
      <c r="E42" s="10">
        <v>0</v>
      </c>
      <c r="F42" s="10">
        <v>0</v>
      </c>
      <c r="G42" s="10">
        <v>10895</v>
      </c>
      <c r="H42" s="10">
        <v>0</v>
      </c>
      <c r="I42" s="10">
        <v>0</v>
      </c>
      <c r="J42" s="10">
        <v>0</v>
      </c>
      <c r="K42" s="10">
        <v>0</v>
      </c>
      <c r="L42" s="10">
        <v>0</v>
      </c>
      <c r="M42" s="10">
        <v>0</v>
      </c>
      <c r="N42" s="10">
        <f t="shared" ref="N42:N55" si="15">+J42+L42</f>
        <v>0</v>
      </c>
      <c r="O42" s="10">
        <f t="shared" ref="O42:O55" si="16">+K42+M42</f>
        <v>0</v>
      </c>
      <c r="P42" s="58"/>
    </row>
    <row r="43" spans="1:16" s="38" customFormat="1" ht="63.75" outlineLevel="2">
      <c r="A43" s="20" t="s">
        <v>181</v>
      </c>
      <c r="B43" s="15" t="s">
        <v>108</v>
      </c>
      <c r="C43" s="25" t="s">
        <v>19</v>
      </c>
      <c r="D43" s="15" t="s">
        <v>231</v>
      </c>
      <c r="E43" s="10">
        <v>0</v>
      </c>
      <c r="F43" s="10">
        <v>0</v>
      </c>
      <c r="G43" s="10">
        <v>0</v>
      </c>
      <c r="H43" s="10">
        <v>2500</v>
      </c>
      <c r="I43" s="10">
        <v>2100</v>
      </c>
      <c r="J43" s="10">
        <v>2500</v>
      </c>
      <c r="K43" s="10">
        <v>2500</v>
      </c>
      <c r="L43" s="61">
        <v>0</v>
      </c>
      <c r="M43" s="45">
        <v>0</v>
      </c>
      <c r="N43" s="10">
        <f>J43+L43</f>
        <v>2500</v>
      </c>
      <c r="O43" s="10">
        <f>K43+M43</f>
        <v>2500</v>
      </c>
      <c r="P43" s="58"/>
    </row>
    <row r="44" spans="1:16" s="38" customFormat="1" outlineLevel="1">
      <c r="A44" s="20" t="s">
        <v>181</v>
      </c>
      <c r="B44" s="15"/>
      <c r="C44" s="25"/>
      <c r="D44" s="15" t="s">
        <v>321</v>
      </c>
      <c r="E44" s="10">
        <f t="shared" ref="E44:O44" si="17">SUBTOTAL(9,E42:E43)</f>
        <v>0</v>
      </c>
      <c r="F44" s="10">
        <f t="shared" si="17"/>
        <v>0</v>
      </c>
      <c r="G44" s="10">
        <f t="shared" si="17"/>
        <v>10895</v>
      </c>
      <c r="H44" s="10">
        <f t="shared" si="17"/>
        <v>2500</v>
      </c>
      <c r="I44" s="10">
        <f t="shared" si="17"/>
        <v>2100</v>
      </c>
      <c r="J44" s="10">
        <f>SUBTOTAL(9,J42:J43)</f>
        <v>2500</v>
      </c>
      <c r="K44" s="10">
        <f>SUBTOTAL(9,K42:K43)</f>
        <v>2500</v>
      </c>
      <c r="L44" s="10">
        <f t="shared" si="17"/>
        <v>0</v>
      </c>
      <c r="M44" s="10">
        <f t="shared" si="17"/>
        <v>0</v>
      </c>
      <c r="N44" s="10">
        <f t="shared" si="17"/>
        <v>2500</v>
      </c>
      <c r="O44" s="10">
        <f t="shared" si="17"/>
        <v>2500</v>
      </c>
      <c r="P44" s="58"/>
    </row>
    <row r="45" spans="1:16" s="38" customFormat="1" ht="76.5" outlineLevel="2">
      <c r="A45" s="20" t="s">
        <v>182</v>
      </c>
      <c r="B45" s="15" t="s">
        <v>109</v>
      </c>
      <c r="C45" s="25" t="s">
        <v>19</v>
      </c>
      <c r="D45" s="15" t="s">
        <v>232</v>
      </c>
      <c r="E45" s="10">
        <v>1987</v>
      </c>
      <c r="F45" s="10">
        <v>1987</v>
      </c>
      <c r="G45" s="10">
        <v>0</v>
      </c>
      <c r="H45" s="10">
        <v>2010</v>
      </c>
      <c r="I45" s="10">
        <v>2010</v>
      </c>
      <c r="J45" s="10">
        <v>2010</v>
      </c>
      <c r="K45" s="10">
        <v>2010</v>
      </c>
      <c r="L45" s="10">
        <v>0</v>
      </c>
      <c r="M45" s="10">
        <v>0</v>
      </c>
      <c r="N45" s="10">
        <f t="shared" si="15"/>
        <v>2010</v>
      </c>
      <c r="O45" s="10">
        <f t="shared" si="16"/>
        <v>2010</v>
      </c>
      <c r="P45" s="58"/>
    </row>
    <row r="46" spans="1:16" s="38" customFormat="1" ht="51" outlineLevel="2">
      <c r="A46" s="20" t="s">
        <v>182</v>
      </c>
      <c r="B46" s="15" t="s">
        <v>110</v>
      </c>
      <c r="C46" s="25" t="s">
        <v>19</v>
      </c>
      <c r="D46" s="15" t="s">
        <v>233</v>
      </c>
      <c r="E46" s="10">
        <v>100</v>
      </c>
      <c r="F46" s="10">
        <v>249</v>
      </c>
      <c r="G46" s="10">
        <v>275</v>
      </c>
      <c r="H46" s="10">
        <v>0</v>
      </c>
      <c r="I46" s="10">
        <v>205</v>
      </c>
      <c r="J46" s="10">
        <v>100</v>
      </c>
      <c r="K46" s="10">
        <v>155</v>
      </c>
      <c r="L46" s="10">
        <v>0</v>
      </c>
      <c r="M46" s="10">
        <v>0</v>
      </c>
      <c r="N46" s="10">
        <f t="shared" si="15"/>
        <v>100</v>
      </c>
      <c r="O46" s="10">
        <f t="shared" si="16"/>
        <v>155</v>
      </c>
      <c r="P46" s="58"/>
    </row>
    <row r="47" spans="1:16" s="38" customFormat="1" ht="76.5" outlineLevel="2">
      <c r="A47" s="20" t="s">
        <v>182</v>
      </c>
      <c r="B47" s="15" t="s">
        <v>115</v>
      </c>
      <c r="C47" s="25" t="s">
        <v>19</v>
      </c>
      <c r="D47" s="15" t="s">
        <v>234</v>
      </c>
      <c r="E47" s="10">
        <v>1784</v>
      </c>
      <c r="F47" s="10">
        <v>1727</v>
      </c>
      <c r="G47" s="10">
        <v>57</v>
      </c>
      <c r="H47" s="10">
        <v>1765</v>
      </c>
      <c r="I47" s="10">
        <v>1823</v>
      </c>
      <c r="J47" s="10">
        <v>1765</v>
      </c>
      <c r="K47" s="10">
        <v>1765</v>
      </c>
      <c r="L47" s="10">
        <v>0</v>
      </c>
      <c r="M47" s="10">
        <v>0</v>
      </c>
      <c r="N47" s="10">
        <f>+J47+L47</f>
        <v>1765</v>
      </c>
      <c r="O47" s="10">
        <f>+K47+M47</f>
        <v>1765</v>
      </c>
      <c r="P47" s="58"/>
    </row>
    <row r="48" spans="1:16" s="38" customFormat="1" ht="51" outlineLevel="2">
      <c r="A48" s="20" t="s">
        <v>182</v>
      </c>
      <c r="B48" s="15" t="s">
        <v>116</v>
      </c>
      <c r="C48" s="25" t="s">
        <v>19</v>
      </c>
      <c r="D48" s="15" t="s">
        <v>235</v>
      </c>
      <c r="E48" s="10">
        <v>215</v>
      </c>
      <c r="F48" s="10">
        <v>79</v>
      </c>
      <c r="G48" s="10">
        <v>218</v>
      </c>
      <c r="H48" s="10">
        <v>0</v>
      </c>
      <c r="I48" s="10">
        <v>86</v>
      </c>
      <c r="J48" s="10">
        <v>0</v>
      </c>
      <c r="K48" s="10">
        <v>145</v>
      </c>
      <c r="L48" s="10">
        <v>0</v>
      </c>
      <c r="M48" s="10">
        <v>0</v>
      </c>
      <c r="N48" s="10">
        <f>+J48+L48</f>
        <v>0</v>
      </c>
      <c r="O48" s="10">
        <f>+K48+M48</f>
        <v>145</v>
      </c>
      <c r="P48" s="58"/>
    </row>
    <row r="49" spans="1:16" s="38" customFormat="1" outlineLevel="1">
      <c r="A49" s="20" t="s">
        <v>182</v>
      </c>
      <c r="B49" s="15"/>
      <c r="C49" s="25"/>
      <c r="D49" s="15" t="s">
        <v>322</v>
      </c>
      <c r="E49" s="10">
        <f t="shared" ref="E49:O49" si="18">SUBTOTAL(9,E45:E48)</f>
        <v>4086</v>
      </c>
      <c r="F49" s="10">
        <f t="shared" si="18"/>
        <v>4042</v>
      </c>
      <c r="G49" s="10">
        <f t="shared" si="18"/>
        <v>550</v>
      </c>
      <c r="H49" s="10">
        <f>SUBTOTAL(9,H45:H48)</f>
        <v>3775</v>
      </c>
      <c r="I49" s="10">
        <f t="shared" si="18"/>
        <v>4124</v>
      </c>
      <c r="J49" s="10">
        <f t="shared" si="18"/>
        <v>3875</v>
      </c>
      <c r="K49" s="10">
        <f t="shared" si="18"/>
        <v>4075</v>
      </c>
      <c r="L49" s="10">
        <f t="shared" si="18"/>
        <v>0</v>
      </c>
      <c r="M49" s="10">
        <f t="shared" si="18"/>
        <v>0</v>
      </c>
      <c r="N49" s="10">
        <f t="shared" si="18"/>
        <v>3875</v>
      </c>
      <c r="O49" s="10">
        <f t="shared" si="18"/>
        <v>4075</v>
      </c>
      <c r="P49" s="58"/>
    </row>
    <row r="50" spans="1:16" s="38" customFormat="1" ht="114.75" outlineLevel="2">
      <c r="A50" s="20" t="s">
        <v>183</v>
      </c>
      <c r="B50" s="15" t="s">
        <v>107</v>
      </c>
      <c r="C50" s="25" t="s">
        <v>19</v>
      </c>
      <c r="D50" s="15" t="s">
        <v>236</v>
      </c>
      <c r="E50" s="10">
        <v>7190</v>
      </c>
      <c r="F50" s="10">
        <v>9449</v>
      </c>
      <c r="G50" s="10">
        <v>40023</v>
      </c>
      <c r="H50" s="10">
        <v>36700</v>
      </c>
      <c r="I50" s="10">
        <v>10150</v>
      </c>
      <c r="J50" s="10">
        <v>6705</v>
      </c>
      <c r="K50" s="10">
        <v>9400</v>
      </c>
      <c r="L50" s="10">
        <v>0</v>
      </c>
      <c r="M50" s="10">
        <v>0</v>
      </c>
      <c r="N50" s="10">
        <f>+J50+L50</f>
        <v>6705</v>
      </c>
      <c r="O50" s="10">
        <f>+K50+M50</f>
        <v>9400</v>
      </c>
      <c r="P50" s="58"/>
    </row>
    <row r="51" spans="1:16" s="38" customFormat="1" ht="25.5" outlineLevel="1">
      <c r="A51" s="20" t="s">
        <v>183</v>
      </c>
      <c r="B51" s="15"/>
      <c r="C51" s="25"/>
      <c r="D51" s="15" t="s">
        <v>323</v>
      </c>
      <c r="E51" s="10">
        <f t="shared" ref="E51:O51" si="19">SUBTOTAL(9,E50:E50)</f>
        <v>7190</v>
      </c>
      <c r="F51" s="10">
        <f t="shared" si="19"/>
        <v>9449</v>
      </c>
      <c r="G51" s="10">
        <f t="shared" si="19"/>
        <v>40023</v>
      </c>
      <c r="H51" s="10">
        <f t="shared" si="19"/>
        <v>36700</v>
      </c>
      <c r="I51" s="10">
        <f t="shared" si="19"/>
        <v>10150</v>
      </c>
      <c r="J51" s="10">
        <f t="shared" si="19"/>
        <v>6705</v>
      </c>
      <c r="K51" s="10">
        <f t="shared" si="19"/>
        <v>9400</v>
      </c>
      <c r="L51" s="10">
        <f t="shared" si="19"/>
        <v>0</v>
      </c>
      <c r="M51" s="10">
        <f t="shared" si="19"/>
        <v>0</v>
      </c>
      <c r="N51" s="10">
        <f t="shared" si="19"/>
        <v>6705</v>
      </c>
      <c r="O51" s="10">
        <f t="shared" si="19"/>
        <v>9400</v>
      </c>
      <c r="P51" s="58"/>
    </row>
    <row r="52" spans="1:16" s="38" customFormat="1" ht="51" outlineLevel="2">
      <c r="A52" s="20" t="s">
        <v>187</v>
      </c>
      <c r="B52" s="15" t="s">
        <v>111</v>
      </c>
      <c r="C52" s="25" t="s">
        <v>22</v>
      </c>
      <c r="D52" s="15" t="s">
        <v>237</v>
      </c>
      <c r="E52" s="10">
        <v>380</v>
      </c>
      <c r="F52" s="10">
        <v>99</v>
      </c>
      <c r="G52" s="10">
        <v>281</v>
      </c>
      <c r="H52" s="10">
        <v>3550</v>
      </c>
      <c r="I52" s="10">
        <v>1775</v>
      </c>
      <c r="J52" s="10">
        <v>3550</v>
      </c>
      <c r="K52" s="10">
        <v>1775</v>
      </c>
      <c r="L52" s="10">
        <v>0</v>
      </c>
      <c r="M52" s="10">
        <v>0</v>
      </c>
      <c r="N52" s="10">
        <f t="shared" si="15"/>
        <v>3550</v>
      </c>
      <c r="O52" s="10">
        <f t="shared" si="16"/>
        <v>1775</v>
      </c>
      <c r="P52" s="58"/>
    </row>
    <row r="53" spans="1:16" s="38" customFormat="1" ht="51" outlineLevel="2">
      <c r="A53" s="20" t="s">
        <v>187</v>
      </c>
      <c r="B53" s="15" t="s">
        <v>112</v>
      </c>
      <c r="C53" s="25" t="s">
        <v>22</v>
      </c>
      <c r="D53" s="15" t="s">
        <v>238</v>
      </c>
      <c r="E53" s="10">
        <v>583</v>
      </c>
      <c r="F53" s="10">
        <v>1076</v>
      </c>
      <c r="G53" s="10">
        <v>1114</v>
      </c>
      <c r="H53" s="10">
        <v>637</v>
      </c>
      <c r="I53" s="10">
        <v>1067</v>
      </c>
      <c r="J53" s="10">
        <v>637</v>
      </c>
      <c r="K53" s="10">
        <v>1158</v>
      </c>
      <c r="L53" s="10">
        <v>47</v>
      </c>
      <c r="M53" s="10">
        <v>47</v>
      </c>
      <c r="N53" s="10">
        <f t="shared" si="15"/>
        <v>684</v>
      </c>
      <c r="O53" s="10">
        <f t="shared" si="16"/>
        <v>1205</v>
      </c>
      <c r="P53" s="58"/>
    </row>
    <row r="54" spans="1:16" s="45" customFormat="1" ht="63.75" outlineLevel="2">
      <c r="A54" s="20" t="s">
        <v>187</v>
      </c>
      <c r="B54" s="15" t="s">
        <v>113</v>
      </c>
      <c r="C54" s="24" t="s">
        <v>22</v>
      </c>
      <c r="D54" s="63" t="s">
        <v>239</v>
      </c>
      <c r="E54" s="10">
        <v>0</v>
      </c>
      <c r="F54" s="10">
        <v>0</v>
      </c>
      <c r="G54" s="10">
        <v>0</v>
      </c>
      <c r="H54" s="10">
        <v>1450</v>
      </c>
      <c r="I54" s="10">
        <v>1450</v>
      </c>
      <c r="J54" s="10">
        <v>1450</v>
      </c>
      <c r="K54" s="10">
        <v>1450</v>
      </c>
      <c r="L54" s="10">
        <v>15</v>
      </c>
      <c r="M54" s="10">
        <v>15</v>
      </c>
      <c r="N54" s="10">
        <f t="shared" si="15"/>
        <v>1465</v>
      </c>
      <c r="O54" s="10">
        <f t="shared" si="16"/>
        <v>1465</v>
      </c>
      <c r="P54" s="59"/>
    </row>
    <row r="55" spans="1:16" s="38" customFormat="1" ht="56.25" customHeight="1" outlineLevel="2">
      <c r="A55" s="20" t="s">
        <v>187</v>
      </c>
      <c r="B55" s="15" t="s">
        <v>114</v>
      </c>
      <c r="C55" s="24" t="s">
        <v>22</v>
      </c>
      <c r="D55" s="63" t="s">
        <v>240</v>
      </c>
      <c r="E55" s="10">
        <v>0</v>
      </c>
      <c r="F55" s="10">
        <v>0</v>
      </c>
      <c r="G55" s="10">
        <v>0</v>
      </c>
      <c r="H55" s="10">
        <v>1000</v>
      </c>
      <c r="I55" s="10">
        <v>285</v>
      </c>
      <c r="J55" s="10">
        <v>1000</v>
      </c>
      <c r="K55" s="10">
        <v>693</v>
      </c>
      <c r="L55" s="10">
        <v>0</v>
      </c>
      <c r="M55" s="10">
        <v>0</v>
      </c>
      <c r="N55" s="10">
        <f t="shared" si="15"/>
        <v>1000</v>
      </c>
      <c r="O55" s="10">
        <f t="shared" si="16"/>
        <v>693</v>
      </c>
      <c r="P55" s="59"/>
    </row>
    <row r="56" spans="1:16" s="38" customFormat="1" ht="76.5" outlineLevel="2">
      <c r="A56" s="20" t="s">
        <v>187</v>
      </c>
      <c r="B56" s="15" t="s">
        <v>196</v>
      </c>
      <c r="C56" s="25" t="s">
        <v>22</v>
      </c>
      <c r="D56" s="15" t="s">
        <v>312</v>
      </c>
      <c r="E56" s="10"/>
      <c r="F56" s="10"/>
      <c r="G56" s="10"/>
      <c r="H56" s="10"/>
      <c r="I56" s="10"/>
      <c r="J56" s="10">
        <v>0</v>
      </c>
      <c r="K56" s="10">
        <v>0</v>
      </c>
      <c r="L56" s="10">
        <v>0</v>
      </c>
      <c r="M56" s="10">
        <v>0</v>
      </c>
      <c r="N56" s="10">
        <f>+J56+L56</f>
        <v>0</v>
      </c>
      <c r="O56" s="10">
        <f>+K56+M56</f>
        <v>0</v>
      </c>
      <c r="P56" s="58"/>
    </row>
    <row r="57" spans="1:16" s="38" customFormat="1" ht="63.75" outlineLevel="2">
      <c r="A57" s="20" t="s">
        <v>187</v>
      </c>
      <c r="B57" s="15" t="s">
        <v>117</v>
      </c>
      <c r="C57" s="25" t="s">
        <v>22</v>
      </c>
      <c r="D57" s="15" t="s">
        <v>241</v>
      </c>
      <c r="E57" s="10">
        <v>1000</v>
      </c>
      <c r="F57" s="10">
        <v>0</v>
      </c>
      <c r="G57" s="10">
        <v>4624</v>
      </c>
      <c r="H57" s="10">
        <v>0</v>
      </c>
      <c r="I57" s="10">
        <v>500</v>
      </c>
      <c r="J57" s="10">
        <v>0</v>
      </c>
      <c r="K57" s="10">
        <v>525</v>
      </c>
      <c r="L57" s="10">
        <v>0</v>
      </c>
      <c r="M57" s="10">
        <v>0</v>
      </c>
      <c r="N57" s="10">
        <f>+J57+L57</f>
        <v>0</v>
      </c>
      <c r="O57" s="10">
        <f>+K57+M57</f>
        <v>525</v>
      </c>
      <c r="P57" s="58"/>
    </row>
    <row r="58" spans="1:16" s="38" customFormat="1" outlineLevel="1">
      <c r="A58" s="20" t="s">
        <v>187</v>
      </c>
      <c r="B58" s="15"/>
      <c r="C58" s="25"/>
      <c r="D58" s="15" t="s">
        <v>200</v>
      </c>
      <c r="E58" s="10">
        <f t="shared" ref="E58:O58" si="20">SUBTOTAL(9,E52:E57)</f>
        <v>1963</v>
      </c>
      <c r="F58" s="10">
        <f t="shared" si="20"/>
        <v>1175</v>
      </c>
      <c r="G58" s="10">
        <f t="shared" si="20"/>
        <v>6019</v>
      </c>
      <c r="H58" s="10">
        <f t="shared" si="20"/>
        <v>6637</v>
      </c>
      <c r="I58" s="10">
        <f t="shared" si="20"/>
        <v>5077</v>
      </c>
      <c r="J58" s="10">
        <f t="shared" si="20"/>
        <v>6637</v>
      </c>
      <c r="K58" s="10">
        <f t="shared" si="20"/>
        <v>5601</v>
      </c>
      <c r="L58" s="10">
        <f t="shared" si="20"/>
        <v>62</v>
      </c>
      <c r="M58" s="10">
        <f t="shared" si="20"/>
        <v>62</v>
      </c>
      <c r="N58" s="10">
        <f t="shared" si="20"/>
        <v>6699</v>
      </c>
      <c r="O58" s="10">
        <f t="shared" si="20"/>
        <v>5663</v>
      </c>
      <c r="P58" s="58"/>
    </row>
    <row r="59" spans="1:16" s="38" customFormat="1" outlineLevel="1">
      <c r="A59" s="15"/>
      <c r="B59" s="23"/>
      <c r="C59" s="23"/>
      <c r="D59" s="64" t="s">
        <v>16</v>
      </c>
      <c r="E59" s="10"/>
      <c r="F59" s="10"/>
      <c r="G59" s="10"/>
      <c r="H59" s="10"/>
      <c r="I59" s="10"/>
      <c r="J59" s="10"/>
      <c r="K59" s="10"/>
      <c r="L59" s="10"/>
      <c r="M59" s="10"/>
      <c r="N59" s="10"/>
      <c r="O59" s="10"/>
      <c r="P59" s="58"/>
    </row>
    <row r="60" spans="1:16" s="38" customFormat="1" ht="45" customHeight="1" outlineLevel="2">
      <c r="A60" s="20" t="s">
        <v>173</v>
      </c>
      <c r="B60" s="15" t="s">
        <v>118</v>
      </c>
      <c r="C60" s="25" t="s">
        <v>23</v>
      </c>
      <c r="D60" s="15" t="s">
        <v>242</v>
      </c>
      <c r="E60" s="10">
        <v>0</v>
      </c>
      <c r="F60" s="10">
        <v>0</v>
      </c>
      <c r="G60" s="10">
        <v>0</v>
      </c>
      <c r="H60" s="10">
        <v>0</v>
      </c>
      <c r="I60" s="10">
        <v>0</v>
      </c>
      <c r="J60" s="10"/>
      <c r="K60" s="10"/>
      <c r="L60" s="10"/>
      <c r="M60" s="10"/>
      <c r="N60" s="10">
        <f>+J60+L60</f>
        <v>0</v>
      </c>
      <c r="O60" s="10">
        <f>+K60+M60</f>
        <v>0</v>
      </c>
      <c r="P60" s="58"/>
    </row>
    <row r="61" spans="1:16" s="38" customFormat="1" ht="63.75" outlineLevel="1">
      <c r="A61" s="20" t="s">
        <v>173</v>
      </c>
      <c r="B61" s="15"/>
      <c r="C61" s="25"/>
      <c r="D61" s="15" t="s">
        <v>324</v>
      </c>
      <c r="E61" s="10">
        <f t="shared" ref="E61:O61" si="21">SUBTOTAL(9,E60:E60)</f>
        <v>0</v>
      </c>
      <c r="F61" s="10">
        <f t="shared" si="21"/>
        <v>0</v>
      </c>
      <c r="G61" s="10">
        <f t="shared" si="21"/>
        <v>0</v>
      </c>
      <c r="H61" s="10">
        <f t="shared" si="21"/>
        <v>0</v>
      </c>
      <c r="I61" s="10">
        <f t="shared" si="21"/>
        <v>0</v>
      </c>
      <c r="J61" s="10">
        <f t="shared" si="21"/>
        <v>0</v>
      </c>
      <c r="K61" s="10">
        <f t="shared" si="21"/>
        <v>0</v>
      </c>
      <c r="L61" s="10">
        <f t="shared" si="21"/>
        <v>0</v>
      </c>
      <c r="M61" s="10">
        <f t="shared" si="21"/>
        <v>0</v>
      </c>
      <c r="N61" s="10">
        <f t="shared" si="21"/>
        <v>0</v>
      </c>
      <c r="O61" s="10">
        <f t="shared" si="21"/>
        <v>0</v>
      </c>
      <c r="P61" s="58"/>
    </row>
    <row r="62" spans="1:16" s="38" customFormat="1" outlineLevel="1">
      <c r="A62" s="20"/>
      <c r="B62" s="20"/>
      <c r="C62" s="12"/>
      <c r="D62" s="23" t="s">
        <v>13</v>
      </c>
      <c r="E62" s="10"/>
      <c r="F62" s="10"/>
      <c r="G62" s="10"/>
      <c r="H62" s="10"/>
      <c r="I62" s="10"/>
      <c r="J62" s="10"/>
      <c r="K62" s="10"/>
      <c r="L62" s="10"/>
      <c r="M62" s="10"/>
      <c r="N62" s="10"/>
      <c r="O62" s="10"/>
      <c r="P62" s="58"/>
    </row>
    <row r="63" spans="1:16" s="38" customFormat="1" ht="76.5" outlineLevel="2">
      <c r="A63" s="20" t="s">
        <v>173</v>
      </c>
      <c r="B63" s="15" t="s">
        <v>120</v>
      </c>
      <c r="C63" s="25" t="s">
        <v>24</v>
      </c>
      <c r="D63" s="15" t="s">
        <v>243</v>
      </c>
      <c r="E63" s="10">
        <v>0</v>
      </c>
      <c r="F63" s="10">
        <v>13</v>
      </c>
      <c r="G63" s="10">
        <v>1312</v>
      </c>
      <c r="H63" s="10">
        <v>0</v>
      </c>
      <c r="I63" s="10">
        <v>217</v>
      </c>
      <c r="J63" s="10">
        <v>0</v>
      </c>
      <c r="K63" s="10">
        <v>233</v>
      </c>
      <c r="L63" s="10">
        <v>0</v>
      </c>
      <c r="M63" s="10">
        <v>0</v>
      </c>
      <c r="N63" s="10">
        <f t="shared" ref="N63:O73" si="22">+J63+L63</f>
        <v>0</v>
      </c>
      <c r="O63" s="10">
        <f t="shared" si="22"/>
        <v>233</v>
      </c>
      <c r="P63" s="58"/>
    </row>
    <row r="64" spans="1:16" s="38" customFormat="1" ht="76.5" outlineLevel="2">
      <c r="A64" s="20" t="s">
        <v>173</v>
      </c>
      <c r="B64" s="15" t="s">
        <v>121</v>
      </c>
      <c r="C64" s="25" t="s">
        <v>24</v>
      </c>
      <c r="D64" s="15" t="s">
        <v>244</v>
      </c>
      <c r="E64" s="10">
        <v>98</v>
      </c>
      <c r="F64" s="10">
        <v>90</v>
      </c>
      <c r="G64" s="10">
        <v>355</v>
      </c>
      <c r="H64" s="10">
        <v>97</v>
      </c>
      <c r="I64" s="10">
        <v>88</v>
      </c>
      <c r="J64" s="10">
        <v>97</v>
      </c>
      <c r="K64" s="10">
        <v>109</v>
      </c>
      <c r="L64" s="10">
        <v>0</v>
      </c>
      <c r="M64" s="10">
        <v>0</v>
      </c>
      <c r="N64" s="10">
        <f t="shared" si="22"/>
        <v>97</v>
      </c>
      <c r="O64" s="10">
        <f t="shared" si="22"/>
        <v>109</v>
      </c>
      <c r="P64" s="58"/>
    </row>
    <row r="65" spans="1:16" s="38" customFormat="1" ht="76.5" outlineLevel="2">
      <c r="A65" s="20" t="s">
        <v>173</v>
      </c>
      <c r="B65" s="15" t="s">
        <v>308</v>
      </c>
      <c r="C65" s="25" t="s">
        <v>24</v>
      </c>
      <c r="D65" s="15" t="s">
        <v>245</v>
      </c>
      <c r="E65" s="10">
        <v>886</v>
      </c>
      <c r="F65" s="10">
        <v>1097</v>
      </c>
      <c r="G65" s="10">
        <v>2042</v>
      </c>
      <c r="H65" s="10">
        <v>872</v>
      </c>
      <c r="I65" s="10">
        <v>1072</v>
      </c>
      <c r="J65" s="10">
        <v>872</v>
      </c>
      <c r="K65" s="10">
        <v>1197</v>
      </c>
      <c r="L65" s="10">
        <v>0</v>
      </c>
      <c r="M65" s="10">
        <v>0</v>
      </c>
      <c r="N65" s="10">
        <f t="shared" si="22"/>
        <v>872</v>
      </c>
      <c r="O65" s="10">
        <f t="shared" si="22"/>
        <v>1197</v>
      </c>
      <c r="P65" s="58"/>
    </row>
    <row r="66" spans="1:16" s="38" customFormat="1" ht="38.25" outlineLevel="2">
      <c r="A66" s="20" t="s">
        <v>173</v>
      </c>
      <c r="B66" s="15" t="s">
        <v>124</v>
      </c>
      <c r="C66" s="25" t="s">
        <v>24</v>
      </c>
      <c r="D66" s="15" t="s">
        <v>246</v>
      </c>
      <c r="E66" s="10">
        <v>545</v>
      </c>
      <c r="F66" s="10">
        <v>692</v>
      </c>
      <c r="G66" s="10">
        <v>479</v>
      </c>
      <c r="H66" s="10">
        <v>555</v>
      </c>
      <c r="I66" s="10">
        <v>741</v>
      </c>
      <c r="J66" s="10">
        <v>655</v>
      </c>
      <c r="K66" s="10">
        <v>718</v>
      </c>
      <c r="L66" s="10">
        <v>0</v>
      </c>
      <c r="M66" s="10">
        <v>0</v>
      </c>
      <c r="N66" s="10">
        <v>655</v>
      </c>
      <c r="O66" s="10">
        <v>718</v>
      </c>
      <c r="P66" s="58"/>
    </row>
    <row r="67" spans="1:16" s="38" customFormat="1" ht="63.75" outlineLevel="2">
      <c r="A67" s="20" t="s">
        <v>173</v>
      </c>
      <c r="B67" s="15" t="s">
        <v>125</v>
      </c>
      <c r="C67" s="25" t="s">
        <v>21</v>
      </c>
      <c r="D67" s="15" t="s">
        <v>247</v>
      </c>
      <c r="E67" s="10">
        <v>0</v>
      </c>
      <c r="F67" s="10">
        <v>0</v>
      </c>
      <c r="G67" s="10">
        <v>0</v>
      </c>
      <c r="H67" s="10">
        <v>0</v>
      </c>
      <c r="I67" s="10">
        <v>0</v>
      </c>
      <c r="J67" s="10">
        <v>0</v>
      </c>
      <c r="K67" s="10">
        <v>0</v>
      </c>
      <c r="L67" s="10">
        <v>0</v>
      </c>
      <c r="M67" s="10">
        <v>0</v>
      </c>
      <c r="N67" s="10">
        <f t="shared" si="22"/>
        <v>0</v>
      </c>
      <c r="O67" s="10">
        <f t="shared" si="22"/>
        <v>0</v>
      </c>
      <c r="P67" s="58"/>
    </row>
    <row r="68" spans="1:16" s="38" customFormat="1" ht="51" outlineLevel="2">
      <c r="A68" s="20" t="s">
        <v>173</v>
      </c>
      <c r="B68" s="15" t="s">
        <v>135</v>
      </c>
      <c r="C68" s="25" t="s">
        <v>24</v>
      </c>
      <c r="D68" s="15" t="s">
        <v>248</v>
      </c>
      <c r="E68" s="10">
        <v>0</v>
      </c>
      <c r="F68" s="10">
        <v>0</v>
      </c>
      <c r="G68" s="10">
        <v>1034</v>
      </c>
      <c r="H68" s="10">
        <v>0</v>
      </c>
      <c r="I68" s="10">
        <v>90</v>
      </c>
      <c r="J68" s="10">
        <v>0</v>
      </c>
      <c r="K68" s="10">
        <v>89</v>
      </c>
      <c r="L68" s="10">
        <v>0</v>
      </c>
      <c r="M68" s="10">
        <v>0</v>
      </c>
      <c r="N68" s="10">
        <f t="shared" si="22"/>
        <v>0</v>
      </c>
      <c r="O68" s="10">
        <f t="shared" si="22"/>
        <v>89</v>
      </c>
      <c r="P68" s="58"/>
    </row>
    <row r="69" spans="1:16" s="38" customFormat="1" ht="51" outlineLevel="2">
      <c r="A69" s="20" t="s">
        <v>173</v>
      </c>
      <c r="B69" s="15" t="s">
        <v>144</v>
      </c>
      <c r="C69" s="25" t="s">
        <v>21</v>
      </c>
      <c r="D69" s="15" t="s">
        <v>249</v>
      </c>
      <c r="E69" s="10">
        <v>0</v>
      </c>
      <c r="F69" s="10">
        <v>13</v>
      </c>
      <c r="G69" s="10">
        <v>1739</v>
      </c>
      <c r="H69" s="10">
        <v>0</v>
      </c>
      <c r="I69" s="10">
        <v>130</v>
      </c>
      <c r="J69" s="10">
        <v>0</v>
      </c>
      <c r="K69" s="10">
        <v>50</v>
      </c>
      <c r="L69" s="10">
        <v>0</v>
      </c>
      <c r="M69" s="10">
        <v>0</v>
      </c>
      <c r="N69" s="10">
        <f t="shared" si="22"/>
        <v>0</v>
      </c>
      <c r="O69" s="10">
        <f t="shared" si="22"/>
        <v>50</v>
      </c>
      <c r="P69" s="58"/>
    </row>
    <row r="70" spans="1:16" s="38" customFormat="1" ht="51" outlineLevel="2">
      <c r="A70" s="20" t="s">
        <v>173</v>
      </c>
      <c r="B70" s="15" t="s">
        <v>145</v>
      </c>
      <c r="C70" s="25" t="s">
        <v>21</v>
      </c>
      <c r="D70" s="15" t="s">
        <v>250</v>
      </c>
      <c r="E70" s="10">
        <v>1153</v>
      </c>
      <c r="F70" s="10">
        <v>665</v>
      </c>
      <c r="G70" s="10">
        <v>2836</v>
      </c>
      <c r="H70" s="10">
        <v>118</v>
      </c>
      <c r="I70" s="10">
        <v>1333</v>
      </c>
      <c r="J70" s="10">
        <v>603</v>
      </c>
      <c r="K70" s="10">
        <v>433</v>
      </c>
      <c r="L70" s="10">
        <v>0</v>
      </c>
      <c r="M70" s="10">
        <v>0</v>
      </c>
      <c r="N70" s="10">
        <f t="shared" si="22"/>
        <v>603</v>
      </c>
      <c r="O70" s="10">
        <f t="shared" si="22"/>
        <v>433</v>
      </c>
      <c r="P70" s="58"/>
    </row>
    <row r="71" spans="1:16" s="38" customFormat="1" ht="25.5" outlineLevel="2">
      <c r="A71" s="20" t="s">
        <v>173</v>
      </c>
      <c r="B71" s="15" t="s">
        <v>194</v>
      </c>
      <c r="C71" s="25" t="s">
        <v>21</v>
      </c>
      <c r="D71" s="15" t="s">
        <v>251</v>
      </c>
      <c r="E71" s="10"/>
      <c r="F71" s="10"/>
      <c r="G71" s="10"/>
      <c r="H71" s="10"/>
      <c r="I71" s="10"/>
      <c r="J71" s="10"/>
      <c r="K71" s="10"/>
      <c r="L71" s="10"/>
      <c r="M71" s="10"/>
      <c r="N71" s="10">
        <f t="shared" si="22"/>
        <v>0</v>
      </c>
      <c r="O71" s="10">
        <f t="shared" si="22"/>
        <v>0</v>
      </c>
      <c r="P71" s="58"/>
    </row>
    <row r="72" spans="1:16" s="38" customFormat="1" ht="51" outlineLevel="2">
      <c r="A72" s="20" t="s">
        <v>173</v>
      </c>
      <c r="B72" s="15" t="s">
        <v>202</v>
      </c>
      <c r="C72" s="25" t="s">
        <v>24</v>
      </c>
      <c r="D72" s="15" t="s">
        <v>252</v>
      </c>
      <c r="E72" s="10"/>
      <c r="F72" s="10"/>
      <c r="G72" s="10"/>
      <c r="H72" s="10"/>
      <c r="I72" s="10"/>
      <c r="J72" s="10">
        <v>1385</v>
      </c>
      <c r="K72" s="10">
        <v>490</v>
      </c>
      <c r="L72" s="10">
        <v>0</v>
      </c>
      <c r="M72" s="10">
        <v>0</v>
      </c>
      <c r="N72" s="10">
        <f t="shared" si="22"/>
        <v>1385</v>
      </c>
      <c r="O72" s="10">
        <f t="shared" si="22"/>
        <v>490</v>
      </c>
      <c r="P72" s="58"/>
    </row>
    <row r="73" spans="1:16" s="38" customFormat="1" ht="76.5" outlineLevel="2">
      <c r="A73" s="20" t="s">
        <v>173</v>
      </c>
      <c r="B73" s="15" t="s">
        <v>193</v>
      </c>
      <c r="C73" s="25" t="s">
        <v>24</v>
      </c>
      <c r="D73" s="15" t="s">
        <v>253</v>
      </c>
      <c r="E73" s="10"/>
      <c r="F73" s="10"/>
      <c r="G73" s="10"/>
      <c r="H73" s="10"/>
      <c r="I73" s="10"/>
      <c r="J73" s="10">
        <v>0</v>
      </c>
      <c r="K73" s="10">
        <v>0</v>
      </c>
      <c r="L73" s="10">
        <v>0</v>
      </c>
      <c r="M73" s="10">
        <v>0</v>
      </c>
      <c r="N73" s="10">
        <f t="shared" si="22"/>
        <v>0</v>
      </c>
      <c r="O73" s="10">
        <f t="shared" si="22"/>
        <v>0</v>
      </c>
      <c r="P73" s="58"/>
    </row>
    <row r="74" spans="1:16" s="38" customFormat="1" ht="63.75" outlineLevel="1">
      <c r="A74" s="20" t="s">
        <v>173</v>
      </c>
      <c r="B74" s="15"/>
      <c r="C74" s="25"/>
      <c r="D74" s="15" t="s">
        <v>324</v>
      </c>
      <c r="E74" s="10">
        <f t="shared" ref="E74:O74" si="23">SUBTOTAL(9,E63:E73)</f>
        <v>2682</v>
      </c>
      <c r="F74" s="10">
        <f t="shared" si="23"/>
        <v>2570</v>
      </c>
      <c r="G74" s="10">
        <f t="shared" si="23"/>
        <v>9797</v>
      </c>
      <c r="H74" s="10">
        <f t="shared" si="23"/>
        <v>1642</v>
      </c>
      <c r="I74" s="10">
        <f t="shared" si="23"/>
        <v>3671</v>
      </c>
      <c r="J74" s="10">
        <f t="shared" si="23"/>
        <v>3612</v>
      </c>
      <c r="K74" s="10">
        <f t="shared" si="23"/>
        <v>3319</v>
      </c>
      <c r="L74" s="10">
        <f t="shared" si="23"/>
        <v>0</v>
      </c>
      <c r="M74" s="10">
        <f t="shared" si="23"/>
        <v>0</v>
      </c>
      <c r="N74" s="10">
        <f t="shared" si="23"/>
        <v>3612</v>
      </c>
      <c r="O74" s="10">
        <f t="shared" si="23"/>
        <v>3319</v>
      </c>
      <c r="P74" s="58"/>
    </row>
    <row r="75" spans="1:16" s="38" customFormat="1" ht="94.5" customHeight="1" outlineLevel="2">
      <c r="A75" s="20" t="s">
        <v>174</v>
      </c>
      <c r="B75" s="15" t="s">
        <v>119</v>
      </c>
      <c r="C75" s="25" t="s">
        <v>21</v>
      </c>
      <c r="D75" s="15" t="s">
        <v>254</v>
      </c>
      <c r="E75" s="10">
        <v>254</v>
      </c>
      <c r="F75" s="10">
        <v>315</v>
      </c>
      <c r="G75" s="10">
        <v>188</v>
      </c>
      <c r="H75" s="10">
        <v>375</v>
      </c>
      <c r="I75" s="10">
        <v>420</v>
      </c>
      <c r="J75" s="10">
        <v>375</v>
      </c>
      <c r="K75" s="10">
        <v>390</v>
      </c>
      <c r="L75" s="10">
        <v>0</v>
      </c>
      <c r="M75" s="10">
        <v>0</v>
      </c>
      <c r="N75" s="10">
        <f t="shared" ref="N75:N101" si="24">+J75+L75</f>
        <v>375</v>
      </c>
      <c r="O75" s="10">
        <f t="shared" ref="O75:O101" si="25">+K75+M75</f>
        <v>390</v>
      </c>
      <c r="P75" s="58"/>
    </row>
    <row r="76" spans="1:16" s="38" customFormat="1" ht="63.75" outlineLevel="2">
      <c r="A76" s="20" t="s">
        <v>174</v>
      </c>
      <c r="B76" s="15" t="s">
        <v>126</v>
      </c>
      <c r="C76" s="25" t="s">
        <v>21</v>
      </c>
      <c r="D76" s="15" t="s">
        <v>255</v>
      </c>
      <c r="E76" s="10">
        <v>70</v>
      </c>
      <c r="F76" s="10">
        <v>70</v>
      </c>
      <c r="G76" s="10">
        <v>84</v>
      </c>
      <c r="H76" s="10">
        <v>135</v>
      </c>
      <c r="I76" s="10">
        <v>135</v>
      </c>
      <c r="J76" s="10">
        <v>111</v>
      </c>
      <c r="K76" s="10">
        <v>111</v>
      </c>
      <c r="L76" s="10">
        <v>0</v>
      </c>
      <c r="M76" s="10">
        <v>0</v>
      </c>
      <c r="N76" s="10">
        <f t="shared" ref="N76:O79" si="26">+J76+L76</f>
        <v>111</v>
      </c>
      <c r="O76" s="10">
        <f t="shared" si="26"/>
        <v>111</v>
      </c>
      <c r="P76" s="58"/>
    </row>
    <row r="77" spans="1:16" s="38" customFormat="1" ht="51" outlineLevel="2">
      <c r="A77" s="20" t="s">
        <v>174</v>
      </c>
      <c r="B77" s="15" t="s">
        <v>130</v>
      </c>
      <c r="C77" s="25" t="s">
        <v>21</v>
      </c>
      <c r="D77" s="15" t="s">
        <v>256</v>
      </c>
      <c r="E77" s="10">
        <v>636</v>
      </c>
      <c r="F77" s="10">
        <v>454</v>
      </c>
      <c r="G77" s="10">
        <v>834</v>
      </c>
      <c r="H77" s="10">
        <v>450</v>
      </c>
      <c r="I77" s="10">
        <v>450</v>
      </c>
      <c r="J77" s="10">
        <v>1207</v>
      </c>
      <c r="K77" s="10">
        <v>1334</v>
      </c>
      <c r="L77" s="10">
        <v>0</v>
      </c>
      <c r="M77" s="10">
        <v>0</v>
      </c>
      <c r="N77" s="10">
        <f t="shared" si="26"/>
        <v>1207</v>
      </c>
      <c r="O77" s="10">
        <f t="shared" si="26"/>
        <v>1334</v>
      </c>
      <c r="P77" s="58"/>
    </row>
    <row r="78" spans="1:16" s="38" customFormat="1" ht="51" outlineLevel="2">
      <c r="A78" s="20" t="s">
        <v>174</v>
      </c>
      <c r="B78" s="15" t="s">
        <v>136</v>
      </c>
      <c r="C78" s="25" t="s">
        <v>21</v>
      </c>
      <c r="D78" s="15" t="s">
        <v>257</v>
      </c>
      <c r="E78" s="10">
        <v>27</v>
      </c>
      <c r="F78" s="10">
        <v>97</v>
      </c>
      <c r="G78" s="10">
        <v>217</v>
      </c>
      <c r="H78" s="10">
        <v>132</v>
      </c>
      <c r="I78" s="10">
        <v>132</v>
      </c>
      <c r="J78" s="10">
        <v>132</v>
      </c>
      <c r="K78" s="10">
        <v>100</v>
      </c>
      <c r="L78" s="10">
        <v>0</v>
      </c>
      <c r="M78" s="10">
        <v>0</v>
      </c>
      <c r="N78" s="10">
        <f t="shared" si="26"/>
        <v>132</v>
      </c>
      <c r="O78" s="10">
        <f t="shared" si="26"/>
        <v>100</v>
      </c>
      <c r="P78" s="58"/>
    </row>
    <row r="79" spans="1:16" s="38" customFormat="1" ht="51" outlineLevel="2">
      <c r="A79" s="20" t="s">
        <v>174</v>
      </c>
      <c r="B79" s="15" t="s">
        <v>137</v>
      </c>
      <c r="C79" s="25" t="s">
        <v>21</v>
      </c>
      <c r="D79" s="15" t="s">
        <v>258</v>
      </c>
      <c r="E79" s="10">
        <v>0</v>
      </c>
      <c r="F79" s="10">
        <v>11</v>
      </c>
      <c r="G79" s="10">
        <v>31</v>
      </c>
      <c r="H79" s="10">
        <v>30</v>
      </c>
      <c r="I79" s="10">
        <v>30</v>
      </c>
      <c r="J79" s="10">
        <v>30</v>
      </c>
      <c r="K79" s="10">
        <v>41</v>
      </c>
      <c r="L79" s="10">
        <v>0</v>
      </c>
      <c r="M79" s="10">
        <v>0</v>
      </c>
      <c r="N79" s="10">
        <f t="shared" si="26"/>
        <v>30</v>
      </c>
      <c r="O79" s="10">
        <f t="shared" si="26"/>
        <v>41</v>
      </c>
      <c r="P79" s="58"/>
    </row>
    <row r="80" spans="1:16" s="38" customFormat="1" ht="38.25" outlineLevel="1">
      <c r="A80" s="20" t="s">
        <v>174</v>
      </c>
      <c r="B80" s="15"/>
      <c r="C80" s="25"/>
      <c r="D80" s="15" t="s">
        <v>325</v>
      </c>
      <c r="E80" s="10">
        <f t="shared" ref="E80:O80" si="27">SUBTOTAL(9,E75:E79)</f>
        <v>987</v>
      </c>
      <c r="F80" s="10">
        <f t="shared" si="27"/>
        <v>947</v>
      </c>
      <c r="G80" s="10">
        <f t="shared" si="27"/>
        <v>1354</v>
      </c>
      <c r="H80" s="10">
        <f t="shared" si="27"/>
        <v>1122</v>
      </c>
      <c r="I80" s="10">
        <f t="shared" si="27"/>
        <v>1167</v>
      </c>
      <c r="J80" s="10">
        <f t="shared" si="27"/>
        <v>1855</v>
      </c>
      <c r="K80" s="10">
        <f t="shared" si="27"/>
        <v>1976</v>
      </c>
      <c r="L80" s="10">
        <f t="shared" si="27"/>
        <v>0</v>
      </c>
      <c r="M80" s="10">
        <f t="shared" si="27"/>
        <v>0</v>
      </c>
      <c r="N80" s="10">
        <f t="shared" si="27"/>
        <v>1855</v>
      </c>
      <c r="O80" s="10">
        <f t="shared" si="27"/>
        <v>1976</v>
      </c>
      <c r="P80" s="58"/>
    </row>
    <row r="81" spans="1:16" s="38" customFormat="1" ht="76.5" outlineLevel="2">
      <c r="A81" s="20" t="s">
        <v>175</v>
      </c>
      <c r="B81" s="15" t="s">
        <v>122</v>
      </c>
      <c r="C81" s="25" t="s">
        <v>21</v>
      </c>
      <c r="D81" s="15" t="s">
        <v>259</v>
      </c>
      <c r="E81" s="10">
        <v>1182</v>
      </c>
      <c r="F81" s="10">
        <v>1040</v>
      </c>
      <c r="G81" s="10">
        <v>1149</v>
      </c>
      <c r="H81" s="10">
        <f>874-50</f>
        <v>824</v>
      </c>
      <c r="I81" s="10">
        <f>1223-50</f>
        <v>1173</v>
      </c>
      <c r="J81" s="10">
        <v>624</v>
      </c>
      <c r="K81" s="10">
        <v>848</v>
      </c>
      <c r="L81" s="10">
        <v>0</v>
      </c>
      <c r="M81" s="10">
        <v>0</v>
      </c>
      <c r="N81" s="10">
        <f t="shared" si="24"/>
        <v>624</v>
      </c>
      <c r="O81" s="10">
        <f t="shared" si="25"/>
        <v>848</v>
      </c>
      <c r="P81" s="58"/>
    </row>
    <row r="82" spans="1:16" s="38" customFormat="1" ht="102" outlineLevel="2">
      <c r="A82" s="20" t="s">
        <v>175</v>
      </c>
      <c r="B82" s="15" t="s">
        <v>128</v>
      </c>
      <c r="C82" s="25" t="s">
        <v>21</v>
      </c>
      <c r="D82" s="15" t="s">
        <v>260</v>
      </c>
      <c r="E82" s="10">
        <v>4755</v>
      </c>
      <c r="F82" s="10">
        <v>3873</v>
      </c>
      <c r="G82" s="10">
        <v>1875</v>
      </c>
      <c r="H82" s="10">
        <v>4463</v>
      </c>
      <c r="I82" s="10">
        <v>4583</v>
      </c>
      <c r="J82" s="10">
        <v>4544</v>
      </c>
      <c r="K82" s="10">
        <v>4664</v>
      </c>
      <c r="L82" s="10">
        <v>0</v>
      </c>
      <c r="M82" s="10">
        <v>0</v>
      </c>
      <c r="N82" s="10">
        <f t="shared" ref="N82:O87" si="28">+J82+L82</f>
        <v>4544</v>
      </c>
      <c r="O82" s="10">
        <f t="shared" si="28"/>
        <v>4664</v>
      </c>
      <c r="P82" s="58"/>
    </row>
    <row r="83" spans="1:16" s="38" customFormat="1" ht="102" outlineLevel="2">
      <c r="A83" s="20" t="s">
        <v>175</v>
      </c>
      <c r="B83" s="15" t="s">
        <v>131</v>
      </c>
      <c r="C83" s="25" t="s">
        <v>21</v>
      </c>
      <c r="D83" s="15" t="s">
        <v>261</v>
      </c>
      <c r="E83" s="10">
        <v>262</v>
      </c>
      <c r="F83" s="10">
        <v>354</v>
      </c>
      <c r="G83" s="10">
        <v>721</v>
      </c>
      <c r="H83" s="10">
        <v>366</v>
      </c>
      <c r="I83" s="10">
        <v>540</v>
      </c>
      <c r="J83" s="10">
        <v>266</v>
      </c>
      <c r="K83" s="10">
        <v>417</v>
      </c>
      <c r="L83" s="10">
        <v>0</v>
      </c>
      <c r="M83" s="10">
        <v>0</v>
      </c>
      <c r="N83" s="10">
        <f t="shared" si="28"/>
        <v>266</v>
      </c>
      <c r="O83" s="10">
        <f t="shared" si="28"/>
        <v>417</v>
      </c>
      <c r="P83" s="58"/>
    </row>
    <row r="84" spans="1:16" s="38" customFormat="1" ht="63.75" outlineLevel="2">
      <c r="A84" s="20" t="s">
        <v>175</v>
      </c>
      <c r="B84" s="15" t="s">
        <v>132</v>
      </c>
      <c r="C84" s="25" t="s">
        <v>24</v>
      </c>
      <c r="D84" s="15" t="s">
        <v>262</v>
      </c>
      <c r="E84" s="10">
        <v>565</v>
      </c>
      <c r="F84" s="10">
        <v>645</v>
      </c>
      <c r="G84" s="10">
        <v>1222</v>
      </c>
      <c r="H84" s="10">
        <v>357</v>
      </c>
      <c r="I84" s="10">
        <v>507</v>
      </c>
      <c r="J84" s="10">
        <v>364</v>
      </c>
      <c r="K84" s="10">
        <v>514</v>
      </c>
      <c r="L84" s="10">
        <v>0</v>
      </c>
      <c r="M84" s="10">
        <v>0</v>
      </c>
      <c r="N84" s="10">
        <f t="shared" si="28"/>
        <v>364</v>
      </c>
      <c r="O84" s="10">
        <f t="shared" si="28"/>
        <v>514</v>
      </c>
      <c r="P84" s="58"/>
    </row>
    <row r="85" spans="1:16" s="38" customFormat="1" ht="37.5" customHeight="1" outlineLevel="2">
      <c r="A85" s="20" t="s">
        <v>175</v>
      </c>
      <c r="B85" s="15" t="s">
        <v>134</v>
      </c>
      <c r="C85" s="25" t="s">
        <v>21</v>
      </c>
      <c r="D85" s="15" t="s">
        <v>263</v>
      </c>
      <c r="E85" s="10">
        <v>0</v>
      </c>
      <c r="F85" s="10">
        <v>0</v>
      </c>
      <c r="G85" s="10">
        <v>11</v>
      </c>
      <c r="H85" s="10">
        <v>5</v>
      </c>
      <c r="I85" s="10">
        <v>5</v>
      </c>
      <c r="J85" s="10">
        <v>5</v>
      </c>
      <c r="K85" s="10">
        <v>6</v>
      </c>
      <c r="L85" s="10">
        <v>0</v>
      </c>
      <c r="M85" s="10">
        <v>0</v>
      </c>
      <c r="N85" s="10">
        <f t="shared" si="28"/>
        <v>5</v>
      </c>
      <c r="O85" s="10">
        <f t="shared" si="28"/>
        <v>6</v>
      </c>
      <c r="P85" s="58"/>
    </row>
    <row r="86" spans="1:16" s="38" customFormat="1" ht="51" outlineLevel="2">
      <c r="A86" s="20" t="s">
        <v>175</v>
      </c>
      <c r="B86" s="15" t="s">
        <v>139</v>
      </c>
      <c r="C86" s="25" t="s">
        <v>21</v>
      </c>
      <c r="D86" s="15" t="s">
        <v>264</v>
      </c>
      <c r="E86" s="10">
        <v>3325</v>
      </c>
      <c r="F86" s="10">
        <v>2518</v>
      </c>
      <c r="G86" s="10">
        <v>8669</v>
      </c>
      <c r="H86" s="10">
        <v>3150</v>
      </c>
      <c r="I86" s="10">
        <v>3150</v>
      </c>
      <c r="J86" s="10">
        <v>3150</v>
      </c>
      <c r="K86" s="10">
        <v>3800</v>
      </c>
      <c r="L86" s="10">
        <v>0</v>
      </c>
      <c r="M86" s="10">
        <v>0</v>
      </c>
      <c r="N86" s="10">
        <f t="shared" si="28"/>
        <v>3150</v>
      </c>
      <c r="O86" s="10">
        <f t="shared" si="28"/>
        <v>3800</v>
      </c>
      <c r="P86" s="58"/>
    </row>
    <row r="87" spans="1:16" s="38" customFormat="1" ht="51" outlineLevel="2">
      <c r="A87" s="20" t="s">
        <v>175</v>
      </c>
      <c r="B87" s="15" t="s">
        <v>140</v>
      </c>
      <c r="C87" s="25" t="s">
        <v>21</v>
      </c>
      <c r="D87" s="15" t="s">
        <v>265</v>
      </c>
      <c r="E87" s="10">
        <v>25751</v>
      </c>
      <c r="F87" s="10">
        <v>24208</v>
      </c>
      <c r="G87" s="10">
        <v>51463</v>
      </c>
      <c r="H87" s="10">
        <v>23785</v>
      </c>
      <c r="I87" s="10">
        <v>24467</v>
      </c>
      <c r="J87" s="10">
        <v>22500</v>
      </c>
      <c r="K87" s="10">
        <v>25296</v>
      </c>
      <c r="L87" s="10">
        <v>0</v>
      </c>
      <c r="M87" s="10">
        <v>0</v>
      </c>
      <c r="N87" s="10">
        <f t="shared" si="28"/>
        <v>22500</v>
      </c>
      <c r="O87" s="10">
        <f t="shared" si="28"/>
        <v>25296</v>
      </c>
      <c r="P87" s="58"/>
    </row>
    <row r="88" spans="1:16" s="38" customFormat="1" ht="38.25" outlineLevel="1">
      <c r="A88" s="20" t="s">
        <v>175</v>
      </c>
      <c r="B88" s="15"/>
      <c r="C88" s="25"/>
      <c r="D88" s="15" t="s">
        <v>326</v>
      </c>
      <c r="E88" s="10">
        <f t="shared" ref="E88:O88" si="29">SUBTOTAL(9,E81:E87)</f>
        <v>35840</v>
      </c>
      <c r="F88" s="10">
        <f t="shared" si="29"/>
        <v>32638</v>
      </c>
      <c r="G88" s="10">
        <f t="shared" si="29"/>
        <v>65110</v>
      </c>
      <c r="H88" s="10">
        <f t="shared" si="29"/>
        <v>32950</v>
      </c>
      <c r="I88" s="10">
        <f t="shared" si="29"/>
        <v>34425</v>
      </c>
      <c r="J88" s="10">
        <f t="shared" si="29"/>
        <v>31453</v>
      </c>
      <c r="K88" s="10">
        <f t="shared" si="29"/>
        <v>35545</v>
      </c>
      <c r="L88" s="10">
        <f t="shared" si="29"/>
        <v>0</v>
      </c>
      <c r="M88" s="10">
        <f t="shared" si="29"/>
        <v>0</v>
      </c>
      <c r="N88" s="10">
        <f t="shared" si="29"/>
        <v>31453</v>
      </c>
      <c r="O88" s="10">
        <f t="shared" si="29"/>
        <v>35545</v>
      </c>
      <c r="P88" s="58"/>
    </row>
    <row r="89" spans="1:16" s="38" customFormat="1" ht="38.25" outlineLevel="2">
      <c r="A89" s="20" t="s">
        <v>178</v>
      </c>
      <c r="B89" s="15" t="s">
        <v>123</v>
      </c>
      <c r="C89" s="25" t="s">
        <v>21</v>
      </c>
      <c r="D89" s="15" t="s">
        <v>266</v>
      </c>
      <c r="E89" s="10">
        <v>749</v>
      </c>
      <c r="F89" s="10">
        <v>803</v>
      </c>
      <c r="G89" s="10">
        <v>2166</v>
      </c>
      <c r="H89" s="10">
        <v>735</v>
      </c>
      <c r="I89" s="10">
        <v>1074</v>
      </c>
      <c r="J89" s="10">
        <v>735</v>
      </c>
      <c r="K89" s="10">
        <v>1044</v>
      </c>
      <c r="L89" s="10">
        <v>0</v>
      </c>
      <c r="M89" s="10">
        <v>0</v>
      </c>
      <c r="N89" s="10">
        <f t="shared" si="24"/>
        <v>735</v>
      </c>
      <c r="O89" s="10">
        <f t="shared" si="25"/>
        <v>1044</v>
      </c>
      <c r="P89" s="58"/>
    </row>
    <row r="90" spans="1:16" s="38" customFormat="1" ht="25.5" outlineLevel="1">
      <c r="A90" s="20" t="s">
        <v>178</v>
      </c>
      <c r="B90" s="15"/>
      <c r="C90" s="25"/>
      <c r="D90" s="15" t="s">
        <v>327</v>
      </c>
      <c r="E90" s="10">
        <f t="shared" ref="E90:O90" si="30">SUBTOTAL(9,E89:E89)</f>
        <v>749</v>
      </c>
      <c r="F90" s="10">
        <f t="shared" si="30"/>
        <v>803</v>
      </c>
      <c r="G90" s="10">
        <f t="shared" si="30"/>
        <v>2166</v>
      </c>
      <c r="H90" s="10">
        <f t="shared" si="30"/>
        <v>735</v>
      </c>
      <c r="I90" s="10">
        <f t="shared" si="30"/>
        <v>1074</v>
      </c>
      <c r="J90" s="10">
        <f t="shared" si="30"/>
        <v>735</v>
      </c>
      <c r="K90" s="10">
        <f t="shared" si="30"/>
        <v>1044</v>
      </c>
      <c r="L90" s="10">
        <f t="shared" si="30"/>
        <v>0</v>
      </c>
      <c r="M90" s="10">
        <f t="shared" si="30"/>
        <v>0</v>
      </c>
      <c r="N90" s="10">
        <f t="shared" si="30"/>
        <v>735</v>
      </c>
      <c r="O90" s="10">
        <f t="shared" si="30"/>
        <v>1044</v>
      </c>
      <c r="P90" s="58"/>
    </row>
    <row r="91" spans="1:16" s="38" customFormat="1" ht="89.25" outlineLevel="2">
      <c r="A91" s="20" t="s">
        <v>179</v>
      </c>
      <c r="B91" s="15" t="s">
        <v>129</v>
      </c>
      <c r="C91" s="25" t="s">
        <v>21</v>
      </c>
      <c r="D91" s="15" t="s">
        <v>267</v>
      </c>
      <c r="E91" s="10">
        <v>494</v>
      </c>
      <c r="F91" s="10">
        <v>179</v>
      </c>
      <c r="G91" s="10">
        <v>714</v>
      </c>
      <c r="H91" s="10">
        <v>364</v>
      </c>
      <c r="I91" s="10">
        <v>367</v>
      </c>
      <c r="J91" s="10">
        <v>214</v>
      </c>
      <c r="K91" s="10">
        <v>367</v>
      </c>
      <c r="L91" s="10">
        <v>0</v>
      </c>
      <c r="M91" s="10">
        <v>0</v>
      </c>
      <c r="N91" s="10">
        <f>+J91+L91</f>
        <v>214</v>
      </c>
      <c r="O91" s="10">
        <f>+K91+M91</f>
        <v>367</v>
      </c>
      <c r="P91" s="58"/>
    </row>
    <row r="92" spans="1:16" s="38" customFormat="1" ht="102" outlineLevel="2">
      <c r="A92" s="20" t="s">
        <v>179</v>
      </c>
      <c r="B92" s="15" t="s">
        <v>143</v>
      </c>
      <c r="C92" s="25" t="s">
        <v>25</v>
      </c>
      <c r="D92" s="15" t="s">
        <v>268</v>
      </c>
      <c r="E92" s="10">
        <v>339</v>
      </c>
      <c r="F92" s="10">
        <v>462</v>
      </c>
      <c r="G92" s="10">
        <v>1619</v>
      </c>
      <c r="H92" s="10">
        <v>1458</v>
      </c>
      <c r="I92" s="10">
        <v>989</v>
      </c>
      <c r="J92" s="10">
        <v>1458</v>
      </c>
      <c r="K92" s="10">
        <v>1039</v>
      </c>
      <c r="L92" s="10">
        <v>0</v>
      </c>
      <c r="M92" s="10">
        <v>0</v>
      </c>
      <c r="N92" s="10">
        <f>+J92+L92</f>
        <v>1458</v>
      </c>
      <c r="O92" s="10">
        <f>+K92+M92</f>
        <v>1039</v>
      </c>
      <c r="P92" s="58"/>
    </row>
    <row r="93" spans="1:16" s="38" customFormat="1" outlineLevel="1">
      <c r="A93" s="20" t="s">
        <v>179</v>
      </c>
      <c r="B93" s="15"/>
      <c r="C93" s="25"/>
      <c r="D93" s="15" t="s">
        <v>328</v>
      </c>
      <c r="E93" s="10">
        <f t="shared" ref="E93:O93" si="31">SUBTOTAL(9,E91:E92)</f>
        <v>833</v>
      </c>
      <c r="F93" s="10">
        <f t="shared" si="31"/>
        <v>641</v>
      </c>
      <c r="G93" s="10">
        <f t="shared" si="31"/>
        <v>2333</v>
      </c>
      <c r="H93" s="10">
        <f t="shared" si="31"/>
        <v>1822</v>
      </c>
      <c r="I93" s="10">
        <f t="shared" si="31"/>
        <v>1356</v>
      </c>
      <c r="J93" s="10">
        <f t="shared" si="31"/>
        <v>1672</v>
      </c>
      <c r="K93" s="10">
        <f t="shared" si="31"/>
        <v>1406</v>
      </c>
      <c r="L93" s="10">
        <f t="shared" si="31"/>
        <v>0</v>
      </c>
      <c r="M93" s="10">
        <f t="shared" si="31"/>
        <v>0</v>
      </c>
      <c r="N93" s="10">
        <f t="shared" si="31"/>
        <v>1672</v>
      </c>
      <c r="O93" s="10">
        <f t="shared" si="31"/>
        <v>1406</v>
      </c>
      <c r="P93" s="58"/>
    </row>
    <row r="94" spans="1:16" s="38" customFormat="1" ht="63.75" outlineLevel="2">
      <c r="A94" s="20" t="s">
        <v>184</v>
      </c>
      <c r="B94" s="15" t="s">
        <v>133</v>
      </c>
      <c r="C94" s="25" t="s">
        <v>24</v>
      </c>
      <c r="D94" s="15" t="s">
        <v>269</v>
      </c>
      <c r="E94" s="10">
        <v>400</v>
      </c>
      <c r="F94" s="10">
        <v>21</v>
      </c>
      <c r="G94" s="10">
        <v>3353</v>
      </c>
      <c r="H94" s="10">
        <v>2050</v>
      </c>
      <c r="I94" s="10">
        <v>2050</v>
      </c>
      <c r="J94" s="10">
        <v>2050</v>
      </c>
      <c r="K94" s="10">
        <v>1660</v>
      </c>
      <c r="L94" s="10">
        <v>0</v>
      </c>
      <c r="M94" s="10">
        <v>0</v>
      </c>
      <c r="N94" s="10">
        <f>+J94+L94</f>
        <v>2050</v>
      </c>
      <c r="O94" s="10">
        <f>+K94+M94</f>
        <v>1660</v>
      </c>
      <c r="P94" s="58"/>
    </row>
    <row r="95" spans="1:16" s="38" customFormat="1" ht="76.5" outlineLevel="2">
      <c r="A95" s="20" t="s">
        <v>184</v>
      </c>
      <c r="B95" s="15" t="s">
        <v>127</v>
      </c>
      <c r="C95" s="25" t="s">
        <v>24</v>
      </c>
      <c r="D95" s="15" t="s">
        <v>270</v>
      </c>
      <c r="E95" s="10">
        <v>650</v>
      </c>
      <c r="F95" s="10">
        <v>0</v>
      </c>
      <c r="G95" s="10">
        <v>650</v>
      </c>
      <c r="H95" s="10">
        <v>650</v>
      </c>
      <c r="I95" s="10">
        <v>650</v>
      </c>
      <c r="J95" s="10">
        <v>400</v>
      </c>
      <c r="K95" s="10">
        <v>400</v>
      </c>
      <c r="L95" s="10">
        <v>0</v>
      </c>
      <c r="M95" s="10">
        <v>0</v>
      </c>
      <c r="N95" s="10">
        <f t="shared" si="24"/>
        <v>400</v>
      </c>
      <c r="O95" s="10">
        <f t="shared" si="25"/>
        <v>400</v>
      </c>
      <c r="P95" s="58"/>
    </row>
    <row r="96" spans="1:16" s="38" customFormat="1" outlineLevel="1">
      <c r="A96" s="20" t="s">
        <v>184</v>
      </c>
      <c r="B96" s="15"/>
      <c r="C96" s="25"/>
      <c r="D96" s="15" t="s">
        <v>329</v>
      </c>
      <c r="E96" s="10">
        <f t="shared" ref="E96:O96" si="32">SUBTOTAL(9,E94:E95)</f>
        <v>1050</v>
      </c>
      <c r="F96" s="10">
        <f t="shared" si="32"/>
        <v>21</v>
      </c>
      <c r="G96" s="10">
        <f t="shared" si="32"/>
        <v>4003</v>
      </c>
      <c r="H96" s="10">
        <f t="shared" si="32"/>
        <v>2700</v>
      </c>
      <c r="I96" s="10">
        <f t="shared" si="32"/>
        <v>2700</v>
      </c>
      <c r="J96" s="10">
        <f t="shared" si="32"/>
        <v>2450</v>
      </c>
      <c r="K96" s="10">
        <f t="shared" si="32"/>
        <v>2060</v>
      </c>
      <c r="L96" s="10">
        <f t="shared" si="32"/>
        <v>0</v>
      </c>
      <c r="M96" s="10">
        <f t="shared" si="32"/>
        <v>0</v>
      </c>
      <c r="N96" s="10">
        <f t="shared" si="32"/>
        <v>2450</v>
      </c>
      <c r="O96" s="10">
        <f t="shared" si="32"/>
        <v>2060</v>
      </c>
      <c r="P96" s="58"/>
    </row>
    <row r="97" spans="1:16" s="38" customFormat="1" ht="38.25" outlineLevel="2">
      <c r="A97" s="20" t="s">
        <v>185</v>
      </c>
      <c r="B97" s="15" t="s">
        <v>141</v>
      </c>
      <c r="C97" s="25" t="s">
        <v>23</v>
      </c>
      <c r="D97" s="15" t="s">
        <v>271</v>
      </c>
      <c r="E97" s="10">
        <v>113131</v>
      </c>
      <c r="F97" s="10">
        <v>113131</v>
      </c>
      <c r="G97" s="10">
        <v>0</v>
      </c>
      <c r="H97" s="10">
        <v>162479</v>
      </c>
      <c r="I97" s="10">
        <v>162479</v>
      </c>
      <c r="J97" s="10">
        <f>162479+24542</f>
        <v>187021</v>
      </c>
      <c r="K97" s="10">
        <f>162479+24542</f>
        <v>187021</v>
      </c>
      <c r="L97" s="10">
        <v>0</v>
      </c>
      <c r="M97" s="10">
        <v>0</v>
      </c>
      <c r="N97" s="10">
        <f>+J97+L97</f>
        <v>187021</v>
      </c>
      <c r="O97" s="10">
        <f>+K97+M97</f>
        <v>187021</v>
      </c>
      <c r="P97" s="58"/>
    </row>
    <row r="98" spans="1:16" s="38" customFormat="1" ht="38.25" outlineLevel="1">
      <c r="A98" s="20" t="s">
        <v>185</v>
      </c>
      <c r="B98" s="15"/>
      <c r="C98" s="25"/>
      <c r="D98" s="15" t="s">
        <v>331</v>
      </c>
      <c r="E98" s="10">
        <f t="shared" ref="E98:O98" si="33">SUBTOTAL(9,E97:E97)</f>
        <v>113131</v>
      </c>
      <c r="F98" s="10">
        <f t="shared" si="33"/>
        <v>113131</v>
      </c>
      <c r="G98" s="10">
        <f t="shared" si="33"/>
        <v>0</v>
      </c>
      <c r="H98" s="10">
        <f t="shared" si="33"/>
        <v>162479</v>
      </c>
      <c r="I98" s="10">
        <f t="shared" si="33"/>
        <v>162479</v>
      </c>
      <c r="J98" s="10">
        <f t="shared" si="33"/>
        <v>187021</v>
      </c>
      <c r="K98" s="10">
        <f t="shared" si="33"/>
        <v>187021</v>
      </c>
      <c r="L98" s="10">
        <f t="shared" si="33"/>
        <v>0</v>
      </c>
      <c r="M98" s="10">
        <f t="shared" si="33"/>
        <v>0</v>
      </c>
      <c r="N98" s="10">
        <f t="shared" si="33"/>
        <v>187021</v>
      </c>
      <c r="O98" s="10">
        <f t="shared" si="33"/>
        <v>187021</v>
      </c>
      <c r="P98" s="58"/>
    </row>
    <row r="99" spans="1:16" s="38" customFormat="1" ht="63.75" outlineLevel="2">
      <c r="A99" s="20" t="s">
        <v>187</v>
      </c>
      <c r="B99" s="15" t="s">
        <v>138</v>
      </c>
      <c r="C99" s="25" t="s">
        <v>22</v>
      </c>
      <c r="D99" s="15" t="s">
        <v>272</v>
      </c>
      <c r="E99" s="10">
        <v>253</v>
      </c>
      <c r="F99" s="10">
        <v>253</v>
      </c>
      <c r="G99" s="10">
        <v>0</v>
      </c>
      <c r="H99" s="10">
        <v>253</v>
      </c>
      <c r="I99" s="10">
        <v>253</v>
      </c>
      <c r="J99" s="10">
        <v>253</v>
      </c>
      <c r="K99" s="10">
        <v>253</v>
      </c>
      <c r="L99" s="10">
        <v>0</v>
      </c>
      <c r="M99" s="10">
        <v>0</v>
      </c>
      <c r="N99" s="10">
        <f t="shared" si="24"/>
        <v>253</v>
      </c>
      <c r="O99" s="10">
        <f t="shared" si="25"/>
        <v>253</v>
      </c>
      <c r="P99" s="58"/>
    </row>
    <row r="100" spans="1:16" s="38" customFormat="1" ht="89.25" outlineLevel="2">
      <c r="A100" s="20" t="s">
        <v>187</v>
      </c>
      <c r="B100" s="15" t="s">
        <v>309</v>
      </c>
      <c r="C100" s="25" t="s">
        <v>22</v>
      </c>
      <c r="D100" s="15" t="s">
        <v>273</v>
      </c>
      <c r="E100" s="10">
        <v>6247</v>
      </c>
      <c r="F100" s="10">
        <v>3312</v>
      </c>
      <c r="G100" s="10">
        <v>11858</v>
      </c>
      <c r="H100" s="10">
        <v>4111</v>
      </c>
      <c r="I100" s="10">
        <v>3826</v>
      </c>
      <c r="J100" s="10">
        <v>4261</v>
      </c>
      <c r="K100" s="10">
        <v>4063</v>
      </c>
      <c r="L100" s="10">
        <v>0</v>
      </c>
      <c r="M100" s="10">
        <v>0</v>
      </c>
      <c r="N100" s="10">
        <f t="shared" si="24"/>
        <v>4261</v>
      </c>
      <c r="O100" s="10">
        <f t="shared" si="25"/>
        <v>4063</v>
      </c>
      <c r="P100" s="58"/>
    </row>
    <row r="101" spans="1:16" s="38" customFormat="1" ht="82.5" customHeight="1" outlineLevel="2">
      <c r="A101" s="20" t="s">
        <v>187</v>
      </c>
      <c r="B101" s="15" t="s">
        <v>142</v>
      </c>
      <c r="C101" s="25" t="s">
        <v>22</v>
      </c>
      <c r="D101" s="15" t="s">
        <v>274</v>
      </c>
      <c r="E101" s="10">
        <v>500</v>
      </c>
      <c r="F101" s="10">
        <v>500</v>
      </c>
      <c r="G101" s="10">
        <v>0</v>
      </c>
      <c r="H101" s="10">
        <v>250</v>
      </c>
      <c r="I101" s="10">
        <v>250</v>
      </c>
      <c r="J101" s="10">
        <v>500</v>
      </c>
      <c r="K101" s="10">
        <v>500</v>
      </c>
      <c r="L101" s="10"/>
      <c r="M101" s="10"/>
      <c r="N101" s="10">
        <f t="shared" si="24"/>
        <v>500</v>
      </c>
      <c r="O101" s="10">
        <f t="shared" si="25"/>
        <v>500</v>
      </c>
      <c r="P101" s="58"/>
    </row>
    <row r="102" spans="1:16" s="38" customFormat="1" outlineLevel="1">
      <c r="A102" s="20" t="s">
        <v>187</v>
      </c>
      <c r="B102" s="15"/>
      <c r="C102" s="25"/>
      <c r="D102" s="15" t="s">
        <v>200</v>
      </c>
      <c r="E102" s="10">
        <f t="shared" ref="E102:O102" si="34">SUBTOTAL(9,E99:E101)</f>
        <v>7000</v>
      </c>
      <c r="F102" s="10">
        <f t="shared" si="34"/>
        <v>4065</v>
      </c>
      <c r="G102" s="10">
        <f t="shared" si="34"/>
        <v>11858</v>
      </c>
      <c r="H102" s="10">
        <f t="shared" si="34"/>
        <v>4614</v>
      </c>
      <c r="I102" s="10">
        <f t="shared" si="34"/>
        <v>4329</v>
      </c>
      <c r="J102" s="10">
        <f t="shared" si="34"/>
        <v>5014</v>
      </c>
      <c r="K102" s="10">
        <f t="shared" si="34"/>
        <v>4816</v>
      </c>
      <c r="L102" s="10">
        <f t="shared" si="34"/>
        <v>0</v>
      </c>
      <c r="M102" s="10">
        <f t="shared" si="34"/>
        <v>0</v>
      </c>
      <c r="N102" s="10">
        <f t="shared" si="34"/>
        <v>5014</v>
      </c>
      <c r="O102" s="10">
        <f t="shared" si="34"/>
        <v>4816</v>
      </c>
      <c r="P102" s="58"/>
    </row>
    <row r="103" spans="1:16" s="38" customFormat="1" outlineLevel="1">
      <c r="A103" s="15"/>
      <c r="B103" s="15"/>
      <c r="C103" s="15"/>
      <c r="D103" s="64" t="s">
        <v>14</v>
      </c>
      <c r="E103" s="10"/>
      <c r="F103" s="10"/>
      <c r="G103" s="10"/>
      <c r="H103" s="10"/>
      <c r="I103" s="10"/>
      <c r="J103" s="10"/>
      <c r="K103" s="10"/>
      <c r="L103" s="10"/>
      <c r="M103" s="10"/>
      <c r="N103" s="10"/>
      <c r="O103" s="10"/>
      <c r="P103" s="58"/>
    </row>
    <row r="104" spans="1:16" s="38" customFormat="1" outlineLevel="2">
      <c r="A104" s="20" t="s">
        <v>172</v>
      </c>
      <c r="B104" s="15" t="s">
        <v>146</v>
      </c>
      <c r="C104" s="25" t="s">
        <v>22</v>
      </c>
      <c r="D104" s="15" t="s">
        <v>275</v>
      </c>
      <c r="E104" s="10"/>
      <c r="F104" s="10">
        <v>217110</v>
      </c>
      <c r="G104" s="10">
        <v>191895</v>
      </c>
      <c r="H104" s="10"/>
      <c r="I104" s="10">
        <v>217110</v>
      </c>
      <c r="J104" s="10"/>
      <c r="K104" s="10">
        <v>0</v>
      </c>
      <c r="L104" s="10"/>
      <c r="M104" s="10">
        <v>0</v>
      </c>
      <c r="N104" s="10"/>
      <c r="O104" s="10">
        <v>0</v>
      </c>
      <c r="P104" s="58"/>
    </row>
    <row r="105" spans="1:16" s="38" customFormat="1" outlineLevel="1">
      <c r="A105" s="20" t="s">
        <v>172</v>
      </c>
      <c r="B105" s="15"/>
      <c r="C105" s="25"/>
      <c r="D105" s="15" t="s">
        <v>201</v>
      </c>
      <c r="E105" s="10">
        <f t="shared" ref="E105:O105" si="35">SUBTOTAL(9,E104:E104)</f>
        <v>0</v>
      </c>
      <c r="F105" s="10">
        <f t="shared" si="35"/>
        <v>217110</v>
      </c>
      <c r="G105" s="10">
        <f t="shared" si="35"/>
        <v>191895</v>
      </c>
      <c r="H105" s="10">
        <f t="shared" si="35"/>
        <v>0</v>
      </c>
      <c r="I105" s="10">
        <f t="shared" si="35"/>
        <v>217110</v>
      </c>
      <c r="J105" s="10">
        <f t="shared" si="35"/>
        <v>0</v>
      </c>
      <c r="K105" s="10">
        <f t="shared" si="35"/>
        <v>0</v>
      </c>
      <c r="L105" s="10">
        <f t="shared" si="35"/>
        <v>0</v>
      </c>
      <c r="M105" s="10">
        <f t="shared" si="35"/>
        <v>0</v>
      </c>
      <c r="N105" s="10">
        <f t="shared" si="35"/>
        <v>0</v>
      </c>
      <c r="O105" s="10">
        <f t="shared" si="35"/>
        <v>0</v>
      </c>
      <c r="P105" s="58"/>
    </row>
    <row r="106" spans="1:16" s="45" customFormat="1" outlineLevel="2">
      <c r="A106" s="20" t="s">
        <v>198</v>
      </c>
      <c r="B106" s="20" t="s">
        <v>197</v>
      </c>
      <c r="C106" s="25" t="s">
        <v>22</v>
      </c>
      <c r="D106" s="15" t="s">
        <v>275</v>
      </c>
      <c r="E106" s="10"/>
      <c r="F106" s="10"/>
      <c r="G106" s="10"/>
      <c r="H106" s="10"/>
      <c r="I106" s="10"/>
      <c r="J106" s="10"/>
      <c r="K106" s="10">
        <v>218410</v>
      </c>
      <c r="L106" s="10"/>
      <c r="M106" s="10">
        <v>0</v>
      </c>
      <c r="N106" s="10"/>
      <c r="O106" s="10">
        <v>218410</v>
      </c>
      <c r="P106" s="59"/>
    </row>
    <row r="107" spans="1:16" s="45" customFormat="1" outlineLevel="1">
      <c r="A107" s="20" t="s">
        <v>198</v>
      </c>
      <c r="B107" s="20"/>
      <c r="C107" s="25"/>
      <c r="D107" s="15" t="s">
        <v>201</v>
      </c>
      <c r="E107" s="10">
        <f t="shared" ref="E107:O107" si="36">SUBTOTAL(9,E106:E106)</f>
        <v>0</v>
      </c>
      <c r="F107" s="10">
        <f t="shared" si="36"/>
        <v>0</v>
      </c>
      <c r="G107" s="10">
        <f t="shared" si="36"/>
        <v>0</v>
      </c>
      <c r="H107" s="10">
        <f t="shared" si="36"/>
        <v>0</v>
      </c>
      <c r="I107" s="10">
        <f t="shared" si="36"/>
        <v>0</v>
      </c>
      <c r="J107" s="10">
        <f t="shared" si="36"/>
        <v>0</v>
      </c>
      <c r="K107" s="10">
        <f t="shared" si="36"/>
        <v>218410</v>
      </c>
      <c r="L107" s="10">
        <f t="shared" si="36"/>
        <v>0</v>
      </c>
      <c r="M107" s="10">
        <f t="shared" si="36"/>
        <v>0</v>
      </c>
      <c r="N107" s="10">
        <f t="shared" si="36"/>
        <v>0</v>
      </c>
      <c r="O107" s="10">
        <f t="shared" si="36"/>
        <v>218410</v>
      </c>
      <c r="P107" s="59"/>
    </row>
    <row r="108" spans="1:16" s="38" customFormat="1" outlineLevel="1">
      <c r="A108" s="20"/>
      <c r="B108" s="20"/>
      <c r="C108" s="15"/>
      <c r="D108" s="23" t="s">
        <v>17</v>
      </c>
      <c r="E108" s="10"/>
      <c r="F108" s="10"/>
      <c r="G108" s="10"/>
      <c r="H108" s="10"/>
      <c r="I108" s="10"/>
      <c r="J108" s="10"/>
      <c r="K108" s="10"/>
      <c r="L108" s="10"/>
      <c r="M108" s="10"/>
      <c r="N108" s="10"/>
      <c r="O108" s="10"/>
      <c r="P108" s="58"/>
    </row>
    <row r="109" spans="1:16" s="45" customFormat="1" ht="102" outlineLevel="2">
      <c r="A109" s="20" t="s">
        <v>188</v>
      </c>
      <c r="B109" s="15" t="s">
        <v>147</v>
      </c>
      <c r="C109" s="25" t="s">
        <v>26</v>
      </c>
      <c r="D109" s="15" t="s">
        <v>276</v>
      </c>
      <c r="E109" s="10">
        <v>0</v>
      </c>
      <c r="F109" s="10">
        <v>210</v>
      </c>
      <c r="G109" s="10">
        <v>2127</v>
      </c>
      <c r="H109" s="10">
        <v>0</v>
      </c>
      <c r="I109" s="10">
        <v>708</v>
      </c>
      <c r="J109" s="10">
        <v>0</v>
      </c>
      <c r="K109" s="10">
        <v>0</v>
      </c>
      <c r="L109" s="10">
        <v>0</v>
      </c>
      <c r="M109" s="10">
        <v>0</v>
      </c>
      <c r="N109" s="10">
        <f t="shared" ref="N109:N126" si="37">+J109+L109</f>
        <v>0</v>
      </c>
      <c r="O109" s="10">
        <f t="shared" ref="O109:O126" si="38">+K109+M109</f>
        <v>0</v>
      </c>
      <c r="P109" s="59"/>
    </row>
    <row r="110" spans="1:16" s="45" customFormat="1" ht="89.25" outlineLevel="2">
      <c r="A110" s="20" t="s">
        <v>188</v>
      </c>
      <c r="B110" s="15" t="s">
        <v>148</v>
      </c>
      <c r="C110" s="25" t="s">
        <v>26</v>
      </c>
      <c r="D110" s="15" t="s">
        <v>277</v>
      </c>
      <c r="E110" s="10">
        <v>3142</v>
      </c>
      <c r="F110" s="10">
        <v>2600</v>
      </c>
      <c r="G110" s="10">
        <v>7773</v>
      </c>
      <c r="H110" s="10">
        <v>3241</v>
      </c>
      <c r="I110" s="10">
        <v>3256</v>
      </c>
      <c r="J110" s="10">
        <v>3341</v>
      </c>
      <c r="K110" s="10">
        <v>4064</v>
      </c>
      <c r="L110" s="10">
        <v>0</v>
      </c>
      <c r="M110" s="10">
        <v>0</v>
      </c>
      <c r="N110" s="10">
        <f t="shared" si="37"/>
        <v>3341</v>
      </c>
      <c r="O110" s="10">
        <f t="shared" si="38"/>
        <v>4064</v>
      </c>
      <c r="P110" s="59"/>
    </row>
    <row r="111" spans="1:16" s="45" customFormat="1" ht="63.75" outlineLevel="2">
      <c r="A111" s="20" t="s">
        <v>188</v>
      </c>
      <c r="B111" s="15" t="s">
        <v>149</v>
      </c>
      <c r="C111" s="25" t="s">
        <v>25</v>
      </c>
      <c r="D111" s="15" t="s">
        <v>278</v>
      </c>
      <c r="E111" s="10">
        <v>8218</v>
      </c>
      <c r="F111" s="10">
        <v>8260</v>
      </c>
      <c r="G111" s="10">
        <v>13298</v>
      </c>
      <c r="H111" s="10">
        <v>7279</v>
      </c>
      <c r="I111" s="10">
        <v>7170</v>
      </c>
      <c r="J111" s="10">
        <v>7679</v>
      </c>
      <c r="K111" s="10">
        <v>7570</v>
      </c>
      <c r="L111" s="10">
        <v>0</v>
      </c>
      <c r="M111" s="10">
        <v>0</v>
      </c>
      <c r="N111" s="10">
        <f t="shared" si="37"/>
        <v>7679</v>
      </c>
      <c r="O111" s="10">
        <f t="shared" si="38"/>
        <v>7570</v>
      </c>
      <c r="P111" s="59"/>
    </row>
    <row r="112" spans="1:16" s="45" customFormat="1" ht="38.25" outlineLevel="2">
      <c r="A112" s="20" t="s">
        <v>188</v>
      </c>
      <c r="B112" s="15" t="s">
        <v>150</v>
      </c>
      <c r="C112" s="25" t="s">
        <v>25</v>
      </c>
      <c r="D112" s="15" t="s">
        <v>279</v>
      </c>
      <c r="E112" s="10">
        <v>91</v>
      </c>
      <c r="F112" s="10">
        <v>91</v>
      </c>
      <c r="G112" s="10">
        <v>104</v>
      </c>
      <c r="H112" s="10">
        <v>154</v>
      </c>
      <c r="I112" s="10">
        <v>154</v>
      </c>
      <c r="J112" s="10">
        <v>154</v>
      </c>
      <c r="K112" s="10">
        <v>154</v>
      </c>
      <c r="L112" s="10">
        <v>0</v>
      </c>
      <c r="M112" s="10">
        <v>0</v>
      </c>
      <c r="N112" s="10">
        <f>+J112+L112</f>
        <v>154</v>
      </c>
      <c r="O112" s="10">
        <f>+K112+M112</f>
        <v>154</v>
      </c>
      <c r="P112" s="59"/>
    </row>
    <row r="113" spans="1:16" s="45" customFormat="1" ht="63.75" outlineLevel="2">
      <c r="A113" s="20" t="s">
        <v>188</v>
      </c>
      <c r="B113" s="15" t="s">
        <v>151</v>
      </c>
      <c r="C113" s="25" t="s">
        <v>25</v>
      </c>
      <c r="D113" s="15" t="s">
        <v>280</v>
      </c>
      <c r="E113" s="10">
        <v>0</v>
      </c>
      <c r="F113" s="10">
        <v>0</v>
      </c>
      <c r="G113" s="10">
        <v>159</v>
      </c>
      <c r="H113" s="10">
        <v>0</v>
      </c>
      <c r="I113" s="10">
        <v>0</v>
      </c>
      <c r="J113" s="10">
        <v>0</v>
      </c>
      <c r="K113" s="10">
        <v>0</v>
      </c>
      <c r="L113" s="10">
        <v>0</v>
      </c>
      <c r="M113" s="10">
        <v>0</v>
      </c>
      <c r="N113" s="10">
        <f>+J113+L113</f>
        <v>0</v>
      </c>
      <c r="O113" s="10">
        <f>+K113+M113</f>
        <v>0</v>
      </c>
      <c r="P113" s="59"/>
    </row>
    <row r="114" spans="1:16" s="45" customFormat="1" ht="51" outlineLevel="2">
      <c r="A114" s="20" t="s">
        <v>188</v>
      </c>
      <c r="B114" s="15" t="s">
        <v>152</v>
      </c>
      <c r="C114" s="25" t="s">
        <v>26</v>
      </c>
      <c r="D114" s="15" t="s">
        <v>281</v>
      </c>
      <c r="E114" s="10">
        <v>268</v>
      </c>
      <c r="F114" s="10">
        <v>230</v>
      </c>
      <c r="G114" s="10">
        <v>205</v>
      </c>
      <c r="H114" s="10">
        <v>232</v>
      </c>
      <c r="I114" s="10">
        <v>323</v>
      </c>
      <c r="J114" s="10">
        <v>232</v>
      </c>
      <c r="K114" s="10">
        <v>283</v>
      </c>
      <c r="L114" s="10">
        <v>0</v>
      </c>
      <c r="M114" s="10">
        <v>0</v>
      </c>
      <c r="N114" s="10">
        <f t="shared" si="37"/>
        <v>232</v>
      </c>
      <c r="O114" s="10">
        <f t="shared" si="38"/>
        <v>283</v>
      </c>
      <c r="P114" s="59"/>
    </row>
    <row r="115" spans="1:16" s="45" customFormat="1" ht="38.25" outlineLevel="2">
      <c r="A115" s="20" t="s">
        <v>188</v>
      </c>
      <c r="B115" s="15" t="s">
        <v>153</v>
      </c>
      <c r="C115" s="25" t="s">
        <v>25</v>
      </c>
      <c r="D115" s="15" t="s">
        <v>282</v>
      </c>
      <c r="E115" s="10">
        <v>57</v>
      </c>
      <c r="F115" s="10">
        <v>71</v>
      </c>
      <c r="G115" s="10">
        <v>80</v>
      </c>
      <c r="H115" s="10">
        <v>55</v>
      </c>
      <c r="I115" s="10">
        <v>69</v>
      </c>
      <c r="J115" s="10">
        <v>55</v>
      </c>
      <c r="K115" s="10">
        <v>69</v>
      </c>
      <c r="L115" s="10">
        <v>0</v>
      </c>
      <c r="M115" s="10">
        <v>0</v>
      </c>
      <c r="N115" s="10">
        <f t="shared" si="37"/>
        <v>55</v>
      </c>
      <c r="O115" s="10">
        <f t="shared" si="38"/>
        <v>69</v>
      </c>
      <c r="P115" s="59"/>
    </row>
    <row r="116" spans="1:16" s="45" customFormat="1" ht="63.75" outlineLevel="2">
      <c r="A116" s="20" t="s">
        <v>188</v>
      </c>
      <c r="B116" s="15" t="s">
        <v>154</v>
      </c>
      <c r="C116" s="25" t="s">
        <v>25</v>
      </c>
      <c r="D116" s="15" t="s">
        <v>283</v>
      </c>
      <c r="E116" s="10">
        <v>0</v>
      </c>
      <c r="F116" s="10">
        <v>0</v>
      </c>
      <c r="G116" s="10">
        <v>0</v>
      </c>
      <c r="H116" s="10">
        <v>21</v>
      </c>
      <c r="I116" s="10">
        <v>21</v>
      </c>
      <c r="J116" s="10">
        <v>0</v>
      </c>
      <c r="K116" s="10">
        <v>0</v>
      </c>
      <c r="L116" s="10">
        <v>0</v>
      </c>
      <c r="M116" s="10">
        <v>0</v>
      </c>
      <c r="N116" s="10">
        <f t="shared" si="37"/>
        <v>0</v>
      </c>
      <c r="O116" s="10">
        <f t="shared" si="38"/>
        <v>0</v>
      </c>
      <c r="P116" s="59"/>
    </row>
    <row r="117" spans="1:16" s="45" customFormat="1" ht="76.5" outlineLevel="2">
      <c r="A117" s="20" t="s">
        <v>188</v>
      </c>
      <c r="B117" s="15" t="s">
        <v>155</v>
      </c>
      <c r="C117" s="25" t="s">
        <v>25</v>
      </c>
      <c r="D117" s="15" t="s">
        <v>284</v>
      </c>
      <c r="E117" s="10">
        <v>1339</v>
      </c>
      <c r="F117" s="10">
        <v>1339</v>
      </c>
      <c r="G117" s="10">
        <v>6154</v>
      </c>
      <c r="H117" s="10">
        <v>1355</v>
      </c>
      <c r="I117" s="10">
        <v>1263</v>
      </c>
      <c r="J117" s="10">
        <v>1382</v>
      </c>
      <c r="K117" s="10">
        <v>1290</v>
      </c>
      <c r="L117" s="10">
        <v>0</v>
      </c>
      <c r="M117" s="10">
        <v>0</v>
      </c>
      <c r="N117" s="10">
        <f t="shared" si="37"/>
        <v>1382</v>
      </c>
      <c r="O117" s="10">
        <f t="shared" si="38"/>
        <v>1290</v>
      </c>
      <c r="P117" s="59"/>
    </row>
    <row r="118" spans="1:16" s="45" customFormat="1" ht="76.5" outlineLevel="2">
      <c r="A118" s="20" t="s">
        <v>188</v>
      </c>
      <c r="B118" s="15" t="s">
        <v>156</v>
      </c>
      <c r="C118" s="25" t="s">
        <v>25</v>
      </c>
      <c r="D118" s="15" t="s">
        <v>285</v>
      </c>
      <c r="E118" s="10">
        <v>8210</v>
      </c>
      <c r="F118" s="10">
        <v>7674</v>
      </c>
      <c r="G118" s="10">
        <v>3478</v>
      </c>
      <c r="H118" s="10">
        <v>7466</v>
      </c>
      <c r="I118" s="10">
        <v>8666</v>
      </c>
      <c r="J118" s="10">
        <v>8379</v>
      </c>
      <c r="K118" s="10">
        <v>9579</v>
      </c>
      <c r="L118" s="10">
        <v>0</v>
      </c>
      <c r="M118" s="10">
        <v>0</v>
      </c>
      <c r="N118" s="10">
        <f t="shared" si="37"/>
        <v>8379</v>
      </c>
      <c r="O118" s="10">
        <f t="shared" si="38"/>
        <v>9579</v>
      </c>
      <c r="P118" s="59"/>
    </row>
    <row r="119" spans="1:16" s="45" customFormat="1" ht="38.25" outlineLevel="2">
      <c r="A119" s="20" t="s">
        <v>188</v>
      </c>
      <c r="B119" s="15" t="s">
        <v>157</v>
      </c>
      <c r="C119" s="25" t="s">
        <v>25</v>
      </c>
      <c r="D119" s="15" t="s">
        <v>286</v>
      </c>
      <c r="E119" s="10">
        <v>266</v>
      </c>
      <c r="F119" s="10">
        <v>216</v>
      </c>
      <c r="G119" s="10">
        <v>407</v>
      </c>
      <c r="H119" s="10">
        <v>249</v>
      </c>
      <c r="I119" s="10">
        <v>308</v>
      </c>
      <c r="J119" s="10">
        <v>249</v>
      </c>
      <c r="K119" s="10">
        <v>308</v>
      </c>
      <c r="L119" s="10">
        <v>0</v>
      </c>
      <c r="M119" s="10">
        <v>0</v>
      </c>
      <c r="N119" s="10">
        <f t="shared" si="37"/>
        <v>249</v>
      </c>
      <c r="O119" s="10">
        <f t="shared" si="38"/>
        <v>308</v>
      </c>
      <c r="P119" s="59"/>
    </row>
    <row r="120" spans="1:16" s="45" customFormat="1" ht="63.75" outlineLevel="2">
      <c r="A120" s="20" t="s">
        <v>188</v>
      </c>
      <c r="B120" s="15" t="s">
        <v>158</v>
      </c>
      <c r="C120" s="25" t="s">
        <v>25</v>
      </c>
      <c r="D120" s="15" t="s">
        <v>287</v>
      </c>
      <c r="E120" s="10">
        <v>3155</v>
      </c>
      <c r="F120" s="10">
        <v>2788</v>
      </c>
      <c r="G120" s="10">
        <v>1309</v>
      </c>
      <c r="H120" s="10">
        <v>2812</v>
      </c>
      <c r="I120" s="10">
        <v>3005</v>
      </c>
      <c r="J120" s="10">
        <v>2723</v>
      </c>
      <c r="K120" s="10">
        <v>2790</v>
      </c>
      <c r="L120" s="10">
        <v>0</v>
      </c>
      <c r="M120" s="10">
        <v>0</v>
      </c>
      <c r="N120" s="10">
        <f t="shared" si="37"/>
        <v>2723</v>
      </c>
      <c r="O120" s="10">
        <f t="shared" si="38"/>
        <v>2790</v>
      </c>
      <c r="P120" s="59"/>
    </row>
    <row r="121" spans="1:16" s="45" customFormat="1" ht="76.5" outlineLevel="2">
      <c r="A121" s="20" t="s">
        <v>188</v>
      </c>
      <c r="B121" s="15" t="s">
        <v>314</v>
      </c>
      <c r="C121" s="25" t="s">
        <v>25</v>
      </c>
      <c r="D121" s="15" t="s">
        <v>288</v>
      </c>
      <c r="E121" s="10">
        <v>0</v>
      </c>
      <c r="F121" s="10">
        <v>0</v>
      </c>
      <c r="G121" s="10">
        <v>0</v>
      </c>
      <c r="H121" s="10">
        <v>41</v>
      </c>
      <c r="I121" s="10">
        <v>20</v>
      </c>
      <c r="J121" s="10">
        <v>41</v>
      </c>
      <c r="K121" s="10">
        <v>41</v>
      </c>
      <c r="L121" s="10">
        <v>0</v>
      </c>
      <c r="M121" s="10">
        <v>0</v>
      </c>
      <c r="N121" s="10">
        <f t="shared" si="37"/>
        <v>41</v>
      </c>
      <c r="O121" s="10">
        <f t="shared" si="38"/>
        <v>41</v>
      </c>
      <c r="P121" s="59"/>
    </row>
    <row r="122" spans="1:16" s="45" customFormat="1" ht="63.75" outlineLevel="2">
      <c r="A122" s="20" t="s">
        <v>188</v>
      </c>
      <c r="B122" s="15" t="s">
        <v>159</v>
      </c>
      <c r="C122" s="25" t="s">
        <v>25</v>
      </c>
      <c r="D122" s="15" t="s">
        <v>289</v>
      </c>
      <c r="E122" s="10">
        <v>78</v>
      </c>
      <c r="F122" s="10">
        <v>62</v>
      </c>
      <c r="G122" s="10">
        <v>471</v>
      </c>
      <c r="H122" s="10">
        <v>219</v>
      </c>
      <c r="I122" s="10">
        <v>215</v>
      </c>
      <c r="J122" s="10">
        <v>219</v>
      </c>
      <c r="K122" s="10">
        <v>215</v>
      </c>
      <c r="L122" s="10">
        <v>0</v>
      </c>
      <c r="M122" s="10">
        <v>0</v>
      </c>
      <c r="N122" s="10">
        <f t="shared" si="37"/>
        <v>219</v>
      </c>
      <c r="O122" s="10">
        <f t="shared" si="38"/>
        <v>215</v>
      </c>
      <c r="P122" s="59"/>
    </row>
    <row r="123" spans="1:16" s="45" customFormat="1" ht="63.75" outlineLevel="2">
      <c r="A123" s="20" t="s">
        <v>188</v>
      </c>
      <c r="B123" s="15" t="s">
        <v>315</v>
      </c>
      <c r="C123" s="25" t="s">
        <v>21</v>
      </c>
      <c r="D123" s="15" t="s">
        <v>290</v>
      </c>
      <c r="E123" s="10">
        <v>26</v>
      </c>
      <c r="F123" s="10">
        <v>25</v>
      </c>
      <c r="G123" s="10">
        <v>31</v>
      </c>
      <c r="H123" s="10">
        <v>25</v>
      </c>
      <c r="I123" s="10">
        <v>25</v>
      </c>
      <c r="J123" s="10">
        <v>26</v>
      </c>
      <c r="K123" s="10">
        <v>26</v>
      </c>
      <c r="L123" s="10">
        <v>0</v>
      </c>
      <c r="M123" s="10">
        <v>0</v>
      </c>
      <c r="N123" s="10">
        <f t="shared" si="37"/>
        <v>26</v>
      </c>
      <c r="O123" s="10">
        <f t="shared" si="38"/>
        <v>26</v>
      </c>
      <c r="P123" s="59"/>
    </row>
    <row r="124" spans="1:16" s="45" customFormat="1" ht="51" outlineLevel="2">
      <c r="A124" s="20" t="s">
        <v>188</v>
      </c>
      <c r="B124" s="15" t="s">
        <v>160</v>
      </c>
      <c r="C124" s="25" t="s">
        <v>19</v>
      </c>
      <c r="D124" s="15" t="s">
        <v>291</v>
      </c>
      <c r="E124" s="10">
        <v>174</v>
      </c>
      <c r="F124" s="10">
        <v>127</v>
      </c>
      <c r="G124" s="10">
        <v>47</v>
      </c>
      <c r="H124" s="10">
        <v>100</v>
      </c>
      <c r="I124" s="10">
        <v>147</v>
      </c>
      <c r="J124" s="10">
        <v>121</v>
      </c>
      <c r="K124" s="10">
        <v>168</v>
      </c>
      <c r="L124" s="10">
        <v>0</v>
      </c>
      <c r="M124" s="10">
        <v>0</v>
      </c>
      <c r="N124" s="10">
        <f t="shared" si="37"/>
        <v>121</v>
      </c>
      <c r="O124" s="10">
        <f t="shared" si="38"/>
        <v>168</v>
      </c>
      <c r="P124" s="59"/>
    </row>
    <row r="125" spans="1:16" s="45" customFormat="1" ht="51" outlineLevel="2">
      <c r="A125" s="20" t="s">
        <v>188</v>
      </c>
      <c r="B125" s="15" t="s">
        <v>316</v>
      </c>
      <c r="C125" s="25" t="s">
        <v>25</v>
      </c>
      <c r="D125" s="15" t="s">
        <v>292</v>
      </c>
      <c r="E125" s="10">
        <v>409</v>
      </c>
      <c r="F125" s="10">
        <v>23</v>
      </c>
      <c r="G125" s="10">
        <v>450</v>
      </c>
      <c r="H125" s="10">
        <v>409</v>
      </c>
      <c r="I125" s="10">
        <v>352</v>
      </c>
      <c r="J125" s="10">
        <v>409</v>
      </c>
      <c r="K125" s="10">
        <v>352</v>
      </c>
      <c r="L125" s="10">
        <v>0</v>
      </c>
      <c r="M125" s="10">
        <v>0</v>
      </c>
      <c r="N125" s="10">
        <f t="shared" si="37"/>
        <v>409</v>
      </c>
      <c r="O125" s="10">
        <f t="shared" si="38"/>
        <v>352</v>
      </c>
      <c r="P125" s="59"/>
    </row>
    <row r="126" spans="1:16" s="45" customFormat="1" ht="38.25" outlineLevel="2">
      <c r="A126" s="20" t="s">
        <v>188</v>
      </c>
      <c r="B126" s="15" t="s">
        <v>161</v>
      </c>
      <c r="C126" s="25" t="s">
        <v>25</v>
      </c>
      <c r="D126" s="15" t="s">
        <v>293</v>
      </c>
      <c r="E126" s="10">
        <v>30</v>
      </c>
      <c r="F126" s="10">
        <v>23</v>
      </c>
      <c r="G126" s="10">
        <v>8</v>
      </c>
      <c r="H126" s="10">
        <v>33</v>
      </c>
      <c r="I126" s="10">
        <v>33</v>
      </c>
      <c r="J126" s="10">
        <v>33</v>
      </c>
      <c r="K126" s="10">
        <v>33</v>
      </c>
      <c r="L126" s="10">
        <v>0</v>
      </c>
      <c r="M126" s="10">
        <v>0</v>
      </c>
      <c r="N126" s="10">
        <f t="shared" si="37"/>
        <v>33</v>
      </c>
      <c r="O126" s="10">
        <f t="shared" si="38"/>
        <v>33</v>
      </c>
      <c r="P126" s="59"/>
    </row>
    <row r="127" spans="1:16" s="45" customFormat="1" ht="38.25" outlineLevel="2">
      <c r="A127" s="20" t="s">
        <v>188</v>
      </c>
      <c r="B127" s="15" t="s">
        <v>162</v>
      </c>
      <c r="C127" s="25" t="s">
        <v>25</v>
      </c>
      <c r="D127" s="15" t="s">
        <v>294</v>
      </c>
      <c r="E127" s="10">
        <v>6843</v>
      </c>
      <c r="F127" s="10">
        <v>5942</v>
      </c>
      <c r="G127" s="10">
        <v>3306</v>
      </c>
      <c r="H127" s="10">
        <v>6445</v>
      </c>
      <c r="I127" s="10">
        <v>8355</v>
      </c>
      <c r="J127" s="10">
        <v>6445</v>
      </c>
      <c r="K127" s="10">
        <v>6445</v>
      </c>
      <c r="L127" s="10">
        <v>0</v>
      </c>
      <c r="M127" s="10">
        <v>0</v>
      </c>
      <c r="N127" s="10">
        <f t="shared" ref="N127:O131" si="39">+J127+L127</f>
        <v>6445</v>
      </c>
      <c r="O127" s="10">
        <f t="shared" si="39"/>
        <v>6445</v>
      </c>
      <c r="P127" s="59"/>
    </row>
    <row r="128" spans="1:16" s="45" customFormat="1" ht="78.75" customHeight="1" outlineLevel="2">
      <c r="A128" s="20" t="s">
        <v>188</v>
      </c>
      <c r="B128" s="15" t="s">
        <v>163</v>
      </c>
      <c r="C128" s="25" t="s">
        <v>25</v>
      </c>
      <c r="D128" s="15" t="s">
        <v>295</v>
      </c>
      <c r="E128" s="10">
        <v>198</v>
      </c>
      <c r="F128" s="10">
        <v>161</v>
      </c>
      <c r="G128" s="10">
        <v>759</v>
      </c>
      <c r="H128" s="10">
        <v>436</v>
      </c>
      <c r="I128" s="10">
        <v>433</v>
      </c>
      <c r="J128" s="10">
        <v>436</v>
      </c>
      <c r="K128" s="10">
        <v>433</v>
      </c>
      <c r="L128" s="10">
        <v>0</v>
      </c>
      <c r="M128" s="10">
        <v>0</v>
      </c>
      <c r="N128" s="10">
        <f t="shared" si="39"/>
        <v>436</v>
      </c>
      <c r="O128" s="10">
        <f t="shared" si="39"/>
        <v>433</v>
      </c>
      <c r="P128" s="59"/>
    </row>
    <row r="129" spans="1:16" s="45" customFormat="1" ht="63.75" outlineLevel="2">
      <c r="A129" s="20" t="s">
        <v>188</v>
      </c>
      <c r="B129" s="15" t="s">
        <v>164</v>
      </c>
      <c r="C129" s="25" t="s">
        <v>25</v>
      </c>
      <c r="D129" s="15" t="s">
        <v>296</v>
      </c>
      <c r="E129" s="10">
        <v>73</v>
      </c>
      <c r="F129" s="10">
        <v>277</v>
      </c>
      <c r="G129" s="10">
        <v>2661</v>
      </c>
      <c r="H129" s="10">
        <v>487</v>
      </c>
      <c r="I129" s="10">
        <v>568</v>
      </c>
      <c r="J129" s="10">
        <v>487</v>
      </c>
      <c r="K129" s="10">
        <v>568</v>
      </c>
      <c r="L129" s="10">
        <v>0</v>
      </c>
      <c r="M129" s="10">
        <v>0</v>
      </c>
      <c r="N129" s="10">
        <f t="shared" si="39"/>
        <v>487</v>
      </c>
      <c r="O129" s="10">
        <f t="shared" si="39"/>
        <v>568</v>
      </c>
      <c r="P129" s="59"/>
    </row>
    <row r="130" spans="1:16" s="45" customFormat="1" ht="51" outlineLevel="2">
      <c r="A130" s="20" t="s">
        <v>188</v>
      </c>
      <c r="B130" s="15" t="s">
        <v>165</v>
      </c>
      <c r="C130" s="25" t="s">
        <v>25</v>
      </c>
      <c r="D130" s="15" t="s">
        <v>297</v>
      </c>
      <c r="E130" s="10">
        <v>0</v>
      </c>
      <c r="F130" s="10">
        <v>2900</v>
      </c>
      <c r="G130" s="10">
        <v>11406</v>
      </c>
      <c r="H130" s="10">
        <v>0</v>
      </c>
      <c r="I130" s="10">
        <v>1800</v>
      </c>
      <c r="J130" s="10">
        <v>0</v>
      </c>
      <c r="K130" s="10">
        <v>1800</v>
      </c>
      <c r="L130" s="10">
        <v>0</v>
      </c>
      <c r="M130" s="10">
        <v>0</v>
      </c>
      <c r="N130" s="10">
        <f t="shared" si="39"/>
        <v>0</v>
      </c>
      <c r="O130" s="10">
        <f t="shared" si="39"/>
        <v>1800</v>
      </c>
      <c r="P130" s="59"/>
    </row>
    <row r="131" spans="1:16" s="45" customFormat="1" ht="127.5" outlineLevel="2">
      <c r="A131" s="20" t="s">
        <v>188</v>
      </c>
      <c r="B131" s="15" t="s">
        <v>167</v>
      </c>
      <c r="C131" s="25" t="s">
        <v>25</v>
      </c>
      <c r="D131" s="15" t="s">
        <v>298</v>
      </c>
      <c r="E131" s="10">
        <v>17735</v>
      </c>
      <c r="F131" s="10">
        <v>14130</v>
      </c>
      <c r="G131" s="10">
        <v>105856</v>
      </c>
      <c r="H131" s="10">
        <v>22118</v>
      </c>
      <c r="I131" s="10">
        <v>19866</v>
      </c>
      <c r="J131" s="10">
        <v>22168</v>
      </c>
      <c r="K131" s="10">
        <v>20880</v>
      </c>
      <c r="L131" s="10">
        <v>0</v>
      </c>
      <c r="M131" s="10">
        <v>0</v>
      </c>
      <c r="N131" s="10">
        <f t="shared" si="39"/>
        <v>22168</v>
      </c>
      <c r="O131" s="10">
        <f t="shared" si="39"/>
        <v>20880</v>
      </c>
      <c r="P131" s="59"/>
    </row>
    <row r="132" spans="1:16" s="45" customFormat="1" ht="63.75" outlineLevel="2">
      <c r="A132" s="20" t="s">
        <v>188</v>
      </c>
      <c r="B132" s="15" t="s">
        <v>199</v>
      </c>
      <c r="C132" s="25" t="s">
        <v>25</v>
      </c>
      <c r="D132" s="15" t="s">
        <v>299</v>
      </c>
      <c r="E132" s="10"/>
      <c r="F132" s="10"/>
      <c r="G132" s="10"/>
      <c r="H132" s="10"/>
      <c r="I132" s="10"/>
      <c r="J132" s="10"/>
      <c r="K132" s="10"/>
      <c r="L132" s="10"/>
      <c r="M132" s="10"/>
      <c r="N132" s="10"/>
      <c r="O132" s="10"/>
      <c r="P132" s="59"/>
    </row>
    <row r="133" spans="1:16" s="45" customFormat="1" ht="25.5" outlineLevel="2">
      <c r="A133" s="20" t="s">
        <v>188</v>
      </c>
      <c r="B133" s="15" t="s">
        <v>169</v>
      </c>
      <c r="C133" s="25" t="s">
        <v>25</v>
      </c>
      <c r="D133" s="15" t="s">
        <v>300</v>
      </c>
      <c r="E133" s="10">
        <v>0</v>
      </c>
      <c r="F133" s="10">
        <v>0</v>
      </c>
      <c r="G133" s="10">
        <v>0</v>
      </c>
      <c r="H133" s="10">
        <v>305</v>
      </c>
      <c r="I133" s="10">
        <v>200</v>
      </c>
      <c r="J133" s="10">
        <v>305</v>
      </c>
      <c r="K133" s="10">
        <v>305</v>
      </c>
      <c r="L133" s="10">
        <v>0</v>
      </c>
      <c r="M133" s="10">
        <v>0</v>
      </c>
      <c r="N133" s="10">
        <f>+J133+L133</f>
        <v>305</v>
      </c>
      <c r="O133" s="10">
        <f>+K133+M133</f>
        <v>305</v>
      </c>
      <c r="P133" s="59"/>
    </row>
    <row r="134" spans="1:16" s="45" customFormat="1" ht="27.75" customHeight="1" outlineLevel="1">
      <c r="A134" s="20" t="s">
        <v>188</v>
      </c>
      <c r="B134" s="15"/>
      <c r="C134" s="25"/>
      <c r="D134" s="15" t="s">
        <v>330</v>
      </c>
      <c r="E134" s="10">
        <f t="shared" ref="E134:O134" si="40">SUBTOTAL(9,E109:E133)</f>
        <v>50312</v>
      </c>
      <c r="F134" s="10">
        <f t="shared" si="40"/>
        <v>47149</v>
      </c>
      <c r="G134" s="10">
        <f t="shared" si="40"/>
        <v>160089</v>
      </c>
      <c r="H134" s="10">
        <f t="shared" si="40"/>
        <v>53482</v>
      </c>
      <c r="I134" s="10">
        <f t="shared" si="40"/>
        <v>56957</v>
      </c>
      <c r="J134" s="10">
        <f t="shared" si="40"/>
        <v>54884</v>
      </c>
      <c r="K134" s="10">
        <f t="shared" si="40"/>
        <v>57373</v>
      </c>
      <c r="L134" s="10">
        <f t="shared" si="40"/>
        <v>0</v>
      </c>
      <c r="M134" s="10">
        <f t="shared" si="40"/>
        <v>0</v>
      </c>
      <c r="N134" s="10">
        <f t="shared" si="40"/>
        <v>54884</v>
      </c>
      <c r="O134" s="10">
        <f t="shared" si="40"/>
        <v>57373</v>
      </c>
      <c r="P134" s="59"/>
    </row>
    <row r="135" spans="1:16" s="45" customFormat="1" ht="63.75" outlineLevel="2">
      <c r="A135" s="20" t="s">
        <v>190</v>
      </c>
      <c r="B135" s="15" t="s">
        <v>189</v>
      </c>
      <c r="C135" s="25" t="s">
        <v>25</v>
      </c>
      <c r="D135" s="15" t="s">
        <v>301</v>
      </c>
      <c r="E135" s="10">
        <v>0</v>
      </c>
      <c r="F135" s="10">
        <v>0</v>
      </c>
      <c r="G135" s="10">
        <v>0</v>
      </c>
      <c r="H135" s="10">
        <v>0</v>
      </c>
      <c r="I135" s="10">
        <v>0</v>
      </c>
      <c r="J135" s="10">
        <v>0</v>
      </c>
      <c r="K135" s="10">
        <v>0</v>
      </c>
      <c r="L135" s="10">
        <v>0</v>
      </c>
      <c r="M135" s="10">
        <v>0</v>
      </c>
      <c r="N135" s="10">
        <f>+J135+L135</f>
        <v>0</v>
      </c>
      <c r="O135" s="10">
        <f>+K135+M135</f>
        <v>0</v>
      </c>
      <c r="P135" s="59"/>
    </row>
    <row r="136" spans="1:16" s="45" customFormat="1" ht="133.5" customHeight="1" outlineLevel="2">
      <c r="A136" s="20" t="s">
        <v>190</v>
      </c>
      <c r="B136" s="15" t="s">
        <v>166</v>
      </c>
      <c r="C136" s="25" t="s">
        <v>22</v>
      </c>
      <c r="D136" s="15" t="s">
        <v>302</v>
      </c>
      <c r="E136" s="10">
        <v>0</v>
      </c>
      <c r="F136" s="10">
        <v>528</v>
      </c>
      <c r="G136" s="10">
        <v>0</v>
      </c>
      <c r="H136" s="10">
        <v>0</v>
      </c>
      <c r="I136" s="10">
        <v>0</v>
      </c>
      <c r="J136" s="10">
        <v>0</v>
      </c>
      <c r="K136" s="10">
        <v>0</v>
      </c>
      <c r="L136" s="10">
        <v>0</v>
      </c>
      <c r="M136" s="10">
        <v>0</v>
      </c>
      <c r="N136" s="10">
        <f>+J136+L136</f>
        <v>0</v>
      </c>
      <c r="O136" s="10">
        <f>+K136+M136</f>
        <v>0</v>
      </c>
      <c r="P136" s="59"/>
    </row>
    <row r="137" spans="1:16" s="45" customFormat="1" ht="127.5" outlineLevel="2">
      <c r="A137" s="20" t="s">
        <v>190</v>
      </c>
      <c r="B137" s="15" t="s">
        <v>203</v>
      </c>
      <c r="C137" s="25" t="s">
        <v>22</v>
      </c>
      <c r="D137" s="15" t="s">
        <v>303</v>
      </c>
      <c r="E137" s="10"/>
      <c r="F137" s="10"/>
      <c r="G137" s="10"/>
      <c r="H137" s="10"/>
      <c r="I137" s="10"/>
      <c r="J137" s="10"/>
      <c r="K137" s="10"/>
      <c r="L137" s="10"/>
      <c r="M137" s="10"/>
      <c r="N137" s="10"/>
      <c r="O137" s="10"/>
      <c r="P137" s="59"/>
    </row>
    <row r="138" spans="1:16" s="45" customFormat="1" ht="114.75" outlineLevel="2">
      <c r="A138" s="20" t="s">
        <v>190</v>
      </c>
      <c r="B138" s="15" t="s">
        <v>168</v>
      </c>
      <c r="C138" s="25" t="s">
        <v>25</v>
      </c>
      <c r="D138" s="15" t="s">
        <v>304</v>
      </c>
      <c r="E138" s="10">
        <v>3680</v>
      </c>
      <c r="F138" s="10">
        <v>1680</v>
      </c>
      <c r="G138" s="10">
        <v>2000</v>
      </c>
      <c r="H138" s="10">
        <v>2000</v>
      </c>
      <c r="I138" s="10">
        <v>2000</v>
      </c>
      <c r="J138" s="10">
        <v>2000</v>
      </c>
      <c r="K138" s="10">
        <v>2000</v>
      </c>
      <c r="L138" s="10">
        <v>0</v>
      </c>
      <c r="M138" s="10">
        <v>0</v>
      </c>
      <c r="N138" s="10">
        <f>+J138+L138</f>
        <v>2000</v>
      </c>
      <c r="O138" s="10">
        <f>+K138+M138</f>
        <v>2000</v>
      </c>
      <c r="P138" s="59"/>
    </row>
    <row r="139" spans="1:16" s="45" customFormat="1" outlineLevel="1">
      <c r="A139" s="20" t="s">
        <v>190</v>
      </c>
      <c r="B139" s="15"/>
      <c r="C139" s="25"/>
      <c r="D139" s="15" t="s">
        <v>200</v>
      </c>
      <c r="E139" s="10">
        <f t="shared" ref="E139:O139" si="41">SUBTOTAL(9,E135:E138)</f>
        <v>3680</v>
      </c>
      <c r="F139" s="10">
        <f t="shared" si="41"/>
        <v>2208</v>
      </c>
      <c r="G139" s="10">
        <f t="shared" si="41"/>
        <v>2000</v>
      </c>
      <c r="H139" s="10">
        <f t="shared" si="41"/>
        <v>2000</v>
      </c>
      <c r="I139" s="10">
        <f t="shared" si="41"/>
        <v>2000</v>
      </c>
      <c r="J139" s="10">
        <f t="shared" si="41"/>
        <v>2000</v>
      </c>
      <c r="K139" s="10">
        <f t="shared" si="41"/>
        <v>2000</v>
      </c>
      <c r="L139" s="10">
        <f t="shared" si="41"/>
        <v>0</v>
      </c>
      <c r="M139" s="10">
        <f t="shared" si="41"/>
        <v>0</v>
      </c>
      <c r="N139" s="10">
        <f t="shared" si="41"/>
        <v>2000</v>
      </c>
      <c r="O139" s="10">
        <f t="shared" si="41"/>
        <v>2000</v>
      </c>
      <c r="P139" s="59"/>
    </row>
    <row r="140" spans="1:16" s="45" customFormat="1" ht="76.5" outlineLevel="2">
      <c r="A140" s="20" t="s">
        <v>192</v>
      </c>
      <c r="B140" s="15" t="s">
        <v>191</v>
      </c>
      <c r="C140" s="25" t="s">
        <v>25</v>
      </c>
      <c r="D140" s="15" t="s">
        <v>305</v>
      </c>
      <c r="E140" s="10">
        <v>2899</v>
      </c>
      <c r="F140" s="10">
        <v>2210</v>
      </c>
      <c r="G140" s="10">
        <v>689</v>
      </c>
      <c r="H140" s="10">
        <v>3565</v>
      </c>
      <c r="I140" s="10">
        <v>3565</v>
      </c>
      <c r="J140" s="10">
        <v>3565</v>
      </c>
      <c r="K140" s="10">
        <v>3565</v>
      </c>
      <c r="L140" s="10">
        <v>0</v>
      </c>
      <c r="M140" s="10">
        <v>0</v>
      </c>
      <c r="N140" s="10">
        <f t="shared" ref="N140:O142" si="42">+J140+L140</f>
        <v>3565</v>
      </c>
      <c r="O140" s="10">
        <f t="shared" si="42"/>
        <v>3565</v>
      </c>
      <c r="P140" s="59"/>
    </row>
    <row r="141" spans="1:16" s="45" customFormat="1" ht="105" customHeight="1" outlineLevel="2">
      <c r="A141" s="20" t="s">
        <v>192</v>
      </c>
      <c r="B141" s="15" t="s">
        <v>170</v>
      </c>
      <c r="C141" s="25" t="s">
        <v>25</v>
      </c>
      <c r="D141" s="15" t="s">
        <v>306</v>
      </c>
      <c r="E141" s="10">
        <v>283</v>
      </c>
      <c r="F141" s="10">
        <v>139</v>
      </c>
      <c r="G141" s="10">
        <v>143</v>
      </c>
      <c r="H141" s="10">
        <v>125</v>
      </c>
      <c r="I141" s="10">
        <v>200</v>
      </c>
      <c r="J141" s="10">
        <v>125</v>
      </c>
      <c r="K141" s="10">
        <v>125</v>
      </c>
      <c r="L141" s="10">
        <v>0</v>
      </c>
      <c r="M141" s="10">
        <v>0</v>
      </c>
      <c r="N141" s="10">
        <f t="shared" si="42"/>
        <v>125</v>
      </c>
      <c r="O141" s="10">
        <f t="shared" si="42"/>
        <v>125</v>
      </c>
      <c r="P141" s="59"/>
    </row>
    <row r="142" spans="1:16" s="45" customFormat="1" ht="38.25" outlineLevel="2">
      <c r="A142" s="20" t="s">
        <v>192</v>
      </c>
      <c r="B142" s="15" t="s">
        <v>171</v>
      </c>
      <c r="C142" s="25" t="s">
        <v>25</v>
      </c>
      <c r="D142" s="15" t="s">
        <v>307</v>
      </c>
      <c r="E142" s="10">
        <v>0</v>
      </c>
      <c r="F142" s="10">
        <v>0</v>
      </c>
      <c r="G142" s="10">
        <v>0</v>
      </c>
      <c r="H142" s="10">
        <v>192</v>
      </c>
      <c r="I142" s="10">
        <v>117</v>
      </c>
      <c r="J142" s="10">
        <v>192</v>
      </c>
      <c r="K142" s="10">
        <v>192</v>
      </c>
      <c r="L142" s="10">
        <v>0</v>
      </c>
      <c r="M142" s="10">
        <v>0</v>
      </c>
      <c r="N142" s="10">
        <f t="shared" si="42"/>
        <v>192</v>
      </c>
      <c r="O142" s="10">
        <f t="shared" si="42"/>
        <v>192</v>
      </c>
      <c r="P142" s="59"/>
    </row>
    <row r="143" spans="1:16" s="45" customFormat="1" ht="30" customHeight="1" outlineLevel="1">
      <c r="A143" s="20" t="s">
        <v>192</v>
      </c>
      <c r="B143" s="15"/>
      <c r="C143" s="25"/>
      <c r="D143" s="15" t="s">
        <v>330</v>
      </c>
      <c r="E143" s="10">
        <f t="shared" ref="E143:O143" si="43">SUBTOTAL(9,E140:E142)</f>
        <v>3182</v>
      </c>
      <c r="F143" s="10">
        <f t="shared" si="43"/>
        <v>2349</v>
      </c>
      <c r="G143" s="10">
        <f t="shared" si="43"/>
        <v>832</v>
      </c>
      <c r="H143" s="10">
        <f t="shared" si="43"/>
        <v>3882</v>
      </c>
      <c r="I143" s="10">
        <f t="shared" si="43"/>
        <v>3882</v>
      </c>
      <c r="J143" s="10">
        <f t="shared" si="43"/>
        <v>3882</v>
      </c>
      <c r="K143" s="10">
        <f t="shared" si="43"/>
        <v>3882</v>
      </c>
      <c r="L143" s="10">
        <f t="shared" si="43"/>
        <v>0</v>
      </c>
      <c r="M143" s="10">
        <f t="shared" si="43"/>
        <v>0</v>
      </c>
      <c r="N143" s="10">
        <f t="shared" si="43"/>
        <v>3882</v>
      </c>
      <c r="O143" s="10">
        <f t="shared" si="43"/>
        <v>3882</v>
      </c>
      <c r="P143" s="59"/>
    </row>
    <row r="144" spans="1:16" s="45" customFormat="1" outlineLevel="1">
      <c r="A144" s="22"/>
      <c r="B144" s="22"/>
      <c r="C144" s="60"/>
      <c r="D144" s="22" t="s">
        <v>18</v>
      </c>
      <c r="E144" s="51">
        <f t="shared" ref="E144:O144" si="44">SUBTOTAL(9,E7:E143)</f>
        <v>395149</v>
      </c>
      <c r="F144" s="51">
        <f t="shared" si="44"/>
        <v>533061</v>
      </c>
      <c r="G144" s="51">
        <f t="shared" si="44"/>
        <v>1161902</v>
      </c>
      <c r="H144" s="51">
        <f t="shared" si="44"/>
        <v>474220</v>
      </c>
      <c r="I144" s="51">
        <f t="shared" si="44"/>
        <v>638120</v>
      </c>
      <c r="J144" s="51">
        <f t="shared" si="44"/>
        <v>472528</v>
      </c>
      <c r="K144" s="51">
        <f t="shared" si="44"/>
        <v>669029</v>
      </c>
      <c r="L144" s="51">
        <f t="shared" si="44"/>
        <v>62</v>
      </c>
      <c r="M144" s="51">
        <f t="shared" si="44"/>
        <v>1947</v>
      </c>
      <c r="N144" s="51">
        <f t="shared" si="44"/>
        <v>472590</v>
      </c>
      <c r="O144" s="51">
        <f t="shared" si="44"/>
        <v>670976</v>
      </c>
      <c r="P144" s="59"/>
    </row>
    <row r="145" spans="3:16" s="42" customFormat="1">
      <c r="C145" s="44"/>
      <c r="D145" s="43"/>
      <c r="P145" s="54"/>
    </row>
    <row r="146" spans="3:16" s="42" customFormat="1">
      <c r="C146" s="44"/>
      <c r="D146" s="43"/>
      <c r="P146" s="54"/>
    </row>
    <row r="147" spans="3:16" s="42" customFormat="1">
      <c r="C147" s="44"/>
      <c r="D147" s="43"/>
      <c r="P147" s="54"/>
    </row>
    <row r="148" spans="3:16" s="42" customFormat="1">
      <c r="C148" s="44"/>
      <c r="D148" s="43"/>
      <c r="P148" s="54"/>
    </row>
    <row r="149" spans="3:16" s="42" customFormat="1">
      <c r="C149" s="44"/>
      <c r="D149" s="43"/>
      <c r="F149" s="57"/>
      <c r="P149" s="54"/>
    </row>
    <row r="150" spans="3:16" s="42" customFormat="1">
      <c r="C150" s="44"/>
      <c r="D150" s="43"/>
      <c r="P150" s="54"/>
    </row>
    <row r="151" spans="3:16" s="42" customFormat="1">
      <c r="C151" s="44"/>
      <c r="D151" s="43"/>
      <c r="P151" s="54"/>
    </row>
    <row r="152" spans="3:16" s="42" customFormat="1">
      <c r="C152" s="44"/>
      <c r="D152" s="43"/>
      <c r="P152" s="54"/>
    </row>
    <row r="153" spans="3:16" s="42" customFormat="1">
      <c r="C153" s="44"/>
      <c r="D153" s="43"/>
      <c r="P153" s="54"/>
    </row>
    <row r="154" spans="3:16" s="42" customFormat="1">
      <c r="C154" s="44"/>
      <c r="D154" s="43"/>
      <c r="P154" s="54"/>
    </row>
    <row r="155" spans="3:16" s="42" customFormat="1">
      <c r="C155" s="44"/>
      <c r="D155" s="43"/>
      <c r="P155" s="54"/>
    </row>
    <row r="156" spans="3:16" s="42" customFormat="1">
      <c r="C156" s="44"/>
      <c r="D156" s="43"/>
      <c r="P156" s="54"/>
    </row>
    <row r="157" spans="3:16" s="42" customFormat="1">
      <c r="C157" s="44"/>
      <c r="D157" s="43"/>
      <c r="P157" s="54"/>
    </row>
    <row r="158" spans="3:16" s="42" customFormat="1">
      <c r="C158" s="44"/>
      <c r="D158" s="43"/>
      <c r="P158" s="54"/>
    </row>
    <row r="159" spans="3:16" s="42" customFormat="1">
      <c r="C159" s="44"/>
      <c r="D159" s="43"/>
      <c r="P159" s="54"/>
    </row>
    <row r="160" spans="3:16" s="42" customFormat="1">
      <c r="C160" s="44"/>
      <c r="D160" s="43"/>
      <c r="P160" s="54"/>
    </row>
    <row r="161" spans="3:16" s="42" customFormat="1">
      <c r="C161" s="44"/>
      <c r="D161" s="43"/>
      <c r="P161" s="54"/>
    </row>
    <row r="162" spans="3:16" s="42" customFormat="1">
      <c r="C162" s="44"/>
      <c r="D162" s="43"/>
      <c r="P162" s="54"/>
    </row>
    <row r="163" spans="3:16" s="42" customFormat="1">
      <c r="C163" s="44"/>
      <c r="D163" s="43"/>
      <c r="P163" s="54"/>
    </row>
    <row r="164" spans="3:16" s="42" customFormat="1">
      <c r="C164" s="44"/>
      <c r="D164" s="43"/>
      <c r="P164" s="54"/>
    </row>
    <row r="165" spans="3:16" s="42" customFormat="1">
      <c r="C165" s="44"/>
      <c r="D165" s="43"/>
      <c r="P165" s="54"/>
    </row>
    <row r="166" spans="3:16" s="42" customFormat="1">
      <c r="C166" s="44"/>
      <c r="D166" s="43"/>
      <c r="P166" s="54"/>
    </row>
    <row r="167" spans="3:16" s="42" customFormat="1">
      <c r="C167" s="44"/>
      <c r="D167" s="43"/>
      <c r="P167" s="54"/>
    </row>
    <row r="168" spans="3:16" s="42" customFormat="1">
      <c r="C168" s="44"/>
      <c r="D168" s="43"/>
      <c r="P168" s="54"/>
    </row>
    <row r="169" spans="3:16" s="42" customFormat="1">
      <c r="C169" s="44"/>
      <c r="D169" s="43"/>
      <c r="P169" s="54"/>
    </row>
    <row r="170" spans="3:16" s="42" customFormat="1">
      <c r="C170" s="44"/>
      <c r="D170" s="43"/>
      <c r="P170" s="54"/>
    </row>
    <row r="171" spans="3:16" s="42" customFormat="1">
      <c r="C171" s="44"/>
      <c r="D171" s="43"/>
      <c r="P171" s="54"/>
    </row>
    <row r="172" spans="3:16" s="42" customFormat="1">
      <c r="C172" s="44"/>
      <c r="D172" s="43"/>
      <c r="P172" s="54"/>
    </row>
    <row r="173" spans="3:16" s="42" customFormat="1">
      <c r="C173" s="44"/>
      <c r="D173" s="43"/>
      <c r="P173" s="54"/>
    </row>
    <row r="174" spans="3:16" s="42" customFormat="1">
      <c r="C174" s="44"/>
      <c r="D174" s="43"/>
      <c r="P174" s="54"/>
    </row>
    <row r="175" spans="3:16" s="42" customFormat="1">
      <c r="C175" s="44"/>
      <c r="D175" s="43"/>
      <c r="P175" s="54"/>
    </row>
    <row r="176" spans="3:16" s="42" customFormat="1">
      <c r="C176" s="44"/>
      <c r="D176" s="43"/>
      <c r="P176" s="54"/>
    </row>
    <row r="177" spans="2:16" s="42" customFormat="1">
      <c r="C177" s="44"/>
      <c r="D177" s="43"/>
      <c r="P177" s="54"/>
    </row>
    <row r="178" spans="2:16" s="42" customFormat="1">
      <c r="C178" s="44"/>
      <c r="D178" s="43"/>
      <c r="P178" s="54"/>
    </row>
    <row r="179" spans="2:16" s="42" customFormat="1">
      <c r="C179" s="44"/>
      <c r="D179" s="43"/>
      <c r="P179" s="54"/>
    </row>
    <row r="180" spans="2:16" s="42" customFormat="1">
      <c r="C180" s="44"/>
      <c r="D180" s="43"/>
      <c r="P180" s="54"/>
    </row>
    <row r="181" spans="2:16" s="42" customFormat="1">
      <c r="C181" s="44"/>
      <c r="D181" s="43"/>
      <c r="P181" s="54"/>
    </row>
    <row r="182" spans="2:16">
      <c r="B182" s="42"/>
      <c r="C182" s="9"/>
      <c r="D182" s="43"/>
    </row>
    <row r="183" spans="2:16">
      <c r="B183" s="42"/>
      <c r="C183" s="9"/>
      <c r="D183" s="43"/>
    </row>
    <row r="184" spans="2:16">
      <c r="B184" s="42"/>
      <c r="C184" s="9"/>
      <c r="D184" s="43"/>
    </row>
    <row r="185" spans="2:16">
      <c r="B185" s="42"/>
      <c r="C185" s="9"/>
      <c r="D185" s="43"/>
    </row>
    <row r="186" spans="2:16">
      <c r="B186" s="42"/>
      <c r="C186" s="9"/>
      <c r="D186" s="43"/>
    </row>
    <row r="187" spans="2:16">
      <c r="B187" s="42"/>
      <c r="C187" s="9"/>
      <c r="D187" s="43"/>
    </row>
    <row r="188" spans="2:16">
      <c r="B188" s="42"/>
      <c r="C188" s="9"/>
      <c r="D188" s="43"/>
    </row>
    <row r="189" spans="2:16">
      <c r="B189" s="42"/>
      <c r="C189" s="9"/>
      <c r="D189" s="43"/>
    </row>
    <row r="190" spans="2:16">
      <c r="B190" s="42"/>
      <c r="C190" s="9"/>
      <c r="D190" s="43"/>
    </row>
    <row r="191" spans="2:16">
      <c r="B191" s="42"/>
      <c r="C191" s="9"/>
      <c r="D191" s="43"/>
    </row>
    <row r="192" spans="2:16">
      <c r="B192" s="42"/>
      <c r="C192" s="9"/>
      <c r="D192" s="43"/>
    </row>
    <row r="193" spans="2:4">
      <c r="B193" s="42"/>
      <c r="C193" s="9"/>
      <c r="D193" s="43"/>
    </row>
    <row r="194" spans="2:4">
      <c r="B194" s="42"/>
      <c r="C194" s="9"/>
      <c r="D194" s="43"/>
    </row>
    <row r="195" spans="2:4">
      <c r="B195" s="42"/>
      <c r="C195" s="9"/>
      <c r="D195" s="43"/>
    </row>
    <row r="196" spans="2:4">
      <c r="B196" s="42"/>
      <c r="C196" s="9"/>
      <c r="D196" s="43"/>
    </row>
    <row r="197" spans="2:4">
      <c r="B197" s="42"/>
      <c r="C197" s="9"/>
      <c r="D197" s="43"/>
    </row>
    <row r="198" spans="2:4">
      <c r="B198" s="42"/>
      <c r="C198" s="9"/>
      <c r="D198" s="43"/>
    </row>
    <row r="199" spans="2:4">
      <c r="B199" s="42"/>
      <c r="C199" s="9"/>
      <c r="D199" s="44"/>
    </row>
    <row r="200" spans="2:4">
      <c r="B200" s="42"/>
      <c r="C200" s="9"/>
      <c r="D200" s="44"/>
    </row>
    <row r="201" spans="2:4">
      <c r="B201" s="42"/>
      <c r="C201" s="9"/>
      <c r="D201" s="44"/>
    </row>
    <row r="202" spans="2:4">
      <c r="B202" s="42"/>
      <c r="C202" s="9"/>
      <c r="D202" s="44"/>
    </row>
    <row r="203" spans="2:4">
      <c r="B203" s="42"/>
      <c r="C203" s="9"/>
      <c r="D203" s="44"/>
    </row>
    <row r="204" spans="2:4">
      <c r="B204" s="42"/>
      <c r="C204" s="9"/>
      <c r="D204" s="44"/>
    </row>
    <row r="205" spans="2:4">
      <c r="B205" s="42"/>
      <c r="C205" s="9"/>
      <c r="D205" s="44"/>
    </row>
    <row r="206" spans="2:4">
      <c r="B206" s="42"/>
      <c r="C206" s="9"/>
      <c r="D206" s="44"/>
    </row>
    <row r="207" spans="2:4">
      <c r="B207" s="42"/>
      <c r="C207" s="9"/>
      <c r="D207" s="44"/>
    </row>
    <row r="208" spans="2:4">
      <c r="B208" s="42"/>
      <c r="C208" s="9"/>
      <c r="D208" s="44"/>
    </row>
    <row r="209" spans="2:4">
      <c r="B209" s="42"/>
      <c r="C209" s="9"/>
      <c r="D209" s="44"/>
    </row>
    <row r="210" spans="2:4">
      <c r="B210" s="42"/>
      <c r="C210" s="9"/>
      <c r="D210" s="44"/>
    </row>
    <row r="211" spans="2:4">
      <c r="B211" s="42"/>
      <c r="C211" s="9"/>
      <c r="D211" s="44"/>
    </row>
    <row r="212" spans="2:4">
      <c r="B212" s="42"/>
      <c r="C212" s="9"/>
      <c r="D212" s="44"/>
    </row>
    <row r="213" spans="2:4">
      <c r="B213" s="42"/>
      <c r="C213" s="9"/>
      <c r="D213" s="44"/>
    </row>
    <row r="214" spans="2:4">
      <c r="B214" s="42"/>
      <c r="C214" s="9"/>
      <c r="D214" s="44"/>
    </row>
    <row r="215" spans="2:4">
      <c r="B215" s="42"/>
      <c r="C215" s="9"/>
      <c r="D215" s="44"/>
    </row>
    <row r="216" spans="2:4">
      <c r="B216" s="42"/>
      <c r="C216" s="9"/>
      <c r="D216" s="44"/>
    </row>
    <row r="217" spans="2:4">
      <c r="B217" s="42"/>
      <c r="C217" s="9"/>
      <c r="D217" s="44"/>
    </row>
    <row r="218" spans="2:4">
      <c r="B218" s="42"/>
      <c r="C218" s="9"/>
      <c r="D218" s="44"/>
    </row>
    <row r="219" spans="2:4">
      <c r="B219" s="42"/>
      <c r="C219" s="9"/>
      <c r="D219" s="44"/>
    </row>
    <row r="220" spans="2:4">
      <c r="B220" s="42"/>
      <c r="C220" s="9"/>
      <c r="D220" s="44"/>
    </row>
    <row r="221" spans="2:4">
      <c r="B221" s="42"/>
      <c r="C221" s="9"/>
      <c r="D221" s="44"/>
    </row>
    <row r="222" spans="2:4">
      <c r="B222" s="42"/>
      <c r="C222" s="9"/>
      <c r="D222" s="44"/>
    </row>
    <row r="223" spans="2:4">
      <c r="B223" s="42"/>
      <c r="C223" s="9"/>
      <c r="D223" s="44"/>
    </row>
    <row r="224" spans="2:4">
      <c r="B224" s="42"/>
      <c r="C224" s="9"/>
      <c r="D224" s="44"/>
    </row>
    <row r="225" spans="2:4">
      <c r="B225" s="42"/>
      <c r="C225" s="9"/>
      <c r="D225" s="44"/>
    </row>
    <row r="226" spans="2:4">
      <c r="B226" s="42"/>
      <c r="C226" s="9"/>
      <c r="D226" s="44"/>
    </row>
    <row r="227" spans="2:4">
      <c r="B227" s="42"/>
      <c r="C227" s="9"/>
      <c r="D227" s="44"/>
    </row>
    <row r="228" spans="2:4">
      <c r="B228" s="42"/>
      <c r="C228" s="9"/>
      <c r="D228" s="44"/>
    </row>
    <row r="229" spans="2:4">
      <c r="B229" s="42"/>
      <c r="C229" s="9"/>
      <c r="D229" s="44"/>
    </row>
    <row r="230" spans="2:4">
      <c r="B230" s="42"/>
      <c r="C230" s="9"/>
      <c r="D230" s="44"/>
    </row>
    <row r="231" spans="2:4">
      <c r="B231" s="42"/>
      <c r="C231" s="9"/>
      <c r="D231" s="44"/>
    </row>
    <row r="232" spans="2:4">
      <c r="B232" s="42"/>
      <c r="C232" s="9"/>
      <c r="D232" s="44"/>
    </row>
    <row r="233" spans="2:4">
      <c r="B233" s="42"/>
      <c r="C233" s="9"/>
      <c r="D233" s="44"/>
    </row>
    <row r="234" spans="2:4">
      <c r="B234" s="42"/>
      <c r="C234" s="9"/>
      <c r="D234" s="44"/>
    </row>
    <row r="235" spans="2:4">
      <c r="B235" s="42"/>
      <c r="C235" s="9"/>
      <c r="D235" s="44"/>
    </row>
    <row r="236" spans="2:4">
      <c r="B236" s="42"/>
      <c r="C236" s="9"/>
      <c r="D236" s="44"/>
    </row>
    <row r="237" spans="2:4">
      <c r="B237" s="42"/>
      <c r="C237" s="9"/>
      <c r="D237" s="44"/>
    </row>
    <row r="238" spans="2:4">
      <c r="B238" s="42"/>
      <c r="C238" s="9"/>
      <c r="D238" s="44"/>
    </row>
    <row r="239" spans="2:4">
      <c r="B239" s="42"/>
      <c r="C239" s="9"/>
      <c r="D239" s="44"/>
    </row>
    <row r="240" spans="2:4">
      <c r="B240" s="42"/>
      <c r="C240" s="9"/>
      <c r="D240" s="44"/>
    </row>
    <row r="241" spans="2:4">
      <c r="B241" s="42"/>
      <c r="C241" s="9"/>
      <c r="D241" s="44"/>
    </row>
    <row r="242" spans="2:4">
      <c r="B242" s="42"/>
      <c r="C242" s="9"/>
      <c r="D242" s="44"/>
    </row>
    <row r="243" spans="2:4">
      <c r="B243" s="42"/>
      <c r="C243" s="9"/>
      <c r="D243" s="44"/>
    </row>
    <row r="244" spans="2:4">
      <c r="B244" s="42"/>
      <c r="C244" s="9"/>
      <c r="D244" s="44"/>
    </row>
    <row r="245" spans="2:4">
      <c r="B245" s="42"/>
      <c r="C245" s="9"/>
      <c r="D245" s="44"/>
    </row>
    <row r="246" spans="2:4">
      <c r="B246" s="42"/>
      <c r="C246" s="9"/>
      <c r="D246" s="44"/>
    </row>
    <row r="247" spans="2:4">
      <c r="B247" s="42"/>
      <c r="C247" s="9"/>
      <c r="D247" s="44"/>
    </row>
    <row r="248" spans="2:4">
      <c r="B248" s="42"/>
      <c r="C248" s="9"/>
      <c r="D248" s="44"/>
    </row>
    <row r="249" spans="2:4">
      <c r="B249" s="42"/>
      <c r="C249" s="9"/>
      <c r="D249" s="44"/>
    </row>
    <row r="250" spans="2:4">
      <c r="B250" s="42"/>
      <c r="C250" s="9"/>
      <c r="D250" s="44"/>
    </row>
    <row r="251" spans="2:4">
      <c r="B251" s="42"/>
      <c r="C251" s="9"/>
      <c r="D251" s="44"/>
    </row>
    <row r="252" spans="2:4">
      <c r="B252" s="42"/>
      <c r="C252" s="9"/>
      <c r="D252" s="44"/>
    </row>
    <row r="253" spans="2:4">
      <c r="B253" s="42"/>
      <c r="C253" s="9"/>
      <c r="D253" s="44"/>
    </row>
    <row r="254" spans="2:4">
      <c r="B254" s="42"/>
      <c r="C254" s="9"/>
      <c r="D254" s="44"/>
    </row>
    <row r="255" spans="2:4">
      <c r="B255" s="42"/>
      <c r="C255" s="9"/>
      <c r="D255" s="44"/>
    </row>
    <row r="256" spans="2:4">
      <c r="B256" s="42"/>
      <c r="C256" s="9"/>
      <c r="D256" s="44"/>
    </row>
    <row r="257" spans="2:4">
      <c r="B257" s="42"/>
      <c r="C257" s="9"/>
      <c r="D257" s="44"/>
    </row>
    <row r="258" spans="2:4">
      <c r="B258" s="42"/>
      <c r="C258" s="9"/>
      <c r="D258" s="44"/>
    </row>
    <row r="259" spans="2:4">
      <c r="B259" s="42"/>
      <c r="C259" s="9"/>
      <c r="D259" s="44"/>
    </row>
    <row r="260" spans="2:4">
      <c r="B260" s="42"/>
      <c r="C260" s="9"/>
      <c r="D260" s="44"/>
    </row>
    <row r="261" spans="2:4">
      <c r="B261" s="42"/>
      <c r="C261" s="9"/>
      <c r="D261" s="44"/>
    </row>
    <row r="262" spans="2:4">
      <c r="B262" s="42"/>
      <c r="C262" s="9"/>
      <c r="D262" s="44"/>
    </row>
    <row r="263" spans="2:4">
      <c r="B263" s="42"/>
      <c r="C263" s="9"/>
      <c r="D263" s="44"/>
    </row>
    <row r="264" spans="2:4">
      <c r="B264" s="42"/>
      <c r="C264" s="9"/>
      <c r="D264" s="44"/>
    </row>
    <row r="265" spans="2:4">
      <c r="B265" s="42"/>
      <c r="C265" s="9"/>
      <c r="D265" s="44"/>
    </row>
    <row r="266" spans="2:4">
      <c r="B266" s="42"/>
      <c r="C266" s="9"/>
      <c r="D266" s="44"/>
    </row>
    <row r="267" spans="2:4">
      <c r="B267" s="42"/>
      <c r="C267" s="9"/>
      <c r="D267" s="44"/>
    </row>
    <row r="268" spans="2:4">
      <c r="B268" s="42"/>
      <c r="C268" s="9"/>
      <c r="D268" s="44"/>
    </row>
    <row r="269" spans="2:4">
      <c r="B269" s="42"/>
      <c r="C269" s="9"/>
      <c r="D269" s="44"/>
    </row>
    <row r="270" spans="2:4">
      <c r="B270" s="42"/>
      <c r="C270" s="9"/>
      <c r="D270" s="44"/>
    </row>
    <row r="271" spans="2:4">
      <c r="B271" s="42"/>
      <c r="C271" s="9"/>
      <c r="D271" s="44"/>
    </row>
    <row r="272" spans="2:4">
      <c r="B272" s="42"/>
      <c r="C272" s="9"/>
      <c r="D272" s="44"/>
    </row>
    <row r="273" spans="2:4">
      <c r="B273" s="42"/>
      <c r="C273" s="9"/>
      <c r="D273" s="44"/>
    </row>
    <row r="274" spans="2:4">
      <c r="B274" s="42"/>
      <c r="C274" s="9"/>
      <c r="D274" s="44"/>
    </row>
    <row r="275" spans="2:4">
      <c r="B275" s="42"/>
      <c r="C275" s="9"/>
      <c r="D275" s="44"/>
    </row>
    <row r="276" spans="2:4">
      <c r="B276" s="42"/>
      <c r="C276" s="9"/>
      <c r="D276" s="44"/>
    </row>
    <row r="277" spans="2:4">
      <c r="B277" s="42"/>
      <c r="C277" s="9"/>
      <c r="D277" s="44"/>
    </row>
    <row r="278" spans="2:4">
      <c r="B278" s="42"/>
      <c r="C278" s="9"/>
      <c r="D278" s="44"/>
    </row>
    <row r="279" spans="2:4">
      <c r="B279" s="42"/>
      <c r="C279" s="9"/>
      <c r="D279" s="44"/>
    </row>
    <row r="280" spans="2:4">
      <c r="B280" s="42"/>
      <c r="C280" s="9"/>
      <c r="D280" s="44"/>
    </row>
    <row r="281" spans="2:4">
      <c r="B281" s="42"/>
      <c r="C281" s="9"/>
      <c r="D281" s="44"/>
    </row>
    <row r="282" spans="2:4">
      <c r="B282" s="42"/>
      <c r="C282" s="9"/>
      <c r="D282" s="44"/>
    </row>
    <row r="283" spans="2:4">
      <c r="B283" s="42"/>
      <c r="C283" s="9"/>
      <c r="D283" s="44"/>
    </row>
    <row r="284" spans="2:4">
      <c r="B284" s="42"/>
      <c r="C284" s="9"/>
      <c r="D284" s="44"/>
    </row>
    <row r="285" spans="2:4">
      <c r="B285" s="42"/>
      <c r="C285" s="9"/>
      <c r="D285" s="44"/>
    </row>
    <row r="286" spans="2:4">
      <c r="B286" s="42"/>
      <c r="C286" s="9"/>
      <c r="D286" s="44"/>
    </row>
    <row r="287" spans="2:4">
      <c r="B287" s="42"/>
      <c r="C287" s="9"/>
      <c r="D287" s="44"/>
    </row>
    <row r="288" spans="2:4">
      <c r="B288" s="42"/>
      <c r="C288" s="9"/>
      <c r="D288" s="44"/>
    </row>
    <row r="289" spans="2:4">
      <c r="B289" s="42"/>
      <c r="C289" s="9"/>
      <c r="D289" s="44"/>
    </row>
    <row r="290" spans="2:4">
      <c r="B290" s="42"/>
      <c r="C290" s="9"/>
      <c r="D290" s="44"/>
    </row>
    <row r="291" spans="2:4">
      <c r="B291" s="42"/>
      <c r="C291" s="9"/>
      <c r="D291" s="44"/>
    </row>
    <row r="292" spans="2:4">
      <c r="B292" s="42"/>
      <c r="C292" s="9"/>
      <c r="D292" s="44"/>
    </row>
    <row r="293" spans="2:4">
      <c r="B293" s="42"/>
      <c r="C293" s="9"/>
      <c r="D293" s="44"/>
    </row>
    <row r="294" spans="2:4">
      <c r="B294" s="42"/>
      <c r="C294" s="9"/>
      <c r="D294" s="44"/>
    </row>
    <row r="295" spans="2:4">
      <c r="B295" s="42"/>
      <c r="C295" s="9"/>
      <c r="D295" s="44"/>
    </row>
    <row r="296" spans="2:4">
      <c r="B296" s="42"/>
      <c r="C296" s="9"/>
      <c r="D296" s="44"/>
    </row>
    <row r="297" spans="2:4">
      <c r="B297" s="42"/>
      <c r="C297" s="9"/>
    </row>
    <row r="298" spans="2:4">
      <c r="B298" s="42"/>
      <c r="C298" s="9"/>
    </row>
    <row r="299" spans="2:4">
      <c r="B299" s="42"/>
      <c r="C299" s="9"/>
    </row>
    <row r="300" spans="2:4">
      <c r="B300" s="42"/>
      <c r="C300" s="9"/>
    </row>
    <row r="301" spans="2:4">
      <c r="B301" s="42"/>
      <c r="C301" s="9"/>
    </row>
    <row r="302" spans="2:4">
      <c r="B302" s="42"/>
      <c r="C302" s="9"/>
    </row>
    <row r="303" spans="2:4">
      <c r="B303" s="42"/>
      <c r="C303" s="9"/>
    </row>
    <row r="304" spans="2:4">
      <c r="B304" s="42"/>
      <c r="C304" s="9"/>
    </row>
    <row r="305" spans="2:3">
      <c r="B305" s="42"/>
      <c r="C305" s="9"/>
    </row>
    <row r="306" spans="2:3">
      <c r="B306" s="42"/>
      <c r="C306" s="9"/>
    </row>
    <row r="307" spans="2:3">
      <c r="B307" s="42"/>
      <c r="C307" s="9"/>
    </row>
    <row r="308" spans="2:3">
      <c r="B308" s="42"/>
      <c r="C308" s="9"/>
    </row>
    <row r="309" spans="2:3">
      <c r="B309" s="42"/>
      <c r="C309" s="9"/>
    </row>
    <row r="310" spans="2:3">
      <c r="B310" s="42"/>
      <c r="C310" s="9"/>
    </row>
    <row r="311" spans="2:3">
      <c r="B311" s="42"/>
      <c r="C311" s="9"/>
    </row>
    <row r="312" spans="2:3">
      <c r="B312" s="42"/>
      <c r="C312" s="9"/>
    </row>
    <row r="313" spans="2:3">
      <c r="B313" s="42"/>
      <c r="C313" s="9"/>
    </row>
    <row r="314" spans="2:3">
      <c r="B314" s="42"/>
      <c r="C314" s="9"/>
    </row>
    <row r="315" spans="2:3">
      <c r="B315" s="42"/>
      <c r="C315" s="9"/>
    </row>
    <row r="316" spans="2:3">
      <c r="B316" s="42"/>
      <c r="C316" s="9"/>
    </row>
    <row r="317" spans="2:3">
      <c r="B317" s="42"/>
      <c r="C317" s="9"/>
    </row>
    <row r="318" spans="2:3">
      <c r="B318" s="42"/>
      <c r="C318" s="9"/>
    </row>
    <row r="319" spans="2:3">
      <c r="B319" s="42"/>
      <c r="C319" s="9"/>
    </row>
    <row r="320" spans="2:3">
      <c r="B320" s="42"/>
      <c r="C320" s="9"/>
    </row>
    <row r="321" spans="2:3">
      <c r="B321" s="42"/>
      <c r="C321" s="9"/>
    </row>
    <row r="322" spans="2:3">
      <c r="B322" s="42"/>
      <c r="C322" s="9"/>
    </row>
    <row r="323" spans="2:3">
      <c r="B323" s="42"/>
      <c r="C323" s="9"/>
    </row>
    <row r="324" spans="2:3">
      <c r="B324" s="42"/>
      <c r="C324" s="9"/>
    </row>
    <row r="325" spans="2:3">
      <c r="B325" s="42"/>
      <c r="C325" s="9"/>
    </row>
    <row r="326" spans="2:3">
      <c r="B326" s="42"/>
      <c r="C326" s="9"/>
    </row>
    <row r="327" spans="2:3">
      <c r="B327" s="42"/>
      <c r="C327" s="9"/>
    </row>
    <row r="328" spans="2:3">
      <c r="B328" s="42"/>
      <c r="C328" s="9"/>
    </row>
    <row r="329" spans="2:3">
      <c r="B329" s="42"/>
      <c r="C329" s="9"/>
    </row>
    <row r="330" spans="2:3">
      <c r="B330" s="42"/>
      <c r="C330" s="9"/>
    </row>
    <row r="331" spans="2:3">
      <c r="B331" s="42"/>
      <c r="C331" s="9"/>
    </row>
    <row r="332" spans="2:3">
      <c r="B332" s="42"/>
      <c r="C332" s="9"/>
    </row>
    <row r="333" spans="2:3">
      <c r="B333" s="42"/>
      <c r="C333" s="9"/>
    </row>
    <row r="334" spans="2:3">
      <c r="B334" s="42"/>
      <c r="C334" s="9"/>
    </row>
    <row r="335" spans="2:3">
      <c r="B335" s="42"/>
      <c r="C335" s="9"/>
    </row>
    <row r="336" spans="2:3">
      <c r="B336" s="42"/>
      <c r="C336" s="9"/>
    </row>
    <row r="337" spans="2:3">
      <c r="B337" s="42"/>
      <c r="C337" s="9"/>
    </row>
    <row r="338" spans="2:3">
      <c r="B338" s="42"/>
      <c r="C338" s="9"/>
    </row>
    <row r="339" spans="2:3">
      <c r="B339" s="42"/>
      <c r="C339" s="9"/>
    </row>
    <row r="340" spans="2:3">
      <c r="B340" s="42"/>
      <c r="C340" s="9"/>
    </row>
    <row r="341" spans="2:3">
      <c r="B341" s="42"/>
      <c r="C341" s="9"/>
    </row>
    <row r="342" spans="2:3">
      <c r="B342" s="42"/>
      <c r="C342" s="9"/>
    </row>
    <row r="343" spans="2:3">
      <c r="B343" s="42"/>
      <c r="C343" s="9"/>
    </row>
    <row r="344" spans="2:3">
      <c r="B344" s="42"/>
      <c r="C344" s="9"/>
    </row>
    <row r="345" spans="2:3">
      <c r="B345" s="42"/>
      <c r="C345" s="9"/>
    </row>
    <row r="346" spans="2:3">
      <c r="B346" s="42"/>
      <c r="C346" s="9"/>
    </row>
    <row r="347" spans="2:3">
      <c r="B347" s="42"/>
      <c r="C347" s="9"/>
    </row>
    <row r="348" spans="2:3">
      <c r="B348" s="42"/>
      <c r="C348" s="9"/>
    </row>
    <row r="349" spans="2:3">
      <c r="B349" s="42"/>
      <c r="C349" s="9"/>
    </row>
    <row r="350" spans="2:3">
      <c r="B350" s="42"/>
      <c r="C350" s="9"/>
    </row>
    <row r="351" spans="2:3">
      <c r="B351" s="42"/>
      <c r="C351" s="9"/>
    </row>
    <row r="352" spans="2:3">
      <c r="B352" s="42"/>
      <c r="C352" s="9"/>
    </row>
    <row r="353" spans="2:3">
      <c r="B353" s="42"/>
      <c r="C353" s="9"/>
    </row>
    <row r="354" spans="2:3">
      <c r="B354" s="42"/>
      <c r="C354" s="9"/>
    </row>
    <row r="355" spans="2:3">
      <c r="B355" s="42"/>
      <c r="C355" s="9"/>
    </row>
    <row r="356" spans="2:3">
      <c r="B356" s="42"/>
      <c r="C356" s="9"/>
    </row>
    <row r="357" spans="2:3">
      <c r="B357" s="42"/>
      <c r="C357" s="9"/>
    </row>
    <row r="358" spans="2:3">
      <c r="B358" s="42"/>
      <c r="C358" s="9"/>
    </row>
    <row r="359" spans="2:3">
      <c r="B359" s="42"/>
      <c r="C359" s="9"/>
    </row>
    <row r="360" spans="2:3">
      <c r="B360" s="42"/>
      <c r="C360" s="9"/>
    </row>
    <row r="361" spans="2:3">
      <c r="B361" s="42"/>
      <c r="C361" s="9"/>
    </row>
    <row r="362" spans="2:3">
      <c r="B362" s="42"/>
      <c r="C362" s="9"/>
    </row>
    <row r="363" spans="2:3">
      <c r="B363" s="42"/>
      <c r="C363" s="9"/>
    </row>
    <row r="364" spans="2:3">
      <c r="B364" s="42"/>
      <c r="C364" s="9"/>
    </row>
    <row r="365" spans="2:3">
      <c r="B365" s="42"/>
      <c r="C365" s="9"/>
    </row>
    <row r="366" spans="2:3">
      <c r="B366" s="42"/>
      <c r="C366" s="9"/>
    </row>
    <row r="367" spans="2:3">
      <c r="B367" s="42"/>
      <c r="C367" s="9"/>
    </row>
    <row r="368" spans="2:3">
      <c r="B368" s="42"/>
      <c r="C368" s="9"/>
    </row>
    <row r="369" spans="2:3">
      <c r="B369" s="42"/>
      <c r="C369" s="9"/>
    </row>
    <row r="370" spans="2:3">
      <c r="B370" s="42"/>
      <c r="C370" s="9"/>
    </row>
    <row r="371" spans="2:3">
      <c r="B371" s="42"/>
      <c r="C371" s="9"/>
    </row>
    <row r="372" spans="2:3">
      <c r="B372" s="42"/>
      <c r="C372" s="9"/>
    </row>
    <row r="373" spans="2:3">
      <c r="B373" s="42"/>
      <c r="C373" s="9"/>
    </row>
    <row r="374" spans="2:3">
      <c r="B374" s="42"/>
      <c r="C374" s="9"/>
    </row>
    <row r="375" spans="2:3">
      <c r="B375" s="42"/>
      <c r="C375" s="9"/>
    </row>
    <row r="376" spans="2:3">
      <c r="B376" s="42"/>
      <c r="C376" s="9"/>
    </row>
    <row r="377" spans="2:3">
      <c r="B377" s="42"/>
      <c r="C377" s="9"/>
    </row>
    <row r="378" spans="2:3">
      <c r="B378" s="42"/>
      <c r="C378" s="9"/>
    </row>
    <row r="379" spans="2:3">
      <c r="B379" s="42"/>
      <c r="C379" s="9"/>
    </row>
    <row r="380" spans="2:3">
      <c r="B380" s="42"/>
      <c r="C380" s="9"/>
    </row>
    <row r="381" spans="2:3">
      <c r="B381" s="42"/>
      <c r="C381" s="9"/>
    </row>
    <row r="382" spans="2:3">
      <c r="B382" s="42"/>
      <c r="C382" s="9"/>
    </row>
    <row r="383" spans="2:3">
      <c r="B383" s="42"/>
      <c r="C383" s="9"/>
    </row>
    <row r="384" spans="2:3">
      <c r="B384" s="42"/>
      <c r="C384" s="9"/>
    </row>
    <row r="385" spans="2:3">
      <c r="B385" s="42"/>
      <c r="C385" s="9"/>
    </row>
    <row r="386" spans="2:3">
      <c r="B386" s="42"/>
      <c r="C386" s="9"/>
    </row>
    <row r="387" spans="2:3">
      <c r="B387" s="42"/>
      <c r="C387" s="9"/>
    </row>
    <row r="388" spans="2:3">
      <c r="B388" s="42"/>
      <c r="C388" s="9"/>
    </row>
    <row r="389" spans="2:3">
      <c r="B389" s="42"/>
      <c r="C389" s="9"/>
    </row>
    <row r="390" spans="2:3">
      <c r="B390" s="42"/>
      <c r="C390" s="9"/>
    </row>
    <row r="391" spans="2:3">
      <c r="B391" s="42"/>
      <c r="C391" s="9"/>
    </row>
    <row r="392" spans="2:3">
      <c r="B392" s="42"/>
      <c r="C392" s="9"/>
    </row>
    <row r="393" spans="2:3">
      <c r="B393" s="42"/>
      <c r="C393" s="9"/>
    </row>
    <row r="394" spans="2:3">
      <c r="B394" s="42"/>
      <c r="C394" s="9"/>
    </row>
    <row r="395" spans="2:3">
      <c r="C395" s="9"/>
    </row>
    <row r="396" spans="2:3">
      <c r="C396" s="9"/>
    </row>
    <row r="397" spans="2:3">
      <c r="C397" s="9"/>
    </row>
    <row r="398" spans="2:3">
      <c r="C398" s="9"/>
    </row>
    <row r="399" spans="2:3">
      <c r="C399" s="9"/>
    </row>
    <row r="400" spans="2:3">
      <c r="C400" s="9"/>
    </row>
    <row r="401" spans="3:3">
      <c r="C401" s="9"/>
    </row>
    <row r="402" spans="3:3">
      <c r="C402" s="9"/>
    </row>
    <row r="403" spans="3:3">
      <c r="C403" s="9"/>
    </row>
    <row r="404" spans="3:3">
      <c r="C404" s="9"/>
    </row>
    <row r="405" spans="3:3">
      <c r="C405" s="9"/>
    </row>
    <row r="406" spans="3:3">
      <c r="C406" s="9"/>
    </row>
    <row r="407" spans="3:3">
      <c r="C407" s="9"/>
    </row>
    <row r="408" spans="3:3">
      <c r="C408" s="9"/>
    </row>
    <row r="409" spans="3:3">
      <c r="C409" s="9"/>
    </row>
    <row r="410" spans="3:3">
      <c r="C410" s="9"/>
    </row>
    <row r="411" spans="3:3">
      <c r="C411" s="9"/>
    </row>
    <row r="412" spans="3:3">
      <c r="C412" s="9"/>
    </row>
    <row r="413" spans="3:3">
      <c r="C413" s="9"/>
    </row>
    <row r="414" spans="3:3">
      <c r="C414" s="9"/>
    </row>
    <row r="415" spans="3:3">
      <c r="C415" s="9"/>
    </row>
    <row r="416" spans="3:3">
      <c r="C416" s="9"/>
    </row>
    <row r="417" spans="3:3">
      <c r="C417" s="9"/>
    </row>
    <row r="418" spans="3:3">
      <c r="C418" s="9"/>
    </row>
    <row r="419" spans="3:3">
      <c r="C419" s="9"/>
    </row>
    <row r="420" spans="3:3">
      <c r="C420" s="9"/>
    </row>
    <row r="421" spans="3:3">
      <c r="C421" s="9"/>
    </row>
    <row r="422" spans="3:3">
      <c r="C422" s="9"/>
    </row>
    <row r="423" spans="3:3">
      <c r="C423" s="9"/>
    </row>
    <row r="424" spans="3:3">
      <c r="C424" s="9"/>
    </row>
    <row r="425" spans="3:3">
      <c r="C425" s="9"/>
    </row>
    <row r="426" spans="3:3">
      <c r="C426" s="9"/>
    </row>
    <row r="427" spans="3:3">
      <c r="C427" s="9"/>
    </row>
    <row r="428" spans="3:3">
      <c r="C428" s="9"/>
    </row>
    <row r="429" spans="3:3">
      <c r="C429" s="9"/>
    </row>
    <row r="430" spans="3:3">
      <c r="C430" s="9"/>
    </row>
    <row r="431" spans="3:3">
      <c r="C431" s="9"/>
    </row>
    <row r="432" spans="3:3">
      <c r="C432" s="9"/>
    </row>
    <row r="433" spans="3:3">
      <c r="C433" s="9"/>
    </row>
    <row r="434" spans="3:3">
      <c r="C434" s="9"/>
    </row>
    <row r="435" spans="3:3">
      <c r="C435" s="9"/>
    </row>
    <row r="436" spans="3:3">
      <c r="C436" s="9"/>
    </row>
    <row r="437" spans="3:3">
      <c r="C437" s="9"/>
    </row>
    <row r="438" spans="3:3">
      <c r="C438" s="9"/>
    </row>
    <row r="439" spans="3:3">
      <c r="C439" s="9"/>
    </row>
    <row r="440" spans="3:3">
      <c r="C440" s="9"/>
    </row>
    <row r="441" spans="3:3">
      <c r="C441" s="9"/>
    </row>
    <row r="442" spans="3:3">
      <c r="C442" s="9"/>
    </row>
    <row r="443" spans="3:3">
      <c r="C443" s="9"/>
    </row>
    <row r="444" spans="3:3">
      <c r="C444" s="9"/>
    </row>
    <row r="445" spans="3:3">
      <c r="C445" s="9"/>
    </row>
    <row r="446" spans="3:3">
      <c r="C446" s="9"/>
    </row>
    <row r="447" spans="3:3">
      <c r="C447" s="9"/>
    </row>
    <row r="448" spans="3:3">
      <c r="C448" s="9"/>
    </row>
    <row r="449" spans="3:3">
      <c r="C449" s="9"/>
    </row>
    <row r="450" spans="3:3">
      <c r="C450" s="9"/>
    </row>
    <row r="451" spans="3:3">
      <c r="C451" s="9"/>
    </row>
    <row r="452" spans="3:3">
      <c r="C452" s="9"/>
    </row>
    <row r="453" spans="3:3">
      <c r="C453" s="9"/>
    </row>
    <row r="454" spans="3:3">
      <c r="C454" s="9"/>
    </row>
    <row r="455" spans="3:3">
      <c r="C455" s="9"/>
    </row>
    <row r="456" spans="3:3">
      <c r="C456" s="9"/>
    </row>
    <row r="457" spans="3:3">
      <c r="C457" s="9"/>
    </row>
    <row r="458" spans="3:3">
      <c r="C458" s="9"/>
    </row>
    <row r="459" spans="3:3">
      <c r="C459" s="9"/>
    </row>
    <row r="460" spans="3:3">
      <c r="C460" s="9"/>
    </row>
    <row r="461" spans="3:3">
      <c r="C461" s="9"/>
    </row>
    <row r="462" spans="3:3">
      <c r="C462" s="9"/>
    </row>
    <row r="463" spans="3:3">
      <c r="C463" s="9"/>
    </row>
    <row r="464" spans="3:3">
      <c r="C464" s="9"/>
    </row>
    <row r="465" spans="3:3">
      <c r="C465" s="9"/>
    </row>
    <row r="466" spans="3:3">
      <c r="C466" s="9"/>
    </row>
    <row r="467" spans="3:3">
      <c r="C467" s="9"/>
    </row>
    <row r="468" spans="3:3">
      <c r="C468" s="9"/>
    </row>
    <row r="469" spans="3:3">
      <c r="C469" s="9"/>
    </row>
    <row r="470" spans="3:3">
      <c r="C470" s="9"/>
    </row>
    <row r="471" spans="3:3">
      <c r="C471" s="9"/>
    </row>
    <row r="472" spans="3:3">
      <c r="C472" s="9"/>
    </row>
    <row r="473" spans="3:3">
      <c r="C473" s="9"/>
    </row>
    <row r="474" spans="3:3">
      <c r="C474" s="9"/>
    </row>
    <row r="475" spans="3:3">
      <c r="C475" s="9"/>
    </row>
    <row r="476" spans="3:3">
      <c r="C476" s="9"/>
    </row>
    <row r="477" spans="3:3">
      <c r="C477" s="9"/>
    </row>
    <row r="478" spans="3:3">
      <c r="C478" s="9"/>
    </row>
    <row r="479" spans="3:3">
      <c r="C479" s="9"/>
    </row>
    <row r="480" spans="3:3">
      <c r="C480" s="9"/>
    </row>
    <row r="481" spans="3:3">
      <c r="C481" s="9"/>
    </row>
    <row r="482" spans="3:3">
      <c r="C482" s="9"/>
    </row>
    <row r="483" spans="3:3">
      <c r="C483" s="9"/>
    </row>
    <row r="484" spans="3:3">
      <c r="C484" s="9"/>
    </row>
    <row r="485" spans="3:3">
      <c r="C485" s="9"/>
    </row>
    <row r="486" spans="3:3">
      <c r="C486" s="9"/>
    </row>
    <row r="487" spans="3:3">
      <c r="C487" s="9"/>
    </row>
    <row r="488" spans="3:3">
      <c r="C488" s="9"/>
    </row>
    <row r="489" spans="3:3">
      <c r="C489" s="9"/>
    </row>
    <row r="490" spans="3:3">
      <c r="C490" s="9"/>
    </row>
    <row r="491" spans="3:3">
      <c r="C491" s="9"/>
    </row>
    <row r="492" spans="3:3">
      <c r="C492" s="9"/>
    </row>
    <row r="493" spans="3:3">
      <c r="C493" s="9"/>
    </row>
    <row r="494" spans="3:3">
      <c r="C494" s="9"/>
    </row>
    <row r="495" spans="3:3">
      <c r="C495" s="9"/>
    </row>
    <row r="496" spans="3:3">
      <c r="C496" s="9"/>
    </row>
    <row r="497" spans="3:3">
      <c r="C497" s="9"/>
    </row>
    <row r="498" spans="3:3">
      <c r="C498" s="9"/>
    </row>
    <row r="499" spans="3:3">
      <c r="C499" s="9"/>
    </row>
    <row r="500" spans="3:3">
      <c r="C500" s="9"/>
    </row>
    <row r="501" spans="3:3">
      <c r="C501" s="9"/>
    </row>
    <row r="502" spans="3:3">
      <c r="C502" s="9"/>
    </row>
    <row r="503" spans="3:3">
      <c r="C503" s="9"/>
    </row>
    <row r="504" spans="3:3">
      <c r="C504" s="9"/>
    </row>
    <row r="505" spans="3:3">
      <c r="C505" s="9"/>
    </row>
    <row r="506" spans="3:3">
      <c r="C506" s="9"/>
    </row>
    <row r="507" spans="3:3">
      <c r="C507" s="9"/>
    </row>
    <row r="508" spans="3:3">
      <c r="C508" s="9"/>
    </row>
    <row r="509" spans="3:3">
      <c r="C509" s="9"/>
    </row>
    <row r="510" spans="3:3">
      <c r="C510" s="9"/>
    </row>
    <row r="511" spans="3:3">
      <c r="C511" s="9"/>
    </row>
    <row r="512" spans="3:3">
      <c r="C512" s="9"/>
    </row>
    <row r="513" spans="3:3">
      <c r="C513" s="9"/>
    </row>
    <row r="514" spans="3:3">
      <c r="C514" s="9"/>
    </row>
    <row r="515" spans="3:3">
      <c r="C515" s="9"/>
    </row>
    <row r="516" spans="3:3">
      <c r="C516" s="9"/>
    </row>
    <row r="517" spans="3:3">
      <c r="C517" s="9"/>
    </row>
    <row r="518" spans="3:3">
      <c r="C518" s="9"/>
    </row>
    <row r="519" spans="3:3">
      <c r="C519" s="9"/>
    </row>
    <row r="520" spans="3:3">
      <c r="C520" s="9"/>
    </row>
    <row r="521" spans="3:3">
      <c r="C521" s="9"/>
    </row>
    <row r="522" spans="3:3">
      <c r="C522" s="9"/>
    </row>
    <row r="523" spans="3:3">
      <c r="C523" s="9"/>
    </row>
    <row r="524" spans="3:3">
      <c r="C524" s="9"/>
    </row>
    <row r="525" spans="3:3">
      <c r="C525" s="9"/>
    </row>
    <row r="526" spans="3:3">
      <c r="C526" s="9"/>
    </row>
    <row r="527" spans="3:3">
      <c r="C527" s="9"/>
    </row>
    <row r="528" spans="3:3">
      <c r="C528" s="9"/>
    </row>
    <row r="529" spans="3:3">
      <c r="C529" s="9"/>
    </row>
    <row r="530" spans="3:3">
      <c r="C530" s="9"/>
    </row>
    <row r="531" spans="3:3">
      <c r="C531" s="9"/>
    </row>
    <row r="532" spans="3:3">
      <c r="C532" s="9"/>
    </row>
    <row r="533" spans="3:3">
      <c r="C533" s="9"/>
    </row>
    <row r="534" spans="3:3">
      <c r="C534" s="9"/>
    </row>
    <row r="535" spans="3:3">
      <c r="C535" s="9"/>
    </row>
    <row r="536" spans="3:3">
      <c r="C536" s="9"/>
    </row>
    <row r="537" spans="3:3">
      <c r="C537" s="9"/>
    </row>
    <row r="538" spans="3:3">
      <c r="C538" s="9"/>
    </row>
    <row r="539" spans="3:3">
      <c r="C539" s="9"/>
    </row>
    <row r="540" spans="3:3">
      <c r="C540" s="9"/>
    </row>
    <row r="541" spans="3:3">
      <c r="C541" s="9"/>
    </row>
    <row r="542" spans="3:3">
      <c r="C542" s="9"/>
    </row>
    <row r="543" spans="3:3">
      <c r="C543" s="9"/>
    </row>
    <row r="544" spans="3:3">
      <c r="C544" s="9"/>
    </row>
    <row r="545" spans="3:3">
      <c r="C545" s="9"/>
    </row>
    <row r="546" spans="3:3">
      <c r="C546" s="9"/>
    </row>
    <row r="547" spans="3:3">
      <c r="C547" s="9"/>
    </row>
    <row r="548" spans="3:3">
      <c r="C548" s="9"/>
    </row>
    <row r="549" spans="3:3">
      <c r="C549" s="9"/>
    </row>
    <row r="550" spans="3:3">
      <c r="C550" s="9"/>
    </row>
    <row r="551" spans="3:3">
      <c r="C551" s="9"/>
    </row>
    <row r="552" spans="3:3">
      <c r="C552" s="9"/>
    </row>
    <row r="553" spans="3:3">
      <c r="C553" s="9"/>
    </row>
    <row r="554" spans="3:3">
      <c r="C554" s="9"/>
    </row>
    <row r="555" spans="3:3">
      <c r="C555" s="9"/>
    </row>
    <row r="556" spans="3:3">
      <c r="C556" s="9"/>
    </row>
    <row r="557" spans="3:3">
      <c r="C557" s="9"/>
    </row>
    <row r="558" spans="3:3">
      <c r="C558" s="9"/>
    </row>
    <row r="559" spans="3:3">
      <c r="C559" s="9"/>
    </row>
    <row r="560" spans="3:3">
      <c r="C560" s="9"/>
    </row>
    <row r="561" spans="3:3">
      <c r="C561" s="9"/>
    </row>
    <row r="562" spans="3:3">
      <c r="C562" s="9"/>
    </row>
    <row r="563" spans="3:3">
      <c r="C563" s="9"/>
    </row>
    <row r="564" spans="3:3">
      <c r="C564" s="9"/>
    </row>
    <row r="565" spans="3:3">
      <c r="C565" s="9"/>
    </row>
    <row r="566" spans="3:3">
      <c r="C566" s="9"/>
    </row>
    <row r="567" spans="3:3">
      <c r="C567" s="9"/>
    </row>
    <row r="568" spans="3:3">
      <c r="C568" s="9"/>
    </row>
    <row r="569" spans="3:3">
      <c r="C569" s="9"/>
    </row>
    <row r="570" spans="3:3">
      <c r="C570" s="9"/>
    </row>
    <row r="571" spans="3:3">
      <c r="C571" s="9"/>
    </row>
    <row r="572" spans="3:3">
      <c r="C572" s="9"/>
    </row>
    <row r="573" spans="3:3">
      <c r="C573" s="9"/>
    </row>
    <row r="574" spans="3:3">
      <c r="C574" s="9"/>
    </row>
    <row r="575" spans="3:3">
      <c r="C575" s="9"/>
    </row>
    <row r="576" spans="3:3">
      <c r="C576" s="9"/>
    </row>
    <row r="577" spans="3:3">
      <c r="C577" s="9"/>
    </row>
    <row r="578" spans="3:3">
      <c r="C578" s="9"/>
    </row>
    <row r="579" spans="3:3">
      <c r="C579" s="9"/>
    </row>
    <row r="580" spans="3:3">
      <c r="C580" s="9"/>
    </row>
    <row r="581" spans="3:3">
      <c r="C581" s="9"/>
    </row>
    <row r="582" spans="3:3">
      <c r="C582" s="9"/>
    </row>
    <row r="583" spans="3:3">
      <c r="C583" s="9"/>
    </row>
    <row r="584" spans="3:3">
      <c r="C584" s="9"/>
    </row>
    <row r="585" spans="3:3">
      <c r="C585" s="9"/>
    </row>
    <row r="586" spans="3:3">
      <c r="C586" s="9"/>
    </row>
    <row r="587" spans="3:3">
      <c r="C587" s="9"/>
    </row>
    <row r="588" spans="3:3">
      <c r="C588" s="9"/>
    </row>
    <row r="589" spans="3:3">
      <c r="C589" s="9"/>
    </row>
    <row r="590" spans="3:3">
      <c r="C590" s="9"/>
    </row>
    <row r="591" spans="3:3">
      <c r="C591" s="9"/>
    </row>
    <row r="592" spans="3:3">
      <c r="C592" s="9"/>
    </row>
    <row r="593" spans="3:3">
      <c r="C593" s="9"/>
    </row>
    <row r="594" spans="3:3">
      <c r="C594" s="9"/>
    </row>
    <row r="595" spans="3:3">
      <c r="C595" s="9"/>
    </row>
    <row r="596" spans="3:3">
      <c r="C596" s="9"/>
    </row>
    <row r="597" spans="3:3">
      <c r="C597" s="9"/>
    </row>
    <row r="598" spans="3:3">
      <c r="C598" s="9"/>
    </row>
    <row r="599" spans="3:3">
      <c r="C599" s="9"/>
    </row>
    <row r="600" spans="3:3">
      <c r="C600" s="9"/>
    </row>
    <row r="601" spans="3:3">
      <c r="C601" s="9"/>
    </row>
    <row r="602" spans="3:3">
      <c r="C602" s="9"/>
    </row>
    <row r="603" spans="3:3">
      <c r="C603" s="9"/>
    </row>
    <row r="604" spans="3:3">
      <c r="C604" s="9"/>
    </row>
    <row r="605" spans="3:3">
      <c r="C605" s="9"/>
    </row>
    <row r="606" spans="3:3">
      <c r="C606" s="9"/>
    </row>
    <row r="607" spans="3:3">
      <c r="C607" s="9"/>
    </row>
    <row r="608" spans="3:3">
      <c r="C608" s="9"/>
    </row>
    <row r="609" spans="3:3">
      <c r="C609" s="9"/>
    </row>
    <row r="610" spans="3:3">
      <c r="C610" s="9"/>
    </row>
    <row r="611" spans="3:3">
      <c r="C611" s="9"/>
    </row>
    <row r="612" spans="3:3">
      <c r="C612" s="9"/>
    </row>
    <row r="613" spans="3:3">
      <c r="C613" s="9"/>
    </row>
    <row r="614" spans="3:3">
      <c r="C614" s="9"/>
    </row>
    <row r="615" spans="3:3">
      <c r="C615" s="9"/>
    </row>
    <row r="616" spans="3:3">
      <c r="C616" s="9"/>
    </row>
    <row r="617" spans="3:3">
      <c r="C617" s="9"/>
    </row>
    <row r="618" spans="3:3">
      <c r="C618" s="9"/>
    </row>
    <row r="619" spans="3:3">
      <c r="C619" s="9"/>
    </row>
    <row r="620" spans="3:3">
      <c r="C620" s="9"/>
    </row>
    <row r="621" spans="3:3">
      <c r="C621" s="9"/>
    </row>
    <row r="622" spans="3:3">
      <c r="C622" s="9"/>
    </row>
    <row r="623" spans="3:3">
      <c r="C623" s="9"/>
    </row>
    <row r="624" spans="3:3">
      <c r="C624" s="9"/>
    </row>
    <row r="625" spans="3:3">
      <c r="C625" s="9"/>
    </row>
    <row r="626" spans="3:3">
      <c r="C626" s="9"/>
    </row>
    <row r="627" spans="3:3">
      <c r="C627" s="9"/>
    </row>
    <row r="628" spans="3:3">
      <c r="C628" s="9"/>
    </row>
    <row r="629" spans="3:3">
      <c r="C629" s="9"/>
    </row>
    <row r="630" spans="3:3">
      <c r="C630" s="9"/>
    </row>
    <row r="631" spans="3:3">
      <c r="C631" s="9"/>
    </row>
    <row r="632" spans="3:3">
      <c r="C632" s="9"/>
    </row>
    <row r="633" spans="3:3">
      <c r="C633" s="9"/>
    </row>
    <row r="634" spans="3:3">
      <c r="C634" s="9"/>
    </row>
    <row r="635" spans="3:3">
      <c r="C635" s="9"/>
    </row>
    <row r="636" spans="3:3">
      <c r="C636" s="9"/>
    </row>
    <row r="637" spans="3:3">
      <c r="C637" s="9"/>
    </row>
    <row r="638" spans="3:3">
      <c r="C638" s="9"/>
    </row>
    <row r="639" spans="3:3">
      <c r="C639" s="9"/>
    </row>
    <row r="640" spans="3:3">
      <c r="C640" s="9"/>
    </row>
    <row r="641" spans="3:3">
      <c r="C641" s="9"/>
    </row>
    <row r="642" spans="3:3">
      <c r="C642" s="9"/>
    </row>
    <row r="643" spans="3:3">
      <c r="C643" s="9"/>
    </row>
    <row r="644" spans="3:3">
      <c r="C644" s="9"/>
    </row>
    <row r="645" spans="3:3">
      <c r="C645" s="9"/>
    </row>
    <row r="646" spans="3:3">
      <c r="C646" s="9"/>
    </row>
    <row r="647" spans="3:3">
      <c r="C647" s="9"/>
    </row>
    <row r="648" spans="3:3">
      <c r="C648" s="9"/>
    </row>
    <row r="649" spans="3:3">
      <c r="C649" s="9"/>
    </row>
    <row r="650" spans="3:3">
      <c r="C650" s="9"/>
    </row>
    <row r="651" spans="3:3">
      <c r="C651" s="9"/>
    </row>
    <row r="652" spans="3:3">
      <c r="C652" s="9"/>
    </row>
    <row r="653" spans="3:3">
      <c r="C653" s="9"/>
    </row>
    <row r="654" spans="3:3">
      <c r="C654" s="9"/>
    </row>
    <row r="655" spans="3:3">
      <c r="C655" s="9"/>
    </row>
    <row r="656" spans="3:3">
      <c r="C656" s="9"/>
    </row>
    <row r="657" spans="3:3">
      <c r="C657" s="9"/>
    </row>
    <row r="658" spans="3:3">
      <c r="C658" s="9"/>
    </row>
    <row r="659" spans="3:3">
      <c r="C659" s="9"/>
    </row>
    <row r="660" spans="3:3">
      <c r="C660" s="9"/>
    </row>
    <row r="661" spans="3:3">
      <c r="C661" s="9"/>
    </row>
    <row r="662" spans="3:3">
      <c r="C662" s="9"/>
    </row>
    <row r="663" spans="3:3">
      <c r="C663" s="9"/>
    </row>
    <row r="664" spans="3:3">
      <c r="C664" s="9"/>
    </row>
    <row r="665" spans="3:3">
      <c r="C665" s="9"/>
    </row>
    <row r="666" spans="3:3">
      <c r="C666" s="9"/>
    </row>
    <row r="667" spans="3:3">
      <c r="C667" s="9"/>
    </row>
    <row r="668" spans="3:3">
      <c r="C668" s="9"/>
    </row>
    <row r="669" spans="3:3">
      <c r="C669" s="9"/>
    </row>
    <row r="670" spans="3:3">
      <c r="C670" s="9"/>
    </row>
    <row r="671" spans="3:3">
      <c r="C671" s="9"/>
    </row>
    <row r="672" spans="3:3">
      <c r="C672" s="9"/>
    </row>
    <row r="673" spans="3:3">
      <c r="C673" s="9"/>
    </row>
    <row r="674" spans="3:3">
      <c r="C674" s="9"/>
    </row>
    <row r="675" spans="3:3">
      <c r="C675" s="9"/>
    </row>
    <row r="676" spans="3:3">
      <c r="C676" s="9"/>
    </row>
    <row r="677" spans="3:3">
      <c r="C677" s="9"/>
    </row>
    <row r="678" spans="3:3">
      <c r="C678" s="9"/>
    </row>
    <row r="679" spans="3:3">
      <c r="C679" s="9"/>
    </row>
    <row r="680" spans="3:3">
      <c r="C680" s="9"/>
    </row>
    <row r="681" spans="3:3">
      <c r="C681" s="9"/>
    </row>
    <row r="682" spans="3:3">
      <c r="C682" s="9"/>
    </row>
    <row r="683" spans="3:3">
      <c r="C683" s="9"/>
    </row>
    <row r="684" spans="3:3">
      <c r="C684" s="9"/>
    </row>
    <row r="685" spans="3:3">
      <c r="C685" s="9"/>
    </row>
    <row r="686" spans="3:3">
      <c r="C686" s="9"/>
    </row>
    <row r="687" spans="3:3">
      <c r="C687" s="9"/>
    </row>
    <row r="688" spans="3:3">
      <c r="C688" s="9"/>
    </row>
    <row r="689" spans="3:3">
      <c r="C689" s="9"/>
    </row>
    <row r="690" spans="3:3">
      <c r="C690" s="9"/>
    </row>
    <row r="691" spans="3:3">
      <c r="C691" s="9"/>
    </row>
    <row r="692" spans="3:3">
      <c r="C692" s="9"/>
    </row>
    <row r="693" spans="3:3">
      <c r="C693" s="9"/>
    </row>
    <row r="694" spans="3:3">
      <c r="C694" s="9"/>
    </row>
    <row r="695" spans="3:3">
      <c r="C695" s="9"/>
    </row>
    <row r="696" spans="3:3">
      <c r="C696" s="9"/>
    </row>
    <row r="697" spans="3:3">
      <c r="C697" s="9"/>
    </row>
    <row r="698" spans="3:3">
      <c r="C698" s="9"/>
    </row>
    <row r="699" spans="3:3">
      <c r="C699" s="9"/>
    </row>
    <row r="700" spans="3:3">
      <c r="C700" s="9"/>
    </row>
    <row r="701" spans="3:3">
      <c r="C701" s="9"/>
    </row>
    <row r="702" spans="3:3">
      <c r="C702" s="9"/>
    </row>
    <row r="703" spans="3:3">
      <c r="C703" s="9"/>
    </row>
    <row r="704" spans="3:3">
      <c r="C704" s="9"/>
    </row>
    <row r="705" spans="3:3">
      <c r="C705" s="9"/>
    </row>
    <row r="706" spans="3:3">
      <c r="C706" s="9"/>
    </row>
    <row r="707" spans="3:3">
      <c r="C707" s="9"/>
    </row>
    <row r="708" spans="3:3">
      <c r="C708" s="9"/>
    </row>
    <row r="709" spans="3:3">
      <c r="C709" s="9"/>
    </row>
    <row r="710" spans="3:3">
      <c r="C710" s="9"/>
    </row>
    <row r="711" spans="3:3">
      <c r="C711" s="9"/>
    </row>
    <row r="712" spans="3:3">
      <c r="C712" s="9"/>
    </row>
    <row r="713" spans="3:3">
      <c r="C713" s="9"/>
    </row>
    <row r="714" spans="3:3">
      <c r="C714" s="9"/>
    </row>
    <row r="715" spans="3:3">
      <c r="C715" s="9"/>
    </row>
    <row r="716" spans="3:3">
      <c r="C716" s="9"/>
    </row>
    <row r="717" spans="3:3">
      <c r="C717" s="9"/>
    </row>
    <row r="718" spans="3:3">
      <c r="C718" s="9"/>
    </row>
    <row r="719" spans="3:3">
      <c r="C719" s="9"/>
    </row>
    <row r="720" spans="3:3">
      <c r="C720" s="9"/>
    </row>
    <row r="721" spans="3:3">
      <c r="C721" s="9"/>
    </row>
    <row r="722" spans="3:3">
      <c r="C722" s="9"/>
    </row>
    <row r="723" spans="3:3">
      <c r="C723" s="9"/>
    </row>
    <row r="724" spans="3:3">
      <c r="C724" s="9"/>
    </row>
    <row r="725" spans="3:3">
      <c r="C725" s="9"/>
    </row>
    <row r="726" spans="3:3">
      <c r="C726" s="9"/>
    </row>
    <row r="727" spans="3:3">
      <c r="C727" s="9"/>
    </row>
    <row r="728" spans="3:3">
      <c r="C728" s="9"/>
    </row>
    <row r="729" spans="3:3">
      <c r="C729" s="9"/>
    </row>
    <row r="730" spans="3:3">
      <c r="C730" s="9"/>
    </row>
    <row r="731" spans="3:3">
      <c r="C731" s="9"/>
    </row>
    <row r="732" spans="3:3">
      <c r="C732" s="9"/>
    </row>
    <row r="733" spans="3:3">
      <c r="C733" s="9"/>
    </row>
    <row r="734" spans="3:3">
      <c r="C734" s="9"/>
    </row>
    <row r="735" spans="3:3">
      <c r="C735" s="9"/>
    </row>
    <row r="736" spans="3:3">
      <c r="C736" s="9"/>
    </row>
    <row r="737" spans="3:3">
      <c r="C737" s="9"/>
    </row>
    <row r="738" spans="3:3">
      <c r="C738" s="9"/>
    </row>
    <row r="739" spans="3:3">
      <c r="C739" s="9"/>
    </row>
    <row r="740" spans="3:3">
      <c r="C740" s="9"/>
    </row>
    <row r="741" spans="3:3">
      <c r="C741" s="9"/>
    </row>
    <row r="742" spans="3:3">
      <c r="C742" s="9"/>
    </row>
    <row r="743" spans="3:3">
      <c r="C743" s="9"/>
    </row>
    <row r="744" spans="3:3">
      <c r="C744" s="9"/>
    </row>
    <row r="745" spans="3:3">
      <c r="C745" s="9"/>
    </row>
    <row r="746" spans="3:3">
      <c r="C746" s="9"/>
    </row>
    <row r="747" spans="3:3">
      <c r="C747" s="9"/>
    </row>
    <row r="748" spans="3:3">
      <c r="C748" s="9"/>
    </row>
    <row r="749" spans="3:3">
      <c r="C749" s="9"/>
    </row>
    <row r="750" spans="3:3">
      <c r="C750" s="9"/>
    </row>
    <row r="751" spans="3:3">
      <c r="C751" s="9"/>
    </row>
    <row r="752" spans="3:3">
      <c r="C752" s="9"/>
    </row>
    <row r="753" spans="3:3">
      <c r="C753" s="9"/>
    </row>
    <row r="754" spans="3:3">
      <c r="C754" s="9"/>
    </row>
    <row r="755" spans="3:3">
      <c r="C755" s="9"/>
    </row>
    <row r="756" spans="3:3">
      <c r="C756" s="9"/>
    </row>
    <row r="757" spans="3:3">
      <c r="C757" s="9"/>
    </row>
    <row r="758" spans="3:3">
      <c r="C758" s="9"/>
    </row>
    <row r="759" spans="3:3">
      <c r="C759" s="9"/>
    </row>
    <row r="760" spans="3:3">
      <c r="C760" s="9"/>
    </row>
    <row r="761" spans="3:3">
      <c r="C761" s="9"/>
    </row>
    <row r="762" spans="3:3">
      <c r="C762" s="9"/>
    </row>
    <row r="763" spans="3:3">
      <c r="C763" s="9"/>
    </row>
    <row r="764" spans="3:3">
      <c r="C764" s="9"/>
    </row>
    <row r="765" spans="3:3">
      <c r="C765" s="9"/>
    </row>
    <row r="766" spans="3:3">
      <c r="C766" s="9"/>
    </row>
    <row r="767" spans="3:3">
      <c r="C767" s="9"/>
    </row>
    <row r="768" spans="3:3">
      <c r="C768" s="9"/>
    </row>
    <row r="769" spans="3:3">
      <c r="C769" s="9"/>
    </row>
    <row r="770" spans="3:3">
      <c r="C770" s="9"/>
    </row>
    <row r="771" spans="3:3">
      <c r="C771" s="9"/>
    </row>
    <row r="772" spans="3:3">
      <c r="C772" s="9"/>
    </row>
    <row r="773" spans="3:3">
      <c r="C773" s="9"/>
    </row>
    <row r="774" spans="3:3">
      <c r="C774" s="9"/>
    </row>
    <row r="775" spans="3:3">
      <c r="C775" s="9"/>
    </row>
    <row r="776" spans="3:3">
      <c r="C776" s="9"/>
    </row>
    <row r="777" spans="3:3">
      <c r="C777" s="9"/>
    </row>
    <row r="778" spans="3:3">
      <c r="C778" s="9"/>
    </row>
    <row r="779" spans="3:3">
      <c r="C779" s="9"/>
    </row>
    <row r="780" spans="3:3">
      <c r="C780" s="9"/>
    </row>
    <row r="781" spans="3:3">
      <c r="C781" s="9"/>
    </row>
    <row r="782" spans="3:3">
      <c r="C782" s="9"/>
    </row>
    <row r="783" spans="3:3">
      <c r="C783" s="9"/>
    </row>
    <row r="784" spans="3:3">
      <c r="C784" s="9"/>
    </row>
    <row r="785" spans="3:3">
      <c r="C785" s="9"/>
    </row>
    <row r="786" spans="3:3">
      <c r="C786" s="9"/>
    </row>
    <row r="787" spans="3:3">
      <c r="C787" s="9"/>
    </row>
    <row r="788" spans="3:3">
      <c r="C788" s="9"/>
    </row>
    <row r="789" spans="3:3">
      <c r="C789" s="9"/>
    </row>
    <row r="790" spans="3:3">
      <c r="C790" s="9"/>
    </row>
    <row r="791" spans="3:3">
      <c r="C791" s="9"/>
    </row>
    <row r="792" spans="3:3">
      <c r="C792" s="9"/>
    </row>
    <row r="793" spans="3:3">
      <c r="C793" s="9"/>
    </row>
    <row r="794" spans="3:3">
      <c r="C794" s="9"/>
    </row>
    <row r="795" spans="3:3">
      <c r="C795" s="9"/>
    </row>
    <row r="796" spans="3:3">
      <c r="C796" s="9"/>
    </row>
    <row r="797" spans="3:3">
      <c r="C797" s="9"/>
    </row>
    <row r="798" spans="3:3">
      <c r="C798" s="9"/>
    </row>
    <row r="799" spans="3:3">
      <c r="C799" s="9"/>
    </row>
    <row r="800" spans="3:3">
      <c r="C800" s="9"/>
    </row>
    <row r="801" spans="3:3">
      <c r="C801" s="9"/>
    </row>
    <row r="802" spans="3:3">
      <c r="C802" s="9"/>
    </row>
    <row r="803" spans="3:3">
      <c r="C803" s="9"/>
    </row>
    <row r="804" spans="3:3">
      <c r="C804" s="9"/>
    </row>
    <row r="805" spans="3:3">
      <c r="C805" s="9"/>
    </row>
    <row r="806" spans="3:3">
      <c r="C806" s="9"/>
    </row>
    <row r="807" spans="3:3">
      <c r="C807" s="9"/>
    </row>
    <row r="808" spans="3:3">
      <c r="C808" s="9"/>
    </row>
    <row r="809" spans="3:3">
      <c r="C809" s="9"/>
    </row>
    <row r="810" spans="3:3">
      <c r="C810" s="9"/>
    </row>
    <row r="811" spans="3:3">
      <c r="C811" s="9"/>
    </row>
    <row r="812" spans="3:3">
      <c r="C812" s="9"/>
    </row>
    <row r="813" spans="3:3">
      <c r="C813" s="9"/>
    </row>
    <row r="814" spans="3:3">
      <c r="C814" s="9"/>
    </row>
    <row r="815" spans="3:3">
      <c r="C815" s="9"/>
    </row>
    <row r="816" spans="3:3">
      <c r="C816" s="9"/>
    </row>
    <row r="817" spans="3:3">
      <c r="C817" s="9"/>
    </row>
    <row r="818" spans="3:3">
      <c r="C818" s="9"/>
    </row>
    <row r="819" spans="3:3">
      <c r="C819" s="9"/>
    </row>
    <row r="820" spans="3:3">
      <c r="C820" s="9"/>
    </row>
    <row r="821" spans="3:3">
      <c r="C821" s="9"/>
    </row>
    <row r="822" spans="3:3">
      <c r="C822" s="9"/>
    </row>
    <row r="823" spans="3:3">
      <c r="C823" s="9"/>
    </row>
    <row r="824" spans="3:3">
      <c r="C824" s="9"/>
    </row>
    <row r="825" spans="3:3">
      <c r="C825" s="9"/>
    </row>
    <row r="826" spans="3:3">
      <c r="C826" s="9"/>
    </row>
    <row r="827" spans="3:3">
      <c r="C827" s="9"/>
    </row>
    <row r="828" spans="3:3">
      <c r="C828" s="9"/>
    </row>
    <row r="829" spans="3:3">
      <c r="C829" s="9"/>
    </row>
    <row r="830" spans="3:3">
      <c r="C830" s="9"/>
    </row>
    <row r="831" spans="3:3">
      <c r="C831" s="9"/>
    </row>
    <row r="832" spans="3:3">
      <c r="C832" s="9"/>
    </row>
    <row r="833" spans="3:3">
      <c r="C833" s="9"/>
    </row>
    <row r="834" spans="3:3">
      <c r="C834" s="9"/>
    </row>
    <row r="835" spans="3:3">
      <c r="C835" s="9"/>
    </row>
    <row r="836" spans="3:3">
      <c r="C836" s="9"/>
    </row>
    <row r="837" spans="3:3">
      <c r="C837" s="9"/>
    </row>
    <row r="838" spans="3:3">
      <c r="C838" s="9"/>
    </row>
    <row r="839" spans="3:3">
      <c r="C839" s="9"/>
    </row>
    <row r="840" spans="3:3">
      <c r="C840" s="9"/>
    </row>
    <row r="841" spans="3:3">
      <c r="C841" s="9"/>
    </row>
    <row r="842" spans="3:3">
      <c r="C842" s="9"/>
    </row>
    <row r="843" spans="3:3">
      <c r="C843" s="9"/>
    </row>
    <row r="844" spans="3:3">
      <c r="C844" s="9"/>
    </row>
    <row r="845" spans="3:3">
      <c r="C845" s="9"/>
    </row>
    <row r="846" spans="3:3">
      <c r="C846" s="9"/>
    </row>
    <row r="847" spans="3:3">
      <c r="C847" s="9"/>
    </row>
    <row r="848" spans="3:3">
      <c r="C848" s="9"/>
    </row>
    <row r="849" spans="3:3">
      <c r="C849" s="9"/>
    </row>
    <row r="850" spans="3:3">
      <c r="C850" s="9"/>
    </row>
    <row r="851" spans="3:3">
      <c r="C851" s="9"/>
    </row>
    <row r="852" spans="3:3">
      <c r="C852" s="9"/>
    </row>
    <row r="853" spans="3:3">
      <c r="C853" s="9"/>
    </row>
    <row r="854" spans="3:3">
      <c r="C854" s="9"/>
    </row>
    <row r="855" spans="3:3">
      <c r="C855" s="9"/>
    </row>
    <row r="856" spans="3:3">
      <c r="C856" s="9"/>
    </row>
    <row r="857" spans="3:3">
      <c r="C857" s="9"/>
    </row>
    <row r="858" spans="3:3">
      <c r="C858" s="9"/>
    </row>
    <row r="859" spans="3:3">
      <c r="C859" s="9"/>
    </row>
    <row r="860" spans="3:3">
      <c r="C860" s="9"/>
    </row>
    <row r="861" spans="3:3">
      <c r="C861" s="9"/>
    </row>
    <row r="862" spans="3:3">
      <c r="C862" s="9"/>
    </row>
    <row r="863" spans="3:3">
      <c r="C863" s="9"/>
    </row>
    <row r="864" spans="3:3">
      <c r="C864" s="9"/>
    </row>
    <row r="865" spans="3:3">
      <c r="C865" s="9"/>
    </row>
    <row r="866" spans="3:3">
      <c r="C866" s="9"/>
    </row>
    <row r="867" spans="3:3">
      <c r="C867" s="9"/>
    </row>
    <row r="868" spans="3:3">
      <c r="C868" s="9"/>
    </row>
    <row r="869" spans="3:3">
      <c r="C869" s="9"/>
    </row>
  </sheetData>
  <mergeCells count="21">
    <mergeCell ref="M5:M6"/>
    <mergeCell ref="A4:A6"/>
    <mergeCell ref="B4:B6"/>
    <mergeCell ref="J4:K4"/>
    <mergeCell ref="L4:M4"/>
    <mergeCell ref="A3:O3"/>
    <mergeCell ref="C4:C6"/>
    <mergeCell ref="D4:D6"/>
    <mergeCell ref="E4:F4"/>
    <mergeCell ref="G4:G6"/>
    <mergeCell ref="H4:I4"/>
    <mergeCell ref="I5:I6"/>
    <mergeCell ref="E5:E6"/>
    <mergeCell ref="F5:F6"/>
    <mergeCell ref="H5:H6"/>
    <mergeCell ref="N4:O4"/>
    <mergeCell ref="N5:N6"/>
    <mergeCell ref="O5:O6"/>
    <mergeCell ref="J5:J6"/>
    <mergeCell ref="K5:K6"/>
    <mergeCell ref="L5:L6"/>
  </mergeCells>
  <pageMargins left="1.3779527559055118" right="1.3779527559055118" top="0.49" bottom="0.52" header="0.51181102362204722" footer="0.51181102362204722"/>
  <pageSetup paperSize="9" scale="4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ONTVANGSTEN</vt:lpstr>
      <vt:lpstr>UITGAVEN_met gesplitst kred </vt:lpstr>
      <vt:lpstr>ONTVANGSTEN!Afdruktitels</vt:lpstr>
      <vt:lpstr>'UITGAVEN_met gesplitst kred '!Afdruktitels</vt:lpstr>
    </vt:vector>
  </TitlesOfParts>
  <Company>MVG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everaepa</dc:creator>
  <cp:lastModifiedBy>everaepa</cp:lastModifiedBy>
  <cp:lastPrinted>2011-10-19T07:49:00Z</cp:lastPrinted>
  <dcterms:created xsi:type="dcterms:W3CDTF">2008-01-24T10:21:19Z</dcterms:created>
  <dcterms:modified xsi:type="dcterms:W3CDTF">2011-11-22T13:53:48Z</dcterms:modified>
</cp:coreProperties>
</file>