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560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<sst xmlns="http://schemas.openxmlformats.org/spreadsheetml/2006/main" count="459" uniqueCount="355">
  <si>
    <t>Dossiernummer</t>
  </si>
  <si>
    <t>Organisatie</t>
  </si>
  <si>
    <t>Omschrijving</t>
  </si>
  <si>
    <t>Gevraagde subsidie</t>
  </si>
  <si>
    <t>Subsidievoorstel agentschap</t>
  </si>
  <si>
    <t>Subsidievoorstel Beoordelings-commissie</t>
  </si>
  <si>
    <t>Ranking</t>
  </si>
  <si>
    <t>Beslissing minister</t>
  </si>
  <si>
    <t>ARCHITECTUUR/VORMGEVING</t>
  </si>
  <si>
    <t>KD2011-PS01-AV-OR-001</t>
  </si>
  <si>
    <t>Ar-Tur vzw</t>
  </si>
  <si>
    <t>artist@ar-tur</t>
  </si>
  <si>
    <t>KD2011-PS01-AV-OR-002</t>
  </si>
  <si>
    <t>Centrum voor Filmcultuur vzw</t>
  </si>
  <si>
    <t>Archifacts Filmfestival Antwerpen 2011 / Thema: hoogbouw</t>
  </si>
  <si>
    <t>KD2011-PS01-AV-OR-003</t>
  </si>
  <si>
    <t>Vlaamse Technische Kring (VTK) vzw</t>
  </si>
  <si>
    <t>ExistenzMaximum2011</t>
  </si>
  <si>
    <t>KD2011-PS01-AV-OR-004</t>
  </si>
  <si>
    <t>Platform Kanal</t>
  </si>
  <si>
    <t>Kanal Architecture 2011</t>
  </si>
  <si>
    <t>TOTAAL</t>
  </si>
  <si>
    <t>Budgettair voorstel agentschap</t>
  </si>
  <si>
    <t>AUDIOVISUELE KUNST</t>
  </si>
  <si>
    <t>KD/2011/PS01/AK/FE/001</t>
  </si>
  <si>
    <t>Razor reel vzw</t>
  </si>
  <si>
    <t>Fantastic Film Festival Brugge</t>
  </si>
  <si>
    <t>KD/2011/PS01/AK/FE/002</t>
  </si>
  <si>
    <t>Marcel vzw</t>
  </si>
  <si>
    <t>Offscreen Filmfestival</t>
  </si>
  <si>
    <t>KD/2011/PS01/AK/FE/003</t>
  </si>
  <si>
    <t>Filemon vzw</t>
  </si>
  <si>
    <t>KD/2011/PS01/AK/OR/001</t>
  </si>
  <si>
    <t>C.C. Knokke-Heist</t>
  </si>
  <si>
    <t>Robert Wilson Video Portraits i.k.v. Fotofestival 2011</t>
  </si>
  <si>
    <t>KD/2011/PS01/AK/OR/002</t>
  </si>
  <si>
    <t>iDROPS</t>
  </si>
  <si>
    <t>Jaarwerking 2011</t>
  </si>
  <si>
    <t>KD/2011/PS01/AK/OR/003</t>
  </si>
  <si>
    <t>Fonds Henri Storck vzw</t>
  </si>
  <si>
    <t>KD/2011/PS01/AK/OR/004</t>
  </si>
  <si>
    <t>Film en Cultuurpromotie vzw</t>
  </si>
  <si>
    <t>16de internationaal filmfestival</t>
  </si>
  <si>
    <t>KD/2011/PS01/AK/OR/005</t>
  </si>
  <si>
    <t>Vlaamse Arthouse Cinema's</t>
  </si>
  <si>
    <t>Vlaamse primitieven</t>
  </si>
  <si>
    <t>BEELDENDE KUNST</t>
  </si>
  <si>
    <t>KD2011-PS01-BK-OR-001</t>
  </si>
  <si>
    <t>no-X-cuse vzw</t>
  </si>
  <si>
    <t>Baghdad mon amour</t>
  </si>
  <si>
    <t>KD2011-PS01-BK-OR-002</t>
  </si>
  <si>
    <t>Vereniging voor Radikale Kunst vzw</t>
  </si>
  <si>
    <t>Wat weeft in mij?</t>
  </si>
  <si>
    <t>KD2011-PS01-BK-OR-003</t>
  </si>
  <si>
    <t>Sint-Lukasgalerij vzw</t>
  </si>
  <si>
    <t>Small Fires "een conceptueel project in tijd en ruimte"</t>
  </si>
  <si>
    <t>KD2011-PS01-BK-OR-004</t>
  </si>
  <si>
    <t>Boem vzw</t>
  </si>
  <si>
    <t>Kunst en Zwalm 2011</t>
  </si>
  <si>
    <t>KD2011-PS01-BK-OR-005</t>
  </si>
  <si>
    <t>Het Betoverd Bos vzw</t>
  </si>
  <si>
    <t>Sounds like architecture</t>
  </si>
  <si>
    <t>KD2011-PS01-BK-OR-006</t>
  </si>
  <si>
    <t>Stad Ronse (CC De Brouwerij)</t>
  </si>
  <si>
    <t>Actuele tekenkunst en film in de publieke ruimte</t>
  </si>
  <si>
    <t>KD2011-PS01-BK-OR-007</t>
  </si>
  <si>
    <t>Arpia vzw</t>
  </si>
  <si>
    <t>Arpia 2011 - kunst met landschap</t>
  </si>
  <si>
    <t>KD2011-PS01-BK-OR-008</t>
  </si>
  <si>
    <t>David vzw</t>
  </si>
  <si>
    <t>I am hurt</t>
  </si>
  <si>
    <t>KD2011-PS01-BK-OR-009</t>
  </si>
  <si>
    <t>B-kant vzw</t>
  </si>
  <si>
    <t>B-kant Expo</t>
  </si>
  <si>
    <t>KD2011-PS01-BK-OR-010</t>
  </si>
  <si>
    <t>Stad Oudenaarde</t>
  </si>
  <si>
    <t>KD2011-PS01-BK-OR-011</t>
  </si>
  <si>
    <t>Mariepaula vzw</t>
  </si>
  <si>
    <t>107 en verder</t>
  </si>
  <si>
    <t>KD2011-PS01-BK-OR-012</t>
  </si>
  <si>
    <t>A Prior Magazine - MARK vzw</t>
  </si>
  <si>
    <t>Picasso in Palestine</t>
  </si>
  <si>
    <t>DANS</t>
  </si>
  <si>
    <t>KD2011-PS01-DA-FE-108</t>
  </si>
  <si>
    <t>Sogni vzw</t>
  </si>
  <si>
    <t>Reverie 2011</t>
  </si>
  <si>
    <t>KD2011-PS01-DA-OR-101</t>
  </si>
  <si>
    <t>Kabinet K. vzw</t>
  </si>
  <si>
    <t>I see you</t>
  </si>
  <si>
    <t>KD2011-PS01-DA-OR-102</t>
  </si>
  <si>
    <t>Rebecca September vzw</t>
  </si>
  <si>
    <t>Solid Gold&amp;Jolie</t>
  </si>
  <si>
    <t>KD2011-PS01-DA-OR-103</t>
  </si>
  <si>
    <t>Great Investment vzw</t>
  </si>
  <si>
    <t>All the way out there</t>
  </si>
  <si>
    <t>KD2011-PS01-DA-OR-104</t>
  </si>
  <si>
    <t>Kwaad Bloed vzw</t>
  </si>
  <si>
    <t>Women</t>
  </si>
  <si>
    <t>KD2011-PS01-DA-OR-105</t>
  </si>
  <si>
    <t>We Go vzw</t>
  </si>
  <si>
    <t>One/Zero</t>
  </si>
  <si>
    <t>KD2011-PS01-DA-OR-106</t>
  </si>
  <si>
    <t>Gnosis#1</t>
  </si>
  <si>
    <t>KD2011-PS01-DA-OR-107</t>
  </si>
  <si>
    <t>Ovaal vzw</t>
  </si>
  <si>
    <t>Intimate</t>
  </si>
  <si>
    <t>KD2011-PS01-DA-OR-109</t>
  </si>
  <si>
    <t>Retina Dance Company vzw</t>
  </si>
  <si>
    <t>Layers of Skin</t>
  </si>
  <si>
    <t>KD2011-PS01-DA-OR-110</t>
  </si>
  <si>
    <t>Moldavië vzw</t>
  </si>
  <si>
    <t>Blauwe Storm</t>
  </si>
  <si>
    <t>KD2011-PS01-DA-OR-111</t>
  </si>
  <si>
    <t>Ponyhill vzw</t>
  </si>
  <si>
    <t>The Ballet of Sam Hogue and Augustus Benjamin</t>
  </si>
  <si>
    <t>KUNSTEDUCATIE</t>
  </si>
  <si>
    <t>KD2011-PS01-KE-OR-101</t>
  </si>
  <si>
    <t>MDA</t>
  </si>
  <si>
    <t>A-Z lezingen 2010-11</t>
  </si>
  <si>
    <t>KD2011-PS01-KE-OR-102</t>
  </si>
  <si>
    <t>Comedy Shows.be</t>
  </si>
  <si>
    <t>Humor Centrum Vlaanderen</t>
  </si>
  <si>
    <t>KD2011-PS01-KE-OR-103</t>
  </si>
  <si>
    <t>Festivalitis vzw</t>
  </si>
  <si>
    <t>Mikrokosmos</t>
  </si>
  <si>
    <t>KD2011-PS01-KE-OR-104</t>
  </si>
  <si>
    <t>Muziekraad Vlaanderen</t>
  </si>
  <si>
    <t>Music for Children: new music for new players</t>
  </si>
  <si>
    <t>KD2011-PS01-KE-OR-105</t>
  </si>
  <si>
    <t>De Dagen vzw</t>
  </si>
  <si>
    <t>Het Feest van Alles</t>
  </si>
  <si>
    <t>MULTIDISCIPLINAIR</t>
  </si>
  <si>
    <t>KD2011-PS01-MD-FE-101</t>
  </si>
  <si>
    <t>Senegal Bantamba</t>
  </si>
  <si>
    <t>"Festival Little Africa 2011"</t>
  </si>
  <si>
    <t>KD2011-PS01-MD-FE-102</t>
  </si>
  <si>
    <t>CultuurGolf</t>
  </si>
  <si>
    <t>Berlinaire</t>
  </si>
  <si>
    <t>KD2011-PS01-MD-FE-103</t>
  </si>
  <si>
    <t>C.C. Hasselt vzw</t>
  </si>
  <si>
    <t>Krokusfestival</t>
  </si>
  <si>
    <t>KD2011-PS01-MD-FE-106</t>
  </si>
  <si>
    <t>Art Alliance</t>
  </si>
  <si>
    <t>Once upon a Festival</t>
  </si>
  <si>
    <t>KD2011-PS01-MD-OR-104</t>
  </si>
  <si>
    <t>Verenigde Planeten vzw</t>
  </si>
  <si>
    <t>Saturnus</t>
  </si>
  <si>
    <t>KD2011-PS01-MD-OR-105</t>
  </si>
  <si>
    <t>POK vzw</t>
  </si>
  <si>
    <t>EGG</t>
  </si>
  <si>
    <t>KD2011-PS01-MD-OR-107</t>
  </si>
  <si>
    <t>Random Scream vzw</t>
  </si>
  <si>
    <t>Expanding Energy</t>
  </si>
  <si>
    <t>KD2011-PS01-MD-OR-108</t>
  </si>
  <si>
    <t>Making the skies move</t>
  </si>
  <si>
    <t>MUZIEK</t>
  </si>
  <si>
    <t>KD2011-PS01-MU-CO-006</t>
  </si>
  <si>
    <t>Eye Spy</t>
  </si>
  <si>
    <t>Concerten januari-december</t>
  </si>
  <si>
    <t>KD2011-PS01-MU-CO-011</t>
  </si>
  <si>
    <t>Middagconcerten van Antwerpen</t>
  </si>
  <si>
    <t>KD2011-PS01-MU-CO-014</t>
  </si>
  <si>
    <t>Cofena</t>
  </si>
  <si>
    <t>Concertenreeks januari-juni</t>
  </si>
  <si>
    <t>KD2011-PS01-MU-CO-015</t>
  </si>
  <si>
    <t>Festival der Voorkempen</t>
  </si>
  <si>
    <t>Concertenreeks januari-december</t>
  </si>
  <si>
    <t>KD2011-PS01-MU-CO-018</t>
  </si>
  <si>
    <t>Koorlink</t>
  </si>
  <si>
    <t>Koorcylus A Cappela</t>
  </si>
  <si>
    <t>KD2011-PS01-MU-FE-002</t>
  </si>
  <si>
    <t>Vision Music</t>
  </si>
  <si>
    <t>Music Knights</t>
  </si>
  <si>
    <t>KD2011-PS01-MU-FE-005</t>
  </si>
  <si>
    <t>Nekka</t>
  </si>
  <si>
    <t>Nekkanacht</t>
  </si>
  <si>
    <t>KD2011-PS01-MU-FE-010</t>
  </si>
  <si>
    <t>Afro-Latino</t>
  </si>
  <si>
    <t>Afro-Latino festival</t>
  </si>
  <si>
    <t>KD2011-PS01-MU-FE-012</t>
  </si>
  <si>
    <t>Dijlefeesten</t>
  </si>
  <si>
    <t>KD2011-PS01-MU-FE-016</t>
  </si>
  <si>
    <t>Antwerpse Kathedraalconcerten</t>
  </si>
  <si>
    <t>Internationaal orgelfestival</t>
  </si>
  <si>
    <t>KD2011-PS01-MU-FE-017</t>
  </si>
  <si>
    <t>Fiesta Mundial</t>
  </si>
  <si>
    <t>KD2011-PS01-MU-FE-020</t>
  </si>
  <si>
    <t>Hardscore</t>
  </si>
  <si>
    <t>Voorwaarts Maart/En Avant Mars</t>
  </si>
  <si>
    <t>KD2011-PS01-MU-FE-023</t>
  </si>
  <si>
    <t>Chopstick</t>
  </si>
  <si>
    <t>Jazz sur l'herbe</t>
  </si>
  <si>
    <t>KD2011-PS01-MU-FE-024</t>
  </si>
  <si>
    <t>Lootgenot</t>
  </si>
  <si>
    <t>Dunk!festival</t>
  </si>
  <si>
    <t>KD2011-PS01-MU-MC-001</t>
  </si>
  <si>
    <t>Hot Club de Gand</t>
  </si>
  <si>
    <t>Concerten januari-juni</t>
  </si>
  <si>
    <t>KD2011-PS01-MU-MC-007</t>
  </si>
  <si>
    <t>Cultureel Platform Buster</t>
  </si>
  <si>
    <t>KD2011-PS01-MU-MC-025</t>
  </si>
  <si>
    <t>De Singer</t>
  </si>
  <si>
    <t>KD2011-PS01-MU-MC-027</t>
  </si>
  <si>
    <t>B52</t>
  </si>
  <si>
    <t>KD2011-PS01-MU-ME-003</t>
  </si>
  <si>
    <t>Majestic</t>
  </si>
  <si>
    <t>Sága</t>
  </si>
  <si>
    <t>KD2011-PS01-MU-ME-004</t>
  </si>
  <si>
    <t>Le Concert Olympique</t>
  </si>
  <si>
    <t>Vier concerten in mei</t>
  </si>
  <si>
    <t>KD2011-PS01-MU-ME-008</t>
  </si>
  <si>
    <t>Via Lactea</t>
  </si>
  <si>
    <t>KD2011-PS01-MU-ME-009</t>
  </si>
  <si>
    <t xml:space="preserve">Zwerm </t>
  </si>
  <si>
    <t>EYAWTPBNDTA</t>
  </si>
  <si>
    <t>KD2011-PS01-MU-ME-013</t>
  </si>
  <si>
    <t>Orkest der Lage Landen</t>
  </si>
  <si>
    <t>New Tenuto</t>
  </si>
  <si>
    <t>KD2011-PS01-MU-ME-021</t>
  </si>
  <si>
    <t>First Act</t>
  </si>
  <si>
    <t>Accordeon, Dance and Strings</t>
  </si>
  <si>
    <t>KD2011-PS01-MU-WP-019</t>
  </si>
  <si>
    <t>Zephyrus</t>
  </si>
  <si>
    <t>Projectmanagement</t>
  </si>
  <si>
    <t>KD2011-PS01-MU-WP-022</t>
  </si>
  <si>
    <t>Move The Music</t>
  </si>
  <si>
    <t>Ondersteuning januari-december</t>
  </si>
  <si>
    <t>KD2011-PS01-MU-WP-026</t>
  </si>
  <si>
    <t>Wolx</t>
  </si>
  <si>
    <t>KD2011-PS01-MU-WP-028</t>
  </si>
  <si>
    <t>B-kant</t>
  </si>
  <si>
    <t>B-Kant</t>
  </si>
  <si>
    <t>MUZIEKTHEATER</t>
  </si>
  <si>
    <t>KD2011-PS01-MT-OR-101</t>
  </si>
  <si>
    <t>Judas Theaterproducties vzw</t>
  </si>
  <si>
    <t>Lelies</t>
  </si>
  <si>
    <t>KD2011-PS01-MT-OR-102</t>
  </si>
  <si>
    <t>Dunia vzw</t>
  </si>
  <si>
    <t>Secret Gardens</t>
  </si>
  <si>
    <t>KD2011-PS01-MT-OR-103</t>
  </si>
  <si>
    <t>Bloet vzw</t>
  </si>
  <si>
    <t>The Indian Queen</t>
  </si>
  <si>
    <t>KD2011-PS01-MT-OR-104</t>
  </si>
  <si>
    <t>In Vitro vzw</t>
  </si>
  <si>
    <t>Moby Dick, de witte walvis</t>
  </si>
  <si>
    <t>KD2011-PS01-MT-OR-105</t>
  </si>
  <si>
    <t>Roodvonk vzw</t>
  </si>
  <si>
    <t>Wit als sneeuw</t>
  </si>
  <si>
    <t>KD2011-PS01-MT-OR-106</t>
  </si>
  <si>
    <t>2fabrieken vzw</t>
  </si>
  <si>
    <t>Tuning People #6: Tape voor kleuters</t>
  </si>
  <si>
    <t>KD2011-PS01-MT-OR-107</t>
  </si>
  <si>
    <t>Theater Tieret</t>
  </si>
  <si>
    <t>Vos en Haas</t>
  </si>
  <si>
    <t>KD2011-PS01-MT-OR-108</t>
  </si>
  <si>
    <t>Les Rêveurs Sont Maltraités vzw</t>
  </si>
  <si>
    <t>Wrakken</t>
  </si>
  <si>
    <t>KD2011-PS01-MT-OR-109</t>
  </si>
  <si>
    <t>Wie had dit ooit gedacht</t>
  </si>
  <si>
    <t>KD2011-PS01-MT-OR-110</t>
  </si>
  <si>
    <t>Glasbak vzw</t>
  </si>
  <si>
    <t>Bim Bam Bom</t>
  </si>
  <si>
    <t>KD2011-PS01-MT-OR-111</t>
  </si>
  <si>
    <t>Tangerijn</t>
  </si>
  <si>
    <t>Rudy</t>
  </si>
  <si>
    <t>KD2011-PS01-MT-OR-112</t>
  </si>
  <si>
    <t>TOF vzw</t>
  </si>
  <si>
    <t>Me and a flashlight</t>
  </si>
  <si>
    <t>NIET-PERIODIEKE PUBLICATIES</t>
  </si>
  <si>
    <t>KDE2011-PS01-NPP-101</t>
  </si>
  <si>
    <t>Beshart Design Entertainment BVBA</t>
  </si>
  <si>
    <t>Schemerzone, tussen kunst en vandalisme</t>
  </si>
  <si>
    <t>KDE2011-PS01-NPP-102</t>
  </si>
  <si>
    <t xml:space="preserve">WZW Editions and Productions </t>
  </si>
  <si>
    <t>Belgium at the fair. Exile on Main Street</t>
  </si>
  <si>
    <t>KDE2011-PS01-NPP-103</t>
  </si>
  <si>
    <t>Brepols Publishers nv</t>
  </si>
  <si>
    <t>KDE2011-PS01-NPP-104</t>
  </si>
  <si>
    <t>Lannoo vzw</t>
  </si>
  <si>
    <t>KDE2011-PS01-NPP-105</t>
  </si>
  <si>
    <t>Bodies of Belonging</t>
  </si>
  <si>
    <t>KDE2011-PS01-NPP-106</t>
  </si>
  <si>
    <t>Album of Look-a-likes</t>
  </si>
  <si>
    <t>KDE2011-PS01-NPP-107</t>
  </si>
  <si>
    <t>Gynaika vzw</t>
  </si>
  <si>
    <t>Kunst van vrouwen van 1950 tot nu</t>
  </si>
  <si>
    <t>KDE2011-PS01-NPP-108</t>
  </si>
  <si>
    <t>Taillieu &amp; Taillieu NV</t>
  </si>
  <si>
    <t>Stief Desmet - Faites de Beaux Rêves</t>
  </si>
  <si>
    <t>KDE2011-PS01-NPP-109</t>
  </si>
  <si>
    <t>100 Titres</t>
  </si>
  <si>
    <t>KDE2011-PS01-NPP-110</t>
  </si>
  <si>
    <t>Gemeenschapscentrum De Ster</t>
  </si>
  <si>
    <t>Just before I slip into a coma</t>
  </si>
  <si>
    <t>KDE2011-PS01-NPP-111</t>
  </si>
  <si>
    <t>Gevaert Editions</t>
  </si>
  <si>
    <t>WALL</t>
  </si>
  <si>
    <t>KDE2011-PS01-NPP-112</t>
  </si>
  <si>
    <t>LannooCampus</t>
  </si>
  <si>
    <t>Denken over opera</t>
  </si>
  <si>
    <t>KDE2011-PS01-NPP-113</t>
  </si>
  <si>
    <t>Unité</t>
  </si>
  <si>
    <t>KDE2011-PS01-NPP-114</t>
  </si>
  <si>
    <t>De Volksvriend bvba</t>
  </si>
  <si>
    <t>Belgian car designers</t>
  </si>
  <si>
    <t>SOCIAAL-ARTISTIEKE WERKING</t>
  </si>
  <si>
    <t>KD2011-PS01-SA-OR-001</t>
  </si>
  <si>
    <t>compagnie Tartaren</t>
  </si>
  <si>
    <t>Nonkel Wanj</t>
  </si>
  <si>
    <t>KD2011-PS01-SA-OR-002</t>
  </si>
  <si>
    <t>Theatercollectief Bleeding Bulls vzw</t>
  </si>
  <si>
    <t>Sa majesté des mouches</t>
  </si>
  <si>
    <t>KD2011-PS01-SA-OR-003</t>
  </si>
  <si>
    <t>Mister Wolf vzw</t>
  </si>
  <si>
    <t>Een Familiedrama</t>
  </si>
  <si>
    <t>KD2011-PS01-SA-OR-004</t>
  </si>
  <si>
    <t>JOB</t>
  </si>
  <si>
    <t>Stad</t>
  </si>
  <si>
    <t>KD2011-PS01-SA-OR-005</t>
  </si>
  <si>
    <t>Tartaar vzw</t>
  </si>
  <si>
    <t>De jager, de kapper of het beest</t>
  </si>
  <si>
    <t>KD2011-PS01-SA-OR-006</t>
  </si>
  <si>
    <t>MartHa!tentatief vzw</t>
  </si>
  <si>
    <t>Polen op zondag</t>
  </si>
  <si>
    <t>THEATER</t>
  </si>
  <si>
    <t>KD2011-PS01-TH-OR-101</t>
  </si>
  <si>
    <t>Alibi Collectief</t>
  </si>
  <si>
    <t>Waar men ook gaat langs Vlaamsche wegen men komt er al eens een Potvisch tegen</t>
  </si>
  <si>
    <t>KD2011-PS01-TH-OR-102</t>
  </si>
  <si>
    <t>Compagnie Barbarie vzw</t>
  </si>
  <si>
    <t>Happymess</t>
  </si>
  <si>
    <t>KD2011-PS01-TH-OR-103</t>
  </si>
  <si>
    <t>AndWhatBeside(s)Death vzw</t>
  </si>
  <si>
    <t>Beth, koud vuur</t>
  </si>
  <si>
    <t>KD2011-PS01-TH-OR-104</t>
  </si>
  <si>
    <t>Wolff vzw</t>
  </si>
  <si>
    <t>Portrait of a man alone</t>
  </si>
  <si>
    <t>KD2011-PS01-TH-OR-105</t>
  </si>
  <si>
    <t>Dwarf, het theater van de kleine man</t>
  </si>
  <si>
    <t>KD2011-PS01-TH-OR-106</t>
  </si>
  <si>
    <t>Devriendt vzw</t>
  </si>
  <si>
    <t>Kayak</t>
  </si>
  <si>
    <t>KD2011-PS01-TH-OR-107</t>
  </si>
  <si>
    <t>The Other vzw</t>
  </si>
  <si>
    <t>Eden Control</t>
  </si>
  <si>
    <t>KD2011-PS01-TH-OR-108</t>
  </si>
  <si>
    <t>Jamaa El Irakya</t>
  </si>
  <si>
    <t>Caligula</t>
  </si>
  <si>
    <t>ALGEMEEN TOTAAL</t>
  </si>
  <si>
    <t xml:space="preserve">David Teniers The Younger, Genre Painter and Courtier </t>
  </si>
  <si>
    <t>Twee Shakespeares en een Griek. Theaterteksten Piet Arfeuille</t>
  </si>
  <si>
    <t>Raymond Minnen. An Artist in Wonderland</t>
  </si>
  <si>
    <t>Kinderfestival Filem'on, scholenwerking, cineclub</t>
  </si>
  <si>
    <t>Perspectieven Belgische documentaire film/Storckprijs</t>
  </si>
  <si>
    <t>Vera Vermeersch: wandtapijten hedendaagse kunstenaars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</si>
</sst>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9" fillId="33" borderId="10" xfId="54" applyFont="1" applyFill="1" applyBorder="1" applyAlignment="1" applyProtection="1">
      <alignment horizontal="center" vertical="center" wrapText="1"/>
      <protection/>
    </xf>
    <xf numFmtId="4" fontId="19" fillId="33" borderId="10" xfId="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20" fillId="34" borderId="11" xfId="0" applyFont="1" applyFill="1" applyBorder="1" applyAlignment="1" applyProtection="1">
      <alignment/>
      <protection/>
    </xf>
    <xf numFmtId="0" fontId="20" fillId="34" borderId="12" xfId="0" applyFont="1" applyFill="1" applyBorder="1" applyAlignment="1" applyProtection="1">
      <alignment/>
      <protection/>
    </xf>
    <xf numFmtId="4" fontId="20" fillId="34" borderId="12" xfId="0" applyNumberFormat="1" applyFont="1" applyFill="1" applyBorder="1" applyAlignment="1" applyProtection="1">
      <alignment/>
      <protection/>
    </xf>
    <xf numFmtId="4" fontId="20" fillId="34" borderId="12" xfId="0" applyNumberFormat="1" applyFont="1" applyFill="1" applyBorder="1" applyAlignment="1" applyProtection="1">
      <alignment horizontal="right"/>
      <protection/>
    </xf>
    <xf numFmtId="0" fontId="20" fillId="34" borderId="12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8" fillId="0" borderId="13" xfId="54" applyFont="1" applyFill="1" applyBorder="1" applyAlignment="1" applyProtection="1">
      <alignment/>
      <protection/>
    </xf>
    <xf numFmtId="4" fontId="18" fillId="0" borderId="13" xfId="54" applyNumberFormat="1" applyFont="1" applyFill="1" applyBorder="1" applyAlignment="1" applyProtection="1">
      <alignment horizontal="right"/>
      <protection/>
    </xf>
    <xf numFmtId="4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/>
    </xf>
    <xf numFmtId="4" fontId="0" fillId="0" borderId="13" xfId="0" applyNumberForma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20" fillId="0" borderId="14" xfId="0" applyFont="1" applyBorder="1" applyAlignment="1" applyProtection="1">
      <alignment/>
      <protection/>
    </xf>
    <xf numFmtId="0" fontId="19" fillId="0" borderId="15" xfId="54" applyFont="1" applyFill="1" applyBorder="1" applyAlignment="1" applyProtection="1">
      <alignment/>
      <protection/>
    </xf>
    <xf numFmtId="0" fontId="19" fillId="0" borderId="15" xfId="54" applyFont="1" applyFill="1" applyBorder="1" applyAlignment="1" applyProtection="1">
      <alignment horizontal="center"/>
      <protection/>
    </xf>
    <xf numFmtId="4" fontId="19" fillId="0" borderId="15" xfId="54" applyNumberFormat="1" applyFont="1" applyFill="1" applyBorder="1" applyAlignment="1" applyProtection="1">
      <alignment horizontal="right"/>
      <protection/>
    </xf>
    <xf numFmtId="0" fontId="19" fillId="0" borderId="15" xfId="54" applyFont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4" fontId="20" fillId="0" borderId="0" xfId="0" applyNumberFormat="1" applyFont="1" applyFill="1" applyAlignment="1" applyProtection="1">
      <alignment/>
      <protection/>
    </xf>
    <xf numFmtId="4" fontId="20" fillId="0" borderId="0" xfId="0" applyNumberFormat="1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0" fillId="0" borderId="0" xfId="0" applyFont="1" applyAlignment="1" applyProtection="1">
      <alignment vertical="center" wrapText="1"/>
      <protection/>
    </xf>
    <xf numFmtId="0" fontId="19" fillId="35" borderId="16" xfId="54" applyFont="1" applyFill="1" applyBorder="1" applyAlignment="1" applyProtection="1">
      <alignment/>
      <protection/>
    </xf>
    <xf numFmtId="0" fontId="19" fillId="35" borderId="17" xfId="54" applyFont="1" applyFill="1" applyBorder="1" applyAlignment="1" applyProtection="1">
      <alignment/>
      <protection/>
    </xf>
    <xf numFmtId="4" fontId="19" fillId="35" borderId="17" xfId="54" applyNumberFormat="1" applyFont="1" applyFill="1" applyBorder="1" applyAlignment="1" applyProtection="1">
      <alignment horizontal="right"/>
      <protection/>
    </xf>
    <xf numFmtId="4" fontId="19" fillId="34" borderId="17" xfId="54" applyNumberFormat="1" applyFont="1" applyFill="1" applyBorder="1" applyAlignment="1" applyProtection="1">
      <alignment/>
      <protection/>
    </xf>
    <xf numFmtId="0" fontId="19" fillId="34" borderId="17" xfId="54" applyFont="1" applyFill="1" applyBorder="1" applyAlignment="1" applyProtection="1">
      <alignment horizontal="center"/>
      <protection/>
    </xf>
    <xf numFmtId="4" fontId="19" fillId="34" borderId="18" xfId="54" applyNumberFormat="1" applyFont="1" applyFill="1" applyBorder="1" applyAlignment="1" applyProtection="1">
      <alignment horizontal="right"/>
      <protection/>
    </xf>
    <xf numFmtId="4" fontId="18" fillId="0" borderId="13" xfId="54" applyNumberFormat="1" applyBorder="1" applyAlignment="1" applyProtection="1">
      <alignment/>
      <protection/>
    </xf>
    <xf numFmtId="4" fontId="0" fillId="0" borderId="13" xfId="0" applyNumberFormat="1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" fontId="19" fillId="0" borderId="15" xfId="54" applyNumberFormat="1" applyFont="1" applyFill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right" vertical="top"/>
      <protection/>
    </xf>
    <xf numFmtId="4" fontId="0" fillId="0" borderId="13" xfId="0" applyNumberFormat="1" applyBorder="1" applyAlignment="1" applyProtection="1">
      <alignment horizontal="right" vertical="top"/>
      <protection/>
    </xf>
    <xf numFmtId="4" fontId="0" fillId="36" borderId="13" xfId="0" applyNumberFormat="1" applyFill="1" applyBorder="1" applyAlignment="1" applyProtection="1">
      <alignment horizontal="right" vertical="top"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" fontId="20" fillId="0" borderId="21" xfId="0" applyNumberFormat="1" applyFont="1" applyBorder="1" applyAlignment="1" applyProtection="1">
      <alignment horizontal="center"/>
      <protection/>
    </xf>
    <xf numFmtId="4" fontId="20" fillId="0" borderId="21" xfId="0" applyNumberFormat="1" applyFont="1" applyBorder="1" applyAlignment="1" applyProtection="1">
      <alignment horizontal="right"/>
      <protection/>
    </xf>
    <xf numFmtId="4" fontId="0" fillId="0" borderId="0" xfId="0" applyNumberFormat="1" applyAlignment="1" applyProtection="1">
      <alignment/>
      <protection/>
    </xf>
    <xf numFmtId="4" fontId="21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vermasja\AppData\Local\Microsoft\Windows\Temporary%20Internet%20Files\Content.Outlook\ZZFPW7RV\Kopie%20van%20status10-kd-2011-lijst-projectsubsidies_1steRon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gemeen overzicht"/>
      <sheetName val="Overzicht per dossier"/>
      <sheetName val="berekening nodige subsidie"/>
    </sheetNames>
    <sheetDataSet>
      <sheetData sheetId="1">
        <row r="3">
          <cell r="D3">
            <v>24535</v>
          </cell>
          <cell r="E3">
            <v>20000</v>
          </cell>
          <cell r="F3">
            <v>20000</v>
          </cell>
        </row>
        <row r="4">
          <cell r="D4">
            <v>4000</v>
          </cell>
          <cell r="E4">
            <v>4000</v>
          </cell>
          <cell r="F4">
            <v>4000</v>
          </cell>
        </row>
        <row r="5">
          <cell r="D5">
            <v>3000</v>
          </cell>
          <cell r="E5">
            <v>3000</v>
          </cell>
          <cell r="F5">
            <v>3000</v>
          </cell>
        </row>
        <row r="6">
          <cell r="D6">
            <v>50000</v>
          </cell>
          <cell r="E6">
            <v>50000</v>
          </cell>
          <cell r="F6">
            <v>50000</v>
          </cell>
        </row>
        <row r="11">
          <cell r="D11">
            <v>29000</v>
          </cell>
          <cell r="E11">
            <v>29000</v>
          </cell>
          <cell r="F11">
            <v>0</v>
          </cell>
        </row>
        <row r="12">
          <cell r="D12">
            <v>25000</v>
          </cell>
          <cell r="E12">
            <v>25000</v>
          </cell>
          <cell r="F12">
            <v>25000</v>
          </cell>
        </row>
        <row r="13">
          <cell r="D13">
            <v>41612</v>
          </cell>
          <cell r="E13">
            <v>25000</v>
          </cell>
          <cell r="F13">
            <v>15000</v>
          </cell>
        </row>
        <row r="14">
          <cell r="D14">
            <v>24000</v>
          </cell>
          <cell r="E14">
            <v>0</v>
          </cell>
          <cell r="F14">
            <v>0</v>
          </cell>
        </row>
        <row r="15">
          <cell r="D15">
            <v>150000</v>
          </cell>
          <cell r="E15">
            <v>0</v>
          </cell>
          <cell r="F15">
            <v>0</v>
          </cell>
        </row>
        <row r="16">
          <cell r="D16">
            <v>15000</v>
          </cell>
          <cell r="E16">
            <v>15000</v>
          </cell>
          <cell r="F16">
            <v>15000</v>
          </cell>
        </row>
        <row r="17">
          <cell r="D17">
            <v>30000</v>
          </cell>
          <cell r="E17">
            <v>30000</v>
          </cell>
          <cell r="F17">
            <v>0</v>
          </cell>
        </row>
        <row r="18">
          <cell r="D18">
            <v>42500</v>
          </cell>
          <cell r="E18">
            <v>30000</v>
          </cell>
          <cell r="F18">
            <v>30000</v>
          </cell>
        </row>
        <row r="23">
          <cell r="D23">
            <v>10981.68</v>
          </cell>
          <cell r="E23">
            <v>0</v>
          </cell>
          <cell r="F23">
            <v>0</v>
          </cell>
        </row>
        <row r="24">
          <cell r="D24">
            <v>20000</v>
          </cell>
          <cell r="E24">
            <v>10600</v>
          </cell>
          <cell r="F24">
            <v>10600</v>
          </cell>
        </row>
        <row r="25">
          <cell r="D25">
            <v>9500</v>
          </cell>
          <cell r="E25">
            <v>5000</v>
          </cell>
          <cell r="F25">
            <v>5000</v>
          </cell>
        </row>
        <row r="26">
          <cell r="D26">
            <v>73000</v>
          </cell>
          <cell r="E26">
            <v>50000</v>
          </cell>
          <cell r="F26">
            <v>50000</v>
          </cell>
        </row>
        <row r="27">
          <cell r="D27">
            <v>15000</v>
          </cell>
          <cell r="E27">
            <v>10000</v>
          </cell>
          <cell r="F27">
            <v>0</v>
          </cell>
        </row>
        <row r="28">
          <cell r="D28">
            <v>14666</v>
          </cell>
          <cell r="E28">
            <v>13500</v>
          </cell>
          <cell r="F28">
            <v>13500</v>
          </cell>
        </row>
        <row r="29">
          <cell r="D29">
            <v>62000</v>
          </cell>
          <cell r="E29">
            <v>40000</v>
          </cell>
          <cell r="F29">
            <v>0</v>
          </cell>
        </row>
        <row r="30">
          <cell r="D30">
            <v>8100</v>
          </cell>
          <cell r="E30">
            <v>8100</v>
          </cell>
          <cell r="F30">
            <v>0</v>
          </cell>
        </row>
        <row r="31">
          <cell r="D31">
            <v>11615</v>
          </cell>
          <cell r="E31">
            <v>0</v>
          </cell>
          <cell r="F31">
            <v>0</v>
          </cell>
        </row>
        <row r="32">
          <cell r="D32">
            <v>15000</v>
          </cell>
          <cell r="E32">
            <v>0</v>
          </cell>
          <cell r="F32">
            <v>0</v>
          </cell>
        </row>
        <row r="33">
          <cell r="D33">
            <v>12000</v>
          </cell>
          <cell r="E33">
            <v>0</v>
          </cell>
          <cell r="F33">
            <v>0</v>
          </cell>
        </row>
        <row r="34">
          <cell r="D34">
            <v>11300</v>
          </cell>
          <cell r="E34">
            <v>0</v>
          </cell>
          <cell r="F34">
            <v>0</v>
          </cell>
        </row>
        <row r="39">
          <cell r="D39">
            <v>35266.89</v>
          </cell>
          <cell r="E39">
            <v>0</v>
          </cell>
          <cell r="F39">
            <v>0</v>
          </cell>
        </row>
        <row r="40">
          <cell r="D40">
            <v>62534.03</v>
          </cell>
          <cell r="E40">
            <v>50000</v>
          </cell>
          <cell r="F40">
            <v>50000</v>
          </cell>
        </row>
        <row r="41">
          <cell r="D41">
            <v>34417</v>
          </cell>
          <cell r="E41">
            <v>30000</v>
          </cell>
          <cell r="F41">
            <v>0</v>
          </cell>
        </row>
        <row r="42">
          <cell r="D42">
            <v>25250</v>
          </cell>
          <cell r="E42">
            <v>25000</v>
          </cell>
          <cell r="F42">
            <v>25000</v>
          </cell>
        </row>
        <row r="43">
          <cell r="D43">
            <v>60329.15</v>
          </cell>
          <cell r="E43">
            <v>60000</v>
          </cell>
          <cell r="F43">
            <v>60000</v>
          </cell>
        </row>
        <row r="44">
          <cell r="D44">
            <v>66450</v>
          </cell>
          <cell r="E44">
            <v>45000</v>
          </cell>
          <cell r="F44">
            <v>45000</v>
          </cell>
        </row>
        <row r="45">
          <cell r="D45">
            <v>48084</v>
          </cell>
          <cell r="E45">
            <v>41000</v>
          </cell>
          <cell r="F45">
            <v>41000</v>
          </cell>
        </row>
        <row r="46">
          <cell r="D46">
            <v>29000</v>
          </cell>
          <cell r="E46">
            <v>0</v>
          </cell>
          <cell r="F46">
            <v>0</v>
          </cell>
        </row>
        <row r="47">
          <cell r="D47">
            <v>21017.36</v>
          </cell>
          <cell r="E47">
            <v>0</v>
          </cell>
          <cell r="F47">
            <v>0</v>
          </cell>
        </row>
        <row r="48">
          <cell r="D48">
            <v>45000</v>
          </cell>
          <cell r="E48">
            <v>42000</v>
          </cell>
          <cell r="F48">
            <v>42000</v>
          </cell>
        </row>
        <row r="49">
          <cell r="D49">
            <v>30000</v>
          </cell>
          <cell r="E49">
            <v>0</v>
          </cell>
          <cell r="F49">
            <v>15000</v>
          </cell>
        </row>
        <row r="54">
          <cell r="D54">
            <v>17930.7</v>
          </cell>
          <cell r="E54">
            <v>0</v>
          </cell>
          <cell r="F54">
            <v>0</v>
          </cell>
        </row>
        <row r="55">
          <cell r="D55">
            <v>16386</v>
          </cell>
          <cell r="E55">
            <v>0</v>
          </cell>
          <cell r="F55">
            <v>0</v>
          </cell>
        </row>
        <row r="56">
          <cell r="D56">
            <v>3714</v>
          </cell>
          <cell r="E56">
            <v>3714</v>
          </cell>
          <cell r="F56">
            <v>3714</v>
          </cell>
        </row>
        <row r="57">
          <cell r="D57">
            <v>12000</v>
          </cell>
          <cell r="E57">
            <v>0</v>
          </cell>
          <cell r="F57">
            <v>0</v>
          </cell>
        </row>
        <row r="58">
          <cell r="D58">
            <v>23939.46</v>
          </cell>
          <cell r="E58">
            <v>0</v>
          </cell>
          <cell r="F58">
            <v>0</v>
          </cell>
        </row>
        <row r="63">
          <cell r="D63">
            <v>10000</v>
          </cell>
          <cell r="E63">
            <v>0</v>
          </cell>
          <cell r="F63">
            <v>0</v>
          </cell>
        </row>
        <row r="64">
          <cell r="D64">
            <v>25000</v>
          </cell>
          <cell r="E64">
            <v>0</v>
          </cell>
          <cell r="F64">
            <v>0</v>
          </cell>
        </row>
        <row r="65">
          <cell r="D65">
            <v>90000</v>
          </cell>
          <cell r="E65">
            <v>50000</v>
          </cell>
          <cell r="F65">
            <v>45000</v>
          </cell>
        </row>
        <row r="66">
          <cell r="D66">
            <v>30000</v>
          </cell>
          <cell r="E66">
            <v>0</v>
          </cell>
          <cell r="F66">
            <v>0</v>
          </cell>
        </row>
        <row r="67">
          <cell r="D67">
            <v>70033.59</v>
          </cell>
          <cell r="E67">
            <v>40000</v>
          </cell>
          <cell r="F67">
            <v>35000</v>
          </cell>
        </row>
        <row r="68">
          <cell r="D68">
            <v>11100</v>
          </cell>
          <cell r="E68">
            <v>7500</v>
          </cell>
          <cell r="F68">
            <v>0</v>
          </cell>
        </row>
        <row r="69">
          <cell r="D69">
            <v>60000</v>
          </cell>
          <cell r="E69">
            <v>30000</v>
          </cell>
          <cell r="F69">
            <v>30000</v>
          </cell>
        </row>
        <row r="70">
          <cell r="D70">
            <v>25000</v>
          </cell>
          <cell r="E70">
            <v>0</v>
          </cell>
          <cell r="F70">
            <v>0</v>
          </cell>
        </row>
        <row r="75">
          <cell r="D75">
            <v>54477</v>
          </cell>
          <cell r="E75">
            <v>30000</v>
          </cell>
          <cell r="F75">
            <v>25000</v>
          </cell>
        </row>
        <row r="76">
          <cell r="D76">
            <v>6809</v>
          </cell>
          <cell r="E76">
            <v>6000</v>
          </cell>
          <cell r="F76">
            <v>5000</v>
          </cell>
        </row>
        <row r="77">
          <cell r="D77">
            <v>38195</v>
          </cell>
          <cell r="E77">
            <v>0</v>
          </cell>
          <cell r="F77">
            <v>0</v>
          </cell>
        </row>
        <row r="78">
          <cell r="D78">
            <v>4400</v>
          </cell>
          <cell r="E78">
            <v>4400</v>
          </cell>
          <cell r="F78">
            <v>4400</v>
          </cell>
        </row>
        <row r="79">
          <cell r="D79">
            <v>3364</v>
          </cell>
          <cell r="E79">
            <v>3364</v>
          </cell>
          <cell r="F79">
            <v>3000</v>
          </cell>
        </row>
        <row r="80">
          <cell r="D80">
            <v>1500</v>
          </cell>
          <cell r="E80">
            <v>0</v>
          </cell>
          <cell r="F80">
            <v>0</v>
          </cell>
        </row>
        <row r="81">
          <cell r="D81">
            <v>30000</v>
          </cell>
          <cell r="E81">
            <v>0</v>
          </cell>
          <cell r="F81">
            <v>0</v>
          </cell>
        </row>
        <row r="82">
          <cell r="D82">
            <v>49900</v>
          </cell>
          <cell r="E82">
            <v>18000</v>
          </cell>
          <cell r="F82">
            <v>7000</v>
          </cell>
        </row>
        <row r="83">
          <cell r="D83">
            <v>20000</v>
          </cell>
          <cell r="E83">
            <v>0</v>
          </cell>
          <cell r="F83">
            <v>10000</v>
          </cell>
        </row>
        <row r="84">
          <cell r="D84">
            <v>8201</v>
          </cell>
          <cell r="E84">
            <v>4000</v>
          </cell>
          <cell r="F84">
            <v>3500</v>
          </cell>
        </row>
        <row r="85">
          <cell r="D85">
            <v>19650</v>
          </cell>
          <cell r="E85">
            <v>10000</v>
          </cell>
          <cell r="F85">
            <v>10000</v>
          </cell>
        </row>
        <row r="86">
          <cell r="D86">
            <v>6000</v>
          </cell>
          <cell r="E86">
            <v>4000</v>
          </cell>
          <cell r="F86">
            <v>4000</v>
          </cell>
        </row>
        <row r="87">
          <cell r="D87">
            <v>24636</v>
          </cell>
          <cell r="E87">
            <v>4000</v>
          </cell>
          <cell r="F87">
            <v>5000</v>
          </cell>
        </row>
        <row r="88">
          <cell r="D88">
            <v>19700</v>
          </cell>
          <cell r="E88">
            <v>12000</v>
          </cell>
          <cell r="F88">
            <v>12000</v>
          </cell>
        </row>
        <row r="89">
          <cell r="D89">
            <v>22500</v>
          </cell>
          <cell r="E89">
            <v>15000</v>
          </cell>
          <cell r="F89">
            <v>20000</v>
          </cell>
        </row>
        <row r="90">
          <cell r="D90">
            <v>26500</v>
          </cell>
          <cell r="E90">
            <v>20000</v>
          </cell>
          <cell r="F90">
            <v>20000</v>
          </cell>
        </row>
        <row r="91">
          <cell r="D91">
            <v>20000</v>
          </cell>
          <cell r="E91">
            <v>0</v>
          </cell>
          <cell r="F91">
            <v>13000</v>
          </cell>
        </row>
        <row r="92">
          <cell r="D92">
            <v>10056</v>
          </cell>
          <cell r="E92">
            <v>0</v>
          </cell>
          <cell r="F92">
            <v>0</v>
          </cell>
        </row>
        <row r="93">
          <cell r="D93">
            <v>15978</v>
          </cell>
          <cell r="E93">
            <v>10000</v>
          </cell>
          <cell r="F93">
            <v>14000</v>
          </cell>
        </row>
        <row r="94">
          <cell r="D94">
            <v>35000</v>
          </cell>
          <cell r="E94">
            <v>20000</v>
          </cell>
          <cell r="F94">
            <v>0</v>
          </cell>
        </row>
        <row r="95">
          <cell r="D95">
            <v>37000</v>
          </cell>
          <cell r="E95">
            <v>0</v>
          </cell>
          <cell r="F95">
            <v>0</v>
          </cell>
        </row>
        <row r="96">
          <cell r="D96">
            <v>9963</v>
          </cell>
          <cell r="E96">
            <v>9963</v>
          </cell>
          <cell r="F96">
            <v>7500</v>
          </cell>
        </row>
        <row r="97">
          <cell r="D97">
            <v>17404</v>
          </cell>
          <cell r="E97">
            <v>0</v>
          </cell>
          <cell r="F97">
            <v>0</v>
          </cell>
        </row>
        <row r="98">
          <cell r="D98">
            <v>4852.33</v>
          </cell>
          <cell r="E98">
            <v>0</v>
          </cell>
          <cell r="F98">
            <v>0</v>
          </cell>
        </row>
        <row r="99">
          <cell r="D99">
            <v>102408.56</v>
          </cell>
          <cell r="E99">
            <v>60000</v>
          </cell>
          <cell r="F99">
            <v>40000</v>
          </cell>
        </row>
        <row r="100">
          <cell r="D100">
            <v>37500</v>
          </cell>
          <cell r="E100">
            <v>0</v>
          </cell>
          <cell r="F100">
            <v>10000</v>
          </cell>
        </row>
        <row r="101">
          <cell r="D101">
            <v>15000</v>
          </cell>
          <cell r="E101">
            <v>15000</v>
          </cell>
          <cell r="F101">
            <v>15000</v>
          </cell>
        </row>
        <row r="102">
          <cell r="D102">
            <v>1640</v>
          </cell>
          <cell r="E102">
            <v>0</v>
          </cell>
          <cell r="F102">
            <v>0</v>
          </cell>
        </row>
        <row r="107">
          <cell r="D107">
            <v>200000</v>
          </cell>
          <cell r="E107">
            <v>175000</v>
          </cell>
          <cell r="F107">
            <v>175000</v>
          </cell>
        </row>
        <row r="108">
          <cell r="D108">
            <v>51383.86</v>
          </cell>
          <cell r="E108">
            <v>51000</v>
          </cell>
          <cell r="F108">
            <v>51000</v>
          </cell>
        </row>
        <row r="109">
          <cell r="D109">
            <v>82628.7</v>
          </cell>
          <cell r="E109">
            <v>50000</v>
          </cell>
          <cell r="F109">
            <v>50000</v>
          </cell>
        </row>
        <row r="110">
          <cell r="D110">
            <v>91105</v>
          </cell>
          <cell r="E110">
            <v>70000</v>
          </cell>
          <cell r="F110">
            <v>70000</v>
          </cell>
        </row>
        <row r="111">
          <cell r="D111">
            <v>57084.18</v>
          </cell>
        </row>
        <row r="112">
          <cell r="D112">
            <v>15000</v>
          </cell>
          <cell r="E112">
            <v>15000</v>
          </cell>
          <cell r="F112">
            <v>15000</v>
          </cell>
        </row>
        <row r="113">
          <cell r="D113">
            <v>57403.16</v>
          </cell>
          <cell r="E113">
            <v>40000</v>
          </cell>
          <cell r="F113">
            <v>40000</v>
          </cell>
        </row>
        <row r="114">
          <cell r="D114">
            <v>60000</v>
          </cell>
        </row>
        <row r="115">
          <cell r="D115">
            <v>25717.91</v>
          </cell>
          <cell r="E115">
            <v>25000</v>
          </cell>
        </row>
        <row r="116">
          <cell r="D116">
            <v>39459.75</v>
          </cell>
          <cell r="E116">
            <v>30000</v>
          </cell>
          <cell r="F116">
            <v>30000</v>
          </cell>
        </row>
        <row r="117">
          <cell r="D117">
            <v>83975</v>
          </cell>
          <cell r="E117">
            <v>80000</v>
          </cell>
        </row>
        <row r="118">
          <cell r="D118">
            <v>30300</v>
          </cell>
          <cell r="E118">
            <v>30000</v>
          </cell>
          <cell r="F118">
            <v>30000</v>
          </cell>
        </row>
        <row r="123">
          <cell r="D123">
            <v>24000</v>
          </cell>
        </row>
        <row r="124">
          <cell r="D124">
            <v>9000</v>
          </cell>
          <cell r="E124">
            <v>9000</v>
          </cell>
          <cell r="F124">
            <v>9000</v>
          </cell>
        </row>
        <row r="125">
          <cell r="D125">
            <v>12000</v>
          </cell>
          <cell r="E125">
            <v>12000</v>
          </cell>
          <cell r="F125">
            <v>12000</v>
          </cell>
        </row>
        <row r="126">
          <cell r="D126">
            <v>6000</v>
          </cell>
        </row>
        <row r="127">
          <cell r="D127">
            <v>15000</v>
          </cell>
        </row>
        <row r="129">
          <cell r="D129">
            <v>14940</v>
          </cell>
        </row>
        <row r="130">
          <cell r="D130">
            <v>3350</v>
          </cell>
          <cell r="E130">
            <v>3350</v>
          </cell>
          <cell r="F130">
            <v>3350</v>
          </cell>
        </row>
        <row r="131">
          <cell r="D131">
            <v>5125.75</v>
          </cell>
        </row>
        <row r="132">
          <cell r="D132">
            <v>3075</v>
          </cell>
        </row>
        <row r="133">
          <cell r="D133">
            <v>9000</v>
          </cell>
          <cell r="E133">
            <v>9000</v>
          </cell>
          <cell r="F133">
            <v>9000</v>
          </cell>
        </row>
        <row r="134">
          <cell r="D134">
            <v>15000</v>
          </cell>
          <cell r="E134">
            <v>10000</v>
          </cell>
          <cell r="F134">
            <v>10000</v>
          </cell>
        </row>
        <row r="135">
          <cell r="D135" t="str">
            <v>onontvankelijk</v>
          </cell>
        </row>
        <row r="136">
          <cell r="D136">
            <v>2300</v>
          </cell>
          <cell r="E136">
            <v>2300</v>
          </cell>
          <cell r="F136">
            <v>2300</v>
          </cell>
        </row>
        <row r="141">
          <cell r="D141">
            <v>23155.26</v>
          </cell>
          <cell r="E141">
            <v>22000</v>
          </cell>
          <cell r="F141">
            <v>22000</v>
          </cell>
        </row>
        <row r="142">
          <cell r="D142">
            <v>44084.6</v>
          </cell>
          <cell r="E142">
            <v>40000</v>
          </cell>
          <cell r="F142">
            <v>40000</v>
          </cell>
        </row>
        <row r="143">
          <cell r="D143">
            <v>45714.82</v>
          </cell>
          <cell r="E143">
            <v>45000</v>
          </cell>
          <cell r="F143">
            <v>45000</v>
          </cell>
        </row>
        <row r="144">
          <cell r="D144">
            <v>10000</v>
          </cell>
          <cell r="E144">
            <v>9000</v>
          </cell>
          <cell r="F144">
            <v>0</v>
          </cell>
        </row>
        <row r="145">
          <cell r="D145">
            <v>85000</v>
          </cell>
          <cell r="E145">
            <v>40000</v>
          </cell>
          <cell r="F145">
            <v>40000</v>
          </cell>
        </row>
        <row r="146">
          <cell r="D146">
            <v>25000</v>
          </cell>
          <cell r="E146">
            <v>10000</v>
          </cell>
          <cell r="F146">
            <v>10000</v>
          </cell>
        </row>
        <row r="151">
          <cell r="D151">
            <v>43050</v>
          </cell>
          <cell r="E151">
            <v>0</v>
          </cell>
          <cell r="F151">
            <v>40000</v>
          </cell>
        </row>
        <row r="152">
          <cell r="D152">
            <v>65367.34</v>
          </cell>
          <cell r="E152">
            <v>65000</v>
          </cell>
          <cell r="F152">
            <v>60000</v>
          </cell>
        </row>
        <row r="153">
          <cell r="D153">
            <v>34337.43</v>
          </cell>
          <cell r="E153">
            <v>0</v>
          </cell>
          <cell r="F153">
            <v>20000</v>
          </cell>
        </row>
        <row r="154">
          <cell r="D154">
            <v>49000</v>
          </cell>
          <cell r="E154">
            <v>44000</v>
          </cell>
          <cell r="F154">
            <v>40000</v>
          </cell>
        </row>
        <row r="155">
          <cell r="D155">
            <v>35984.34</v>
          </cell>
          <cell r="E155">
            <v>25000</v>
          </cell>
          <cell r="F155">
            <v>25000</v>
          </cell>
        </row>
        <row r="156">
          <cell r="D156">
            <v>62000</v>
          </cell>
          <cell r="E156">
            <v>50000</v>
          </cell>
          <cell r="F156">
            <v>40000</v>
          </cell>
        </row>
        <row r="157">
          <cell r="D157">
            <v>53000</v>
          </cell>
          <cell r="E157">
            <v>30000</v>
          </cell>
          <cell r="F157">
            <v>30000</v>
          </cell>
        </row>
        <row r="158">
          <cell r="D158">
            <v>37800</v>
          </cell>
          <cell r="E158">
            <v>0</v>
          </cell>
          <cell r="F158">
            <v>35000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PageLayoutView="0" workbookViewId="0" topLeftCell="A53">
      <selection activeCell="A69" sqref="A69"/>
    </sheetView>
  </sheetViews>
  <sheetFormatPr defaultColWidth="9.140625" defaultRowHeight="15"/>
  <cols>
    <col min="1" max="1" width="25.7109375" style="15" customWidth="1"/>
    <col min="2" max="2" width="35.7109375" style="15" customWidth="1"/>
    <col min="3" max="3" width="50.7109375" style="15" customWidth="1"/>
    <col min="4" max="6" width="12.7109375" style="48" customWidth="1"/>
    <col min="7" max="7" width="9.140625" style="43" customWidth="1"/>
    <col min="8" max="8" width="12.7109375" style="42" customWidth="1"/>
    <col min="9" max="16384" width="9.140625" style="15" customWidth="1"/>
  </cols>
  <sheetData>
    <row r="1" spans="1:8" s="3" customFormat="1" ht="77.25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</row>
    <row r="2" spans="1:8" s="9" customFormat="1" ht="15">
      <c r="A2" s="4" t="s">
        <v>8</v>
      </c>
      <c r="B2" s="5"/>
      <c r="C2" s="5"/>
      <c r="D2" s="6"/>
      <c r="E2" s="7"/>
      <c r="F2" s="6"/>
      <c r="G2" s="8"/>
      <c r="H2" s="7"/>
    </row>
    <row r="3" spans="1:8" ht="15">
      <c r="A3" s="10" t="s">
        <v>9</v>
      </c>
      <c r="B3" s="10" t="s">
        <v>10</v>
      </c>
      <c r="C3" s="10" t="s">
        <v>11</v>
      </c>
      <c r="D3" s="11">
        <f>'[1]Overzicht per dossier'!D3</f>
        <v>24535</v>
      </c>
      <c r="E3" s="12">
        <f>'[1]Overzicht per dossier'!E3</f>
        <v>20000</v>
      </c>
      <c r="F3" s="12">
        <f>'[1]Overzicht per dossier'!F3</f>
        <v>20000</v>
      </c>
      <c r="G3" s="13">
        <v>2</v>
      </c>
      <c r="H3" s="14">
        <f>MINA(F3:F3)</f>
        <v>20000</v>
      </c>
    </row>
    <row r="4" spans="1:8" ht="15">
      <c r="A4" s="10" t="s">
        <v>12</v>
      </c>
      <c r="B4" s="10" t="s">
        <v>13</v>
      </c>
      <c r="C4" s="10" t="s">
        <v>14</v>
      </c>
      <c r="D4" s="11">
        <f>'[1]Overzicht per dossier'!D4</f>
        <v>4000</v>
      </c>
      <c r="E4" s="12">
        <f>'[1]Overzicht per dossier'!E4</f>
        <v>4000</v>
      </c>
      <c r="F4" s="12">
        <f>'[1]Overzicht per dossier'!F4</f>
        <v>4000</v>
      </c>
      <c r="G4" s="13">
        <v>4</v>
      </c>
      <c r="H4" s="14"/>
    </row>
    <row r="5" spans="1:8" ht="15">
      <c r="A5" s="10" t="s">
        <v>15</v>
      </c>
      <c r="B5" s="10" t="s">
        <v>16</v>
      </c>
      <c r="C5" s="10" t="s">
        <v>17</v>
      </c>
      <c r="D5" s="11">
        <f>'[1]Overzicht per dossier'!D5</f>
        <v>3000</v>
      </c>
      <c r="E5" s="12">
        <f>'[1]Overzicht per dossier'!E5</f>
        <v>3000</v>
      </c>
      <c r="F5" s="12">
        <f>'[1]Overzicht per dossier'!F5</f>
        <v>3000</v>
      </c>
      <c r="G5" s="13">
        <v>3</v>
      </c>
      <c r="H5" s="14">
        <f>MINA(F5:F5)</f>
        <v>3000</v>
      </c>
    </row>
    <row r="6" spans="1:8" ht="15">
      <c r="A6" s="10" t="s">
        <v>18</v>
      </c>
      <c r="B6" s="10" t="s">
        <v>19</v>
      </c>
      <c r="C6" s="10" t="s">
        <v>20</v>
      </c>
      <c r="D6" s="11">
        <f>'[1]Overzicht per dossier'!D6</f>
        <v>50000</v>
      </c>
      <c r="E6" s="12">
        <f>'[1]Overzicht per dossier'!E6</f>
        <v>50000</v>
      </c>
      <c r="F6" s="12">
        <f>'[1]Overzicht per dossier'!F6</f>
        <v>50000</v>
      </c>
      <c r="G6" s="13">
        <v>1</v>
      </c>
      <c r="H6" s="14">
        <f>MINA(F6:F6)</f>
        <v>50000</v>
      </c>
    </row>
    <row r="7" spans="1:8" s="9" customFormat="1" ht="15.75" thickBot="1">
      <c r="A7" s="16" t="s">
        <v>21</v>
      </c>
      <c r="B7" s="17"/>
      <c r="C7" s="18">
        <v>4</v>
      </c>
      <c r="D7" s="19">
        <f>SUM(D3:D6)</f>
        <v>81535</v>
      </c>
      <c r="E7" s="19">
        <f>SUM(E3:E6)</f>
        <v>77000</v>
      </c>
      <c r="F7" s="19">
        <f>SUM(F3:F6)</f>
        <v>77000</v>
      </c>
      <c r="G7" s="20"/>
      <c r="H7" s="19">
        <f>SUM(H3:H6)</f>
        <v>73000</v>
      </c>
    </row>
    <row r="8" spans="1:8" s="25" customFormat="1" ht="15">
      <c r="A8" s="21"/>
      <c r="B8" s="21"/>
      <c r="C8" s="21"/>
      <c r="D8" s="22"/>
      <c r="E8" s="23"/>
      <c r="F8" s="22"/>
      <c r="G8" s="24"/>
      <c r="H8" s="23"/>
    </row>
    <row r="9" spans="1:8" s="26" customFormat="1" ht="77.25" thickBot="1">
      <c r="A9" s="1" t="s">
        <v>0</v>
      </c>
      <c r="B9" s="1" t="s">
        <v>1</v>
      </c>
      <c r="C9" s="1" t="s">
        <v>2</v>
      </c>
      <c r="D9" s="2" t="s">
        <v>3</v>
      </c>
      <c r="E9" s="2" t="s">
        <v>4</v>
      </c>
      <c r="F9" s="2" t="s">
        <v>5</v>
      </c>
      <c r="G9" s="1" t="s">
        <v>6</v>
      </c>
      <c r="H9" s="2" t="s">
        <v>22</v>
      </c>
    </row>
    <row r="10" spans="1:8" s="9" customFormat="1" ht="15">
      <c r="A10" s="27" t="s">
        <v>23</v>
      </c>
      <c r="B10" s="28"/>
      <c r="C10" s="28"/>
      <c r="D10" s="29"/>
      <c r="E10" s="29"/>
      <c r="F10" s="30"/>
      <c r="G10" s="31"/>
      <c r="H10" s="32"/>
    </row>
    <row r="11" spans="1:8" ht="15">
      <c r="A11" s="10" t="s">
        <v>24</v>
      </c>
      <c r="B11" s="10" t="s">
        <v>25</v>
      </c>
      <c r="C11" s="10" t="s">
        <v>26</v>
      </c>
      <c r="D11" s="11">
        <f>'[1]Overzicht per dossier'!D11</f>
        <v>29000</v>
      </c>
      <c r="E11" s="12">
        <f>'[1]Overzicht per dossier'!E11</f>
        <v>29000</v>
      </c>
      <c r="F11" s="12">
        <f>'[1]Overzicht per dossier'!F11</f>
        <v>0</v>
      </c>
      <c r="G11" s="13"/>
      <c r="H11" s="14"/>
    </row>
    <row r="12" spans="1:8" ht="15">
      <c r="A12" s="10" t="s">
        <v>27</v>
      </c>
      <c r="B12" s="10" t="s">
        <v>28</v>
      </c>
      <c r="C12" s="10" t="s">
        <v>29</v>
      </c>
      <c r="D12" s="11">
        <f>'[1]Overzicht per dossier'!D12</f>
        <v>25000</v>
      </c>
      <c r="E12" s="12">
        <f>'[1]Overzicht per dossier'!E12</f>
        <v>25000</v>
      </c>
      <c r="F12" s="12">
        <f>'[1]Overzicht per dossier'!F12</f>
        <v>25000</v>
      </c>
      <c r="G12" s="13">
        <v>1</v>
      </c>
      <c r="H12" s="14">
        <f>MINA(F12:F12)</f>
        <v>25000</v>
      </c>
    </row>
    <row r="13" spans="1:8" ht="15">
      <c r="A13" s="10" t="s">
        <v>30</v>
      </c>
      <c r="B13" s="10" t="s">
        <v>31</v>
      </c>
      <c r="C13" s="10" t="s">
        <v>352</v>
      </c>
      <c r="D13" s="11">
        <f>'[1]Overzicht per dossier'!D13</f>
        <v>41612</v>
      </c>
      <c r="E13" s="12">
        <f>'[1]Overzicht per dossier'!E13</f>
        <v>25000</v>
      </c>
      <c r="F13" s="12">
        <f>'[1]Overzicht per dossier'!F13</f>
        <v>15000</v>
      </c>
      <c r="G13" s="13">
        <v>2</v>
      </c>
      <c r="H13" s="14">
        <f>MINA(F13:F13)</f>
        <v>15000</v>
      </c>
    </row>
    <row r="14" spans="1:8" ht="15">
      <c r="A14" s="10" t="s">
        <v>32</v>
      </c>
      <c r="B14" s="10" t="s">
        <v>33</v>
      </c>
      <c r="C14" s="10" t="s">
        <v>34</v>
      </c>
      <c r="D14" s="11">
        <f>'[1]Overzicht per dossier'!D14</f>
        <v>24000</v>
      </c>
      <c r="E14" s="12">
        <f>'[1]Overzicht per dossier'!E14</f>
        <v>0</v>
      </c>
      <c r="F14" s="12">
        <f>'[1]Overzicht per dossier'!F14</f>
        <v>0</v>
      </c>
      <c r="G14" s="13"/>
      <c r="H14" s="14"/>
    </row>
    <row r="15" spans="1:8" ht="15">
      <c r="A15" s="10" t="s">
        <v>35</v>
      </c>
      <c r="B15" s="10" t="s">
        <v>36</v>
      </c>
      <c r="C15" s="10" t="s">
        <v>37</v>
      </c>
      <c r="D15" s="11">
        <f>'[1]Overzicht per dossier'!D15</f>
        <v>150000</v>
      </c>
      <c r="E15" s="12">
        <f>'[1]Overzicht per dossier'!E15</f>
        <v>0</v>
      </c>
      <c r="F15" s="12">
        <f>'[1]Overzicht per dossier'!F15</f>
        <v>0</v>
      </c>
      <c r="G15" s="13"/>
      <c r="H15" s="14"/>
    </row>
    <row r="16" spans="1:8" ht="15">
      <c r="A16" s="10" t="s">
        <v>38</v>
      </c>
      <c r="B16" s="10" t="s">
        <v>39</v>
      </c>
      <c r="C16" s="10" t="s">
        <v>353</v>
      </c>
      <c r="D16" s="11">
        <f>'[1]Overzicht per dossier'!D16</f>
        <v>15000</v>
      </c>
      <c r="E16" s="12">
        <f>'[1]Overzicht per dossier'!E16</f>
        <v>15000</v>
      </c>
      <c r="F16" s="12">
        <f>'[1]Overzicht per dossier'!F16</f>
        <v>15000</v>
      </c>
      <c r="G16" s="13">
        <v>3</v>
      </c>
      <c r="H16" s="14">
        <f>MINA(F16:F16)</f>
        <v>15000</v>
      </c>
    </row>
    <row r="17" spans="1:8" ht="15">
      <c r="A17" s="10" t="s">
        <v>40</v>
      </c>
      <c r="B17" s="10" t="s">
        <v>41</v>
      </c>
      <c r="C17" s="10" t="s">
        <v>42</v>
      </c>
      <c r="D17" s="11">
        <f>'[1]Overzicht per dossier'!D17</f>
        <v>30000</v>
      </c>
      <c r="E17" s="12">
        <f>'[1]Overzicht per dossier'!E17</f>
        <v>30000</v>
      </c>
      <c r="F17" s="12">
        <f>'[1]Overzicht per dossier'!F17</f>
        <v>0</v>
      </c>
      <c r="G17" s="13"/>
      <c r="H17" s="14"/>
    </row>
    <row r="18" spans="1:8" ht="15">
      <c r="A18" s="10" t="s">
        <v>43</v>
      </c>
      <c r="B18" s="10" t="s">
        <v>44</v>
      </c>
      <c r="C18" s="10" t="s">
        <v>45</v>
      </c>
      <c r="D18" s="11">
        <f>'[1]Overzicht per dossier'!D18</f>
        <v>42500</v>
      </c>
      <c r="E18" s="12">
        <f>'[1]Overzicht per dossier'!E18</f>
        <v>30000</v>
      </c>
      <c r="F18" s="12">
        <f>'[1]Overzicht per dossier'!F18</f>
        <v>30000</v>
      </c>
      <c r="G18" s="13">
        <v>4</v>
      </c>
      <c r="H18" s="14"/>
    </row>
    <row r="19" spans="1:8" s="9" customFormat="1" ht="15.75" thickBot="1">
      <c r="A19" s="16" t="s">
        <v>21</v>
      </c>
      <c r="B19" s="17"/>
      <c r="C19" s="18">
        <v>8</v>
      </c>
      <c r="D19" s="19">
        <f>SUM(D11:D18)</f>
        <v>357112</v>
      </c>
      <c r="E19" s="19">
        <f>SUM(E11:E18)</f>
        <v>154000</v>
      </c>
      <c r="F19" s="19">
        <f>SUM(F11:F18)</f>
        <v>85000</v>
      </c>
      <c r="G19" s="20"/>
      <c r="H19" s="19">
        <f>SUM(H11:H18)</f>
        <v>55000</v>
      </c>
    </row>
    <row r="20" spans="1:8" s="25" customFormat="1" ht="15">
      <c r="A20" s="21"/>
      <c r="B20" s="21"/>
      <c r="C20" s="21"/>
      <c r="D20" s="22"/>
      <c r="E20" s="23"/>
      <c r="F20" s="22"/>
      <c r="G20" s="24"/>
      <c r="H20" s="23"/>
    </row>
    <row r="21" spans="1:8" s="26" customFormat="1" ht="77.25" thickBot="1">
      <c r="A21" s="1" t="s">
        <v>0</v>
      </c>
      <c r="B21" s="1" t="s">
        <v>1</v>
      </c>
      <c r="C21" s="1" t="s">
        <v>2</v>
      </c>
      <c r="D21" s="2" t="s">
        <v>3</v>
      </c>
      <c r="E21" s="2" t="s">
        <v>4</v>
      </c>
      <c r="F21" s="2" t="s">
        <v>5</v>
      </c>
      <c r="G21" s="1" t="s">
        <v>6</v>
      </c>
      <c r="H21" s="2" t="s">
        <v>22</v>
      </c>
    </row>
    <row r="22" spans="1:8" s="9" customFormat="1" ht="15">
      <c r="A22" s="27" t="s">
        <v>46</v>
      </c>
      <c r="B22" s="28"/>
      <c r="C22" s="28"/>
      <c r="D22" s="29"/>
      <c r="E22" s="29"/>
      <c r="F22" s="30"/>
      <c r="G22" s="31"/>
      <c r="H22" s="32"/>
    </row>
    <row r="23" spans="1:8" ht="15">
      <c r="A23" s="10" t="s">
        <v>47</v>
      </c>
      <c r="B23" s="10" t="s">
        <v>48</v>
      </c>
      <c r="C23" s="10" t="s">
        <v>49</v>
      </c>
      <c r="D23" s="11">
        <f>'[1]Overzicht per dossier'!D23</f>
        <v>10981.68</v>
      </c>
      <c r="E23" s="12">
        <f>'[1]Overzicht per dossier'!E23</f>
        <v>0</v>
      </c>
      <c r="F23" s="12">
        <f>'[1]Overzicht per dossier'!F23</f>
        <v>0</v>
      </c>
      <c r="G23" s="13"/>
      <c r="H23" s="14"/>
    </row>
    <row r="24" spans="1:8" ht="15">
      <c r="A24" s="10" t="s">
        <v>50</v>
      </c>
      <c r="B24" s="10" t="s">
        <v>51</v>
      </c>
      <c r="C24" s="10" t="s">
        <v>52</v>
      </c>
      <c r="D24" s="11">
        <f>'[1]Overzicht per dossier'!D24</f>
        <v>20000</v>
      </c>
      <c r="E24" s="12">
        <f>'[1]Overzicht per dossier'!E24</f>
        <v>10600</v>
      </c>
      <c r="F24" s="12">
        <f>'[1]Overzicht per dossier'!F24</f>
        <v>10600</v>
      </c>
      <c r="G24" s="13">
        <v>2</v>
      </c>
      <c r="H24" s="14">
        <f>MINA(F24:F24)</f>
        <v>10600</v>
      </c>
    </row>
    <row r="25" spans="1:8" ht="15">
      <c r="A25" s="10" t="s">
        <v>53</v>
      </c>
      <c r="B25" s="10" t="s">
        <v>54</v>
      </c>
      <c r="C25" s="10" t="s">
        <v>55</v>
      </c>
      <c r="D25" s="11">
        <f>'[1]Overzicht per dossier'!D25</f>
        <v>9500</v>
      </c>
      <c r="E25" s="12">
        <f>'[1]Overzicht per dossier'!E25</f>
        <v>5000</v>
      </c>
      <c r="F25" s="12">
        <f>'[1]Overzicht per dossier'!F25</f>
        <v>5000</v>
      </c>
      <c r="G25" s="13">
        <v>4</v>
      </c>
      <c r="H25" s="14"/>
    </row>
    <row r="26" spans="1:8" ht="15">
      <c r="A26" s="10" t="s">
        <v>56</v>
      </c>
      <c r="B26" s="10" t="s">
        <v>57</v>
      </c>
      <c r="C26" s="10" t="s">
        <v>58</v>
      </c>
      <c r="D26" s="11">
        <f>'[1]Overzicht per dossier'!D26</f>
        <v>73000</v>
      </c>
      <c r="E26" s="12">
        <f>'[1]Overzicht per dossier'!E26</f>
        <v>50000</v>
      </c>
      <c r="F26" s="12">
        <f>'[1]Overzicht per dossier'!F26</f>
        <v>50000</v>
      </c>
      <c r="G26" s="13">
        <v>3</v>
      </c>
      <c r="H26" s="14">
        <f>MINA(F26:F26)</f>
        <v>50000</v>
      </c>
    </row>
    <row r="27" spans="1:8" ht="15">
      <c r="A27" s="10" t="s">
        <v>59</v>
      </c>
      <c r="B27" s="10" t="s">
        <v>60</v>
      </c>
      <c r="C27" s="10" t="s">
        <v>61</v>
      </c>
      <c r="D27" s="11">
        <f>'[1]Overzicht per dossier'!D27</f>
        <v>15000</v>
      </c>
      <c r="E27" s="12">
        <f>'[1]Overzicht per dossier'!E27</f>
        <v>10000</v>
      </c>
      <c r="F27" s="12">
        <f>'[1]Overzicht per dossier'!F27</f>
        <v>0</v>
      </c>
      <c r="G27" s="13"/>
      <c r="H27" s="14"/>
    </row>
    <row r="28" spans="1:8" ht="15">
      <c r="A28" s="10" t="s">
        <v>62</v>
      </c>
      <c r="B28" s="10" t="s">
        <v>63</v>
      </c>
      <c r="C28" s="10" t="s">
        <v>64</v>
      </c>
      <c r="D28" s="11">
        <f>'[1]Overzicht per dossier'!D28</f>
        <v>14666</v>
      </c>
      <c r="E28" s="12">
        <f>'[1]Overzicht per dossier'!E28</f>
        <v>13500</v>
      </c>
      <c r="F28" s="12">
        <f>'[1]Overzicht per dossier'!F28</f>
        <v>13500</v>
      </c>
      <c r="G28" s="13">
        <v>1</v>
      </c>
      <c r="H28" s="14">
        <f>MINA(F28:F28)</f>
        <v>13500</v>
      </c>
    </row>
    <row r="29" spans="1:8" ht="15">
      <c r="A29" s="10" t="s">
        <v>65</v>
      </c>
      <c r="B29" s="10" t="s">
        <v>66</v>
      </c>
      <c r="C29" s="10" t="s">
        <v>67</v>
      </c>
      <c r="D29" s="11">
        <f>'[1]Overzicht per dossier'!D29</f>
        <v>62000</v>
      </c>
      <c r="E29" s="12">
        <f>'[1]Overzicht per dossier'!E29</f>
        <v>40000</v>
      </c>
      <c r="F29" s="12">
        <f>'[1]Overzicht per dossier'!F29</f>
        <v>0</v>
      </c>
      <c r="G29" s="13"/>
      <c r="H29" s="14"/>
    </row>
    <row r="30" spans="1:8" ht="15">
      <c r="A30" s="10" t="s">
        <v>68</v>
      </c>
      <c r="B30" s="10" t="s">
        <v>69</v>
      </c>
      <c r="C30" s="10" t="s">
        <v>70</v>
      </c>
      <c r="D30" s="33">
        <f>'[1]Overzicht per dossier'!D30</f>
        <v>8100</v>
      </c>
      <c r="E30" s="12">
        <f>'[1]Overzicht per dossier'!E30</f>
        <v>8100</v>
      </c>
      <c r="F30" s="12">
        <f>'[1]Overzicht per dossier'!F30</f>
        <v>0</v>
      </c>
      <c r="G30" s="13"/>
      <c r="H30" s="14"/>
    </row>
    <row r="31" spans="1:8" ht="15">
      <c r="A31" s="10" t="s">
        <v>71</v>
      </c>
      <c r="B31" s="10" t="s">
        <v>72</v>
      </c>
      <c r="C31" s="10" t="s">
        <v>73</v>
      </c>
      <c r="D31" s="11">
        <f>'[1]Overzicht per dossier'!D31</f>
        <v>11615</v>
      </c>
      <c r="E31" s="12">
        <f>'[1]Overzicht per dossier'!E31</f>
        <v>0</v>
      </c>
      <c r="F31" s="12">
        <f>'[1]Overzicht per dossier'!F31</f>
        <v>0</v>
      </c>
      <c r="G31" s="13"/>
      <c r="H31" s="14"/>
    </row>
    <row r="32" spans="1:8" ht="15">
      <c r="A32" s="10" t="s">
        <v>74</v>
      </c>
      <c r="B32" s="10" t="s">
        <v>75</v>
      </c>
      <c r="C32" s="10" t="s">
        <v>354</v>
      </c>
      <c r="D32" s="11">
        <f>'[1]Overzicht per dossier'!D32</f>
        <v>15000</v>
      </c>
      <c r="E32" s="12">
        <f>'[1]Overzicht per dossier'!E32</f>
        <v>0</v>
      </c>
      <c r="F32" s="12">
        <f>'[1]Overzicht per dossier'!F32</f>
        <v>0</v>
      </c>
      <c r="G32" s="13"/>
      <c r="H32" s="14"/>
    </row>
    <row r="33" spans="1:8" ht="15">
      <c r="A33" s="10" t="s">
        <v>76</v>
      </c>
      <c r="B33" s="10" t="s">
        <v>77</v>
      </c>
      <c r="C33" s="10" t="s">
        <v>78</v>
      </c>
      <c r="D33" s="11">
        <f>'[1]Overzicht per dossier'!D33</f>
        <v>12000</v>
      </c>
      <c r="E33" s="12">
        <f>'[1]Overzicht per dossier'!E33</f>
        <v>0</v>
      </c>
      <c r="F33" s="12">
        <f>'[1]Overzicht per dossier'!F33</f>
        <v>0</v>
      </c>
      <c r="G33" s="13"/>
      <c r="H33" s="14"/>
    </row>
    <row r="34" spans="1:8" s="36" customFormat="1" ht="15">
      <c r="A34" s="10" t="s">
        <v>79</v>
      </c>
      <c r="B34" s="10" t="s">
        <v>80</v>
      </c>
      <c r="C34" s="10" t="s">
        <v>81</v>
      </c>
      <c r="D34" s="11">
        <f>'[1]Overzicht per dossier'!D34</f>
        <v>11300</v>
      </c>
      <c r="E34" s="34">
        <f>'[1]Overzicht per dossier'!E34</f>
        <v>0</v>
      </c>
      <c r="F34" s="34">
        <f>'[1]Overzicht per dossier'!F34</f>
        <v>0</v>
      </c>
      <c r="G34" s="35"/>
      <c r="H34" s="14"/>
    </row>
    <row r="35" spans="1:8" s="9" customFormat="1" ht="15.75" thickBot="1">
      <c r="A35" s="16" t="s">
        <v>21</v>
      </c>
      <c r="B35" s="17"/>
      <c r="C35" s="18">
        <v>12</v>
      </c>
      <c r="D35" s="19">
        <f>SUM(D23:D34)</f>
        <v>263162.68</v>
      </c>
      <c r="E35" s="19">
        <f>SUM(E23:E34)</f>
        <v>137200</v>
      </c>
      <c r="F35" s="19">
        <f>SUM(F23:F34)</f>
        <v>79100</v>
      </c>
      <c r="G35" s="20"/>
      <c r="H35" s="19">
        <f>SUM(H23:H34)</f>
        <v>74100</v>
      </c>
    </row>
    <row r="36" spans="1:8" s="25" customFormat="1" ht="15">
      <c r="A36" s="21"/>
      <c r="B36" s="21"/>
      <c r="C36" s="21"/>
      <c r="D36" s="22"/>
      <c r="E36" s="23"/>
      <c r="F36" s="22"/>
      <c r="G36" s="24"/>
      <c r="H36" s="23"/>
    </row>
    <row r="37" spans="1:8" s="26" customFormat="1" ht="77.25" thickBot="1">
      <c r="A37" s="1" t="s">
        <v>0</v>
      </c>
      <c r="B37" s="1" t="s">
        <v>1</v>
      </c>
      <c r="C37" s="1" t="s">
        <v>2</v>
      </c>
      <c r="D37" s="2" t="s">
        <v>3</v>
      </c>
      <c r="E37" s="2" t="s">
        <v>4</v>
      </c>
      <c r="F37" s="2" t="s">
        <v>5</v>
      </c>
      <c r="G37" s="1" t="s">
        <v>6</v>
      </c>
      <c r="H37" s="2" t="s">
        <v>22</v>
      </c>
    </row>
    <row r="38" spans="1:8" s="9" customFormat="1" ht="15">
      <c r="A38" s="27" t="s">
        <v>82</v>
      </c>
      <c r="B38" s="28"/>
      <c r="C38" s="28"/>
      <c r="D38" s="29"/>
      <c r="E38" s="29"/>
      <c r="F38" s="30"/>
      <c r="G38" s="31"/>
      <c r="H38" s="32"/>
    </row>
    <row r="39" spans="1:8" ht="15">
      <c r="A39" s="10" t="s">
        <v>83</v>
      </c>
      <c r="B39" s="10" t="s">
        <v>84</v>
      </c>
      <c r="C39" s="10" t="s">
        <v>85</v>
      </c>
      <c r="D39" s="11">
        <f>'[1]Overzicht per dossier'!D39</f>
        <v>35266.89</v>
      </c>
      <c r="E39" s="12">
        <f>'[1]Overzicht per dossier'!E39</f>
        <v>0</v>
      </c>
      <c r="F39" s="12">
        <f>'[1]Overzicht per dossier'!F39</f>
        <v>0</v>
      </c>
      <c r="G39" s="13"/>
      <c r="H39" s="14"/>
    </row>
    <row r="40" spans="1:8" ht="15">
      <c r="A40" s="10" t="s">
        <v>86</v>
      </c>
      <c r="B40" s="10" t="s">
        <v>87</v>
      </c>
      <c r="C40" s="10" t="s">
        <v>88</v>
      </c>
      <c r="D40" s="11">
        <f>'[1]Overzicht per dossier'!D40</f>
        <v>62534.03</v>
      </c>
      <c r="E40" s="12">
        <f>'[1]Overzicht per dossier'!E40</f>
        <v>50000</v>
      </c>
      <c r="F40" s="12">
        <f>'[1]Overzicht per dossier'!F40</f>
        <v>50000</v>
      </c>
      <c r="G40" s="13">
        <v>6</v>
      </c>
      <c r="H40" s="14"/>
    </row>
    <row r="41" spans="1:8" ht="15">
      <c r="A41" s="10" t="s">
        <v>89</v>
      </c>
      <c r="B41" s="10" t="s">
        <v>90</v>
      </c>
      <c r="C41" s="10" t="s">
        <v>91</v>
      </c>
      <c r="D41" s="11">
        <f>'[1]Overzicht per dossier'!D41</f>
        <v>34417</v>
      </c>
      <c r="E41" s="12">
        <f>'[1]Overzicht per dossier'!E41</f>
        <v>30000</v>
      </c>
      <c r="F41" s="12">
        <f>'[1]Overzicht per dossier'!F41</f>
        <v>0</v>
      </c>
      <c r="G41" s="13"/>
      <c r="H41" s="14"/>
    </row>
    <row r="42" spans="1:8" ht="15">
      <c r="A42" s="10" t="s">
        <v>92</v>
      </c>
      <c r="B42" s="10" t="s">
        <v>93</v>
      </c>
      <c r="C42" s="10" t="s">
        <v>94</v>
      </c>
      <c r="D42" s="11">
        <f>'[1]Overzicht per dossier'!D42</f>
        <v>25250</v>
      </c>
      <c r="E42" s="12">
        <f>'[1]Overzicht per dossier'!E42</f>
        <v>25000</v>
      </c>
      <c r="F42" s="12">
        <f>'[1]Overzicht per dossier'!F42</f>
        <v>25000</v>
      </c>
      <c r="G42" s="13">
        <v>5</v>
      </c>
      <c r="H42" s="14"/>
    </row>
    <row r="43" spans="1:8" ht="15">
      <c r="A43" s="10" t="s">
        <v>95</v>
      </c>
      <c r="B43" s="10" t="s">
        <v>96</v>
      </c>
      <c r="C43" s="10" t="s">
        <v>97</v>
      </c>
      <c r="D43" s="11">
        <f>'[1]Overzicht per dossier'!D43</f>
        <v>60329.15</v>
      </c>
      <c r="E43" s="12">
        <f>'[1]Overzicht per dossier'!E43</f>
        <v>60000</v>
      </c>
      <c r="F43" s="12">
        <f>'[1]Overzicht per dossier'!F43</f>
        <v>60000</v>
      </c>
      <c r="G43" s="13">
        <v>2</v>
      </c>
      <c r="H43" s="14">
        <f>MINA(F43:F43)</f>
        <v>60000</v>
      </c>
    </row>
    <row r="44" spans="1:8" ht="15">
      <c r="A44" s="10" t="s">
        <v>98</v>
      </c>
      <c r="B44" s="10" t="s">
        <v>99</v>
      </c>
      <c r="C44" s="10" t="s">
        <v>100</v>
      </c>
      <c r="D44" s="11">
        <f>'[1]Overzicht per dossier'!D44</f>
        <v>66450</v>
      </c>
      <c r="E44" s="12">
        <f>'[1]Overzicht per dossier'!E44</f>
        <v>45000</v>
      </c>
      <c r="F44" s="12">
        <f>'[1]Overzicht per dossier'!F44</f>
        <v>45000</v>
      </c>
      <c r="G44" s="13">
        <v>4</v>
      </c>
      <c r="H44" s="14">
        <f>MINA(F44:F44)</f>
        <v>45000</v>
      </c>
    </row>
    <row r="45" spans="1:8" ht="15">
      <c r="A45" s="10" t="s">
        <v>101</v>
      </c>
      <c r="B45" s="10" t="s">
        <v>99</v>
      </c>
      <c r="C45" s="10" t="s">
        <v>102</v>
      </c>
      <c r="D45" s="11">
        <f>'[1]Overzicht per dossier'!D45</f>
        <v>48084</v>
      </c>
      <c r="E45" s="12">
        <f>'[1]Overzicht per dossier'!E45</f>
        <v>41000</v>
      </c>
      <c r="F45" s="12">
        <f>'[1]Overzicht per dossier'!F45</f>
        <v>41000</v>
      </c>
      <c r="G45" s="13">
        <v>3</v>
      </c>
      <c r="H45" s="14">
        <f>MINA(F45:F45)</f>
        <v>41000</v>
      </c>
    </row>
    <row r="46" spans="1:8" ht="15">
      <c r="A46" s="10" t="s">
        <v>103</v>
      </c>
      <c r="B46" s="10" t="s">
        <v>104</v>
      </c>
      <c r="C46" s="10" t="s">
        <v>105</v>
      </c>
      <c r="D46" s="11">
        <f>'[1]Overzicht per dossier'!D46</f>
        <v>29000</v>
      </c>
      <c r="E46" s="12">
        <f>'[1]Overzicht per dossier'!E46</f>
        <v>0</v>
      </c>
      <c r="F46" s="12">
        <f>'[1]Overzicht per dossier'!F46</f>
        <v>0</v>
      </c>
      <c r="G46" s="13"/>
      <c r="H46" s="14"/>
    </row>
    <row r="47" spans="1:8" ht="15">
      <c r="A47" s="10" t="s">
        <v>106</v>
      </c>
      <c r="B47" s="10" t="s">
        <v>107</v>
      </c>
      <c r="C47" s="10" t="s">
        <v>108</v>
      </c>
      <c r="D47" s="11">
        <f>'[1]Overzicht per dossier'!D47</f>
        <v>21017.36</v>
      </c>
      <c r="E47" s="12">
        <f>'[1]Overzicht per dossier'!E47</f>
        <v>0</v>
      </c>
      <c r="F47" s="12">
        <f>'[1]Overzicht per dossier'!F47</f>
        <v>0</v>
      </c>
      <c r="G47" s="13"/>
      <c r="H47" s="14"/>
    </row>
    <row r="48" spans="1:8" ht="15">
      <c r="A48" s="10" t="s">
        <v>109</v>
      </c>
      <c r="B48" s="10" t="s">
        <v>110</v>
      </c>
      <c r="C48" s="10" t="s">
        <v>111</v>
      </c>
      <c r="D48" s="11">
        <f>'[1]Overzicht per dossier'!D48</f>
        <v>45000</v>
      </c>
      <c r="E48" s="12">
        <f>'[1]Overzicht per dossier'!E48</f>
        <v>42000</v>
      </c>
      <c r="F48" s="12">
        <f>'[1]Overzicht per dossier'!F48</f>
        <v>42000</v>
      </c>
      <c r="G48" s="13">
        <v>1</v>
      </c>
      <c r="H48" s="14">
        <f>MINA(F48:F48)</f>
        <v>42000</v>
      </c>
    </row>
    <row r="49" spans="1:8" ht="15">
      <c r="A49" s="10" t="s">
        <v>112</v>
      </c>
      <c r="B49" s="10" t="s">
        <v>113</v>
      </c>
      <c r="C49" s="10" t="s">
        <v>114</v>
      </c>
      <c r="D49" s="11">
        <f>'[1]Overzicht per dossier'!D49</f>
        <v>30000</v>
      </c>
      <c r="E49" s="12">
        <f>'[1]Overzicht per dossier'!E49</f>
        <v>0</v>
      </c>
      <c r="F49" s="12">
        <f>'[1]Overzicht per dossier'!F49</f>
        <v>15000</v>
      </c>
      <c r="G49" s="13">
        <v>7</v>
      </c>
      <c r="H49" s="14"/>
    </row>
    <row r="50" spans="1:8" s="9" customFormat="1" ht="15.75" thickBot="1">
      <c r="A50" s="16" t="s">
        <v>21</v>
      </c>
      <c r="B50" s="17"/>
      <c r="C50" s="18">
        <v>11</v>
      </c>
      <c r="D50" s="19">
        <f>SUM(D39:D49)</f>
        <v>457348.42999999993</v>
      </c>
      <c r="E50" s="19">
        <f>SUM(E39:E49)</f>
        <v>293000</v>
      </c>
      <c r="F50" s="19">
        <f>SUM(F39:F49)</f>
        <v>278000</v>
      </c>
      <c r="G50" s="20"/>
      <c r="H50" s="19">
        <f>SUM(H39:H49)</f>
        <v>188000</v>
      </c>
    </row>
    <row r="51" spans="1:8" s="25" customFormat="1" ht="15">
      <c r="A51" s="21"/>
      <c r="B51" s="21"/>
      <c r="C51" s="21"/>
      <c r="D51" s="22"/>
      <c r="E51" s="23"/>
      <c r="F51" s="22"/>
      <c r="G51" s="24"/>
      <c r="H51" s="23"/>
    </row>
    <row r="52" spans="1:8" s="26" customFormat="1" ht="77.25" thickBot="1">
      <c r="A52" s="1" t="s">
        <v>0</v>
      </c>
      <c r="B52" s="1" t="s">
        <v>1</v>
      </c>
      <c r="C52" s="1" t="s">
        <v>2</v>
      </c>
      <c r="D52" s="2" t="s">
        <v>3</v>
      </c>
      <c r="E52" s="2" t="s">
        <v>4</v>
      </c>
      <c r="F52" s="2" t="s">
        <v>5</v>
      </c>
      <c r="G52" s="1" t="s">
        <v>6</v>
      </c>
      <c r="H52" s="2" t="s">
        <v>22</v>
      </c>
    </row>
    <row r="53" spans="1:8" s="9" customFormat="1" ht="15">
      <c r="A53" s="27" t="s">
        <v>115</v>
      </c>
      <c r="B53" s="28"/>
      <c r="C53" s="28"/>
      <c r="D53" s="29"/>
      <c r="E53" s="29"/>
      <c r="F53" s="30"/>
      <c r="G53" s="31"/>
      <c r="H53" s="32"/>
    </row>
    <row r="54" spans="1:8" ht="15">
      <c r="A54" s="10" t="s">
        <v>116</v>
      </c>
      <c r="B54" s="10" t="s">
        <v>117</v>
      </c>
      <c r="C54" s="10" t="s">
        <v>118</v>
      </c>
      <c r="D54" s="11">
        <f>'[1]Overzicht per dossier'!D54</f>
        <v>17930.7</v>
      </c>
      <c r="E54" s="12">
        <f>'[1]Overzicht per dossier'!E54</f>
        <v>0</v>
      </c>
      <c r="F54" s="12">
        <f>'[1]Overzicht per dossier'!F54</f>
        <v>0</v>
      </c>
      <c r="G54" s="13"/>
      <c r="H54" s="14"/>
    </row>
    <row r="55" spans="1:8" ht="15">
      <c r="A55" s="10" t="s">
        <v>119</v>
      </c>
      <c r="B55" s="10" t="s">
        <v>120</v>
      </c>
      <c r="C55" s="10" t="s">
        <v>121</v>
      </c>
      <c r="D55" s="11">
        <f>'[1]Overzicht per dossier'!D55</f>
        <v>16386</v>
      </c>
      <c r="E55" s="12">
        <f>'[1]Overzicht per dossier'!E55</f>
        <v>0</v>
      </c>
      <c r="F55" s="12">
        <f>'[1]Overzicht per dossier'!F55</f>
        <v>0</v>
      </c>
      <c r="G55" s="13"/>
      <c r="H55" s="14"/>
    </row>
    <row r="56" spans="1:8" ht="15">
      <c r="A56" s="10" t="s">
        <v>122</v>
      </c>
      <c r="B56" s="10" t="s">
        <v>123</v>
      </c>
      <c r="C56" s="10" t="s">
        <v>124</v>
      </c>
      <c r="D56" s="11">
        <f>'[1]Overzicht per dossier'!D56</f>
        <v>3714</v>
      </c>
      <c r="E56" s="12">
        <f>'[1]Overzicht per dossier'!E56</f>
        <v>3714</v>
      </c>
      <c r="F56" s="12">
        <f>'[1]Overzicht per dossier'!F56</f>
        <v>3714</v>
      </c>
      <c r="G56" s="13">
        <v>1</v>
      </c>
      <c r="H56" s="14">
        <f>MINA(F56:F56)</f>
        <v>3714</v>
      </c>
    </row>
    <row r="57" spans="1:8" ht="15">
      <c r="A57" s="10" t="s">
        <v>125</v>
      </c>
      <c r="B57" s="10" t="s">
        <v>126</v>
      </c>
      <c r="C57" s="10" t="s">
        <v>127</v>
      </c>
      <c r="D57" s="11">
        <f>'[1]Overzicht per dossier'!D57</f>
        <v>12000</v>
      </c>
      <c r="E57" s="12">
        <f>'[1]Overzicht per dossier'!E57</f>
        <v>0</v>
      </c>
      <c r="F57" s="12">
        <f>'[1]Overzicht per dossier'!F57</f>
        <v>0</v>
      </c>
      <c r="G57" s="13"/>
      <c r="H57" s="14"/>
    </row>
    <row r="58" spans="1:8" ht="15">
      <c r="A58" s="10" t="s">
        <v>128</v>
      </c>
      <c r="B58" s="10" t="s">
        <v>129</v>
      </c>
      <c r="C58" s="10" t="s">
        <v>130</v>
      </c>
      <c r="D58" s="11">
        <f>'[1]Overzicht per dossier'!D58</f>
        <v>23939.46</v>
      </c>
      <c r="E58" s="12">
        <f>'[1]Overzicht per dossier'!E58</f>
        <v>0</v>
      </c>
      <c r="F58" s="12">
        <f>'[1]Overzicht per dossier'!F58</f>
        <v>0</v>
      </c>
      <c r="G58" s="13"/>
      <c r="H58" s="14"/>
    </row>
    <row r="59" spans="1:8" s="9" customFormat="1" ht="15.75" thickBot="1">
      <c r="A59" s="16" t="s">
        <v>21</v>
      </c>
      <c r="B59" s="17"/>
      <c r="C59" s="18">
        <v>5</v>
      </c>
      <c r="D59" s="19">
        <f>SUM(D54:D58)</f>
        <v>73970.16</v>
      </c>
      <c r="E59" s="19">
        <f>SUM(E54:E58)</f>
        <v>3714</v>
      </c>
      <c r="F59" s="19">
        <f>SUM(F54:F58)</f>
        <v>3714</v>
      </c>
      <c r="G59" s="20"/>
      <c r="H59" s="19">
        <f>SUM(H54:H58)</f>
        <v>3714</v>
      </c>
    </row>
    <row r="60" spans="1:8" s="25" customFormat="1" ht="15">
      <c r="A60" s="21"/>
      <c r="B60" s="21"/>
      <c r="C60" s="21"/>
      <c r="D60" s="22"/>
      <c r="E60" s="23"/>
      <c r="F60" s="22"/>
      <c r="G60" s="24"/>
      <c r="H60" s="23"/>
    </row>
    <row r="61" spans="1:8" s="26" customFormat="1" ht="77.25" thickBot="1">
      <c r="A61" s="1" t="s">
        <v>0</v>
      </c>
      <c r="B61" s="1" t="s">
        <v>1</v>
      </c>
      <c r="C61" s="1" t="s">
        <v>2</v>
      </c>
      <c r="D61" s="2" t="s">
        <v>3</v>
      </c>
      <c r="E61" s="2" t="s">
        <v>4</v>
      </c>
      <c r="F61" s="2" t="s">
        <v>5</v>
      </c>
      <c r="G61" s="1" t="s">
        <v>6</v>
      </c>
      <c r="H61" s="2" t="s">
        <v>22</v>
      </c>
    </row>
    <row r="62" spans="1:8" s="9" customFormat="1" ht="15">
      <c r="A62" s="27" t="s">
        <v>131</v>
      </c>
      <c r="B62" s="28"/>
      <c r="C62" s="28"/>
      <c r="D62" s="29"/>
      <c r="E62" s="29"/>
      <c r="F62" s="30"/>
      <c r="G62" s="31"/>
      <c r="H62" s="32"/>
    </row>
    <row r="63" spans="1:8" ht="15">
      <c r="A63" s="10" t="s">
        <v>132</v>
      </c>
      <c r="B63" s="10" t="s">
        <v>133</v>
      </c>
      <c r="C63" s="10" t="s">
        <v>134</v>
      </c>
      <c r="D63" s="11">
        <f>'[1]Overzicht per dossier'!D63</f>
        <v>10000</v>
      </c>
      <c r="E63" s="12">
        <f>'[1]Overzicht per dossier'!E63</f>
        <v>0</v>
      </c>
      <c r="F63" s="12">
        <f>'[1]Overzicht per dossier'!F63</f>
        <v>0</v>
      </c>
      <c r="G63" s="13"/>
      <c r="H63" s="14"/>
    </row>
    <row r="64" spans="1:8" ht="15">
      <c r="A64" s="10" t="s">
        <v>135</v>
      </c>
      <c r="B64" s="10" t="s">
        <v>136</v>
      </c>
      <c r="C64" s="10" t="s">
        <v>137</v>
      </c>
      <c r="D64" s="11">
        <f>'[1]Overzicht per dossier'!D64</f>
        <v>25000</v>
      </c>
      <c r="E64" s="12">
        <f>'[1]Overzicht per dossier'!E64</f>
        <v>0</v>
      </c>
      <c r="F64" s="12">
        <f>'[1]Overzicht per dossier'!F64</f>
        <v>0</v>
      </c>
      <c r="G64" s="13"/>
      <c r="H64" s="14"/>
    </row>
    <row r="65" spans="1:8" ht="15">
      <c r="A65" s="10" t="s">
        <v>138</v>
      </c>
      <c r="B65" s="10" t="s">
        <v>139</v>
      </c>
      <c r="C65" s="10" t="s">
        <v>140</v>
      </c>
      <c r="D65" s="11">
        <f>'[1]Overzicht per dossier'!D65</f>
        <v>90000</v>
      </c>
      <c r="E65" s="12">
        <f>'[1]Overzicht per dossier'!E65</f>
        <v>50000</v>
      </c>
      <c r="F65" s="12">
        <f>'[1]Overzicht per dossier'!F65</f>
        <v>45000</v>
      </c>
      <c r="G65" s="13">
        <v>1</v>
      </c>
      <c r="H65" s="14">
        <f>MINA(F65:F65)</f>
        <v>45000</v>
      </c>
    </row>
    <row r="66" spans="1:8" ht="15">
      <c r="A66" s="10" t="s">
        <v>141</v>
      </c>
      <c r="B66" s="10" t="s">
        <v>142</v>
      </c>
      <c r="C66" s="10" t="s">
        <v>143</v>
      </c>
      <c r="D66" s="11">
        <f>'[1]Overzicht per dossier'!D66</f>
        <v>30000</v>
      </c>
      <c r="E66" s="12">
        <f>'[1]Overzicht per dossier'!E66</f>
        <v>0</v>
      </c>
      <c r="F66" s="12">
        <f>'[1]Overzicht per dossier'!F66</f>
        <v>0</v>
      </c>
      <c r="G66" s="13"/>
      <c r="H66" s="14"/>
    </row>
    <row r="67" spans="1:8" ht="15">
      <c r="A67" s="10" t="s">
        <v>144</v>
      </c>
      <c r="B67" s="10" t="s">
        <v>145</v>
      </c>
      <c r="C67" s="10" t="s">
        <v>146</v>
      </c>
      <c r="D67" s="11">
        <f>'[1]Overzicht per dossier'!D67</f>
        <v>70033.59</v>
      </c>
      <c r="E67" s="12">
        <f>'[1]Overzicht per dossier'!E67</f>
        <v>40000</v>
      </c>
      <c r="F67" s="12">
        <f>'[1]Overzicht per dossier'!F67</f>
        <v>35000</v>
      </c>
      <c r="G67" s="13">
        <v>2</v>
      </c>
      <c r="H67" s="14">
        <f>MINA(F67:F67)</f>
        <v>35000</v>
      </c>
    </row>
    <row r="68" spans="1:8" ht="15">
      <c r="A68" s="10" t="s">
        <v>147</v>
      </c>
      <c r="B68" s="10" t="s">
        <v>148</v>
      </c>
      <c r="C68" s="10" t="s">
        <v>149</v>
      </c>
      <c r="D68" s="11">
        <f>'[1]Overzicht per dossier'!D68</f>
        <v>11100</v>
      </c>
      <c r="E68" s="12">
        <f>'[1]Overzicht per dossier'!E68</f>
        <v>7500</v>
      </c>
      <c r="F68" s="12">
        <f>'[1]Overzicht per dossier'!F68</f>
        <v>0</v>
      </c>
      <c r="G68" s="13"/>
      <c r="H68" s="14"/>
    </row>
    <row r="69" spans="1:8" ht="15">
      <c r="A69" s="10" t="s">
        <v>150</v>
      </c>
      <c r="B69" s="10" t="s">
        <v>151</v>
      </c>
      <c r="C69" s="10" t="s">
        <v>152</v>
      </c>
      <c r="D69" s="11">
        <f>'[1]Overzicht per dossier'!D69</f>
        <v>60000</v>
      </c>
      <c r="E69" s="12">
        <f>'[1]Overzicht per dossier'!E69</f>
        <v>30000</v>
      </c>
      <c r="F69" s="12">
        <f>'[1]Overzicht per dossier'!F69</f>
        <v>30000</v>
      </c>
      <c r="G69" s="13">
        <v>3</v>
      </c>
      <c r="H69" s="14">
        <f>MINA(F69:F69)</f>
        <v>30000</v>
      </c>
    </row>
    <row r="70" spans="1:8" ht="15">
      <c r="A70" s="10" t="s">
        <v>153</v>
      </c>
      <c r="B70" s="10" t="s">
        <v>51</v>
      </c>
      <c r="C70" s="10" t="s">
        <v>154</v>
      </c>
      <c r="D70" s="11">
        <f>'[1]Overzicht per dossier'!D70</f>
        <v>25000</v>
      </c>
      <c r="E70" s="12">
        <f>'[1]Overzicht per dossier'!E70</f>
        <v>0</v>
      </c>
      <c r="F70" s="12">
        <f>'[1]Overzicht per dossier'!F70</f>
        <v>0</v>
      </c>
      <c r="G70" s="13"/>
      <c r="H70" s="14"/>
    </row>
    <row r="71" spans="1:8" s="9" customFormat="1" ht="15.75" thickBot="1">
      <c r="A71" s="16" t="s">
        <v>21</v>
      </c>
      <c r="B71" s="17"/>
      <c r="C71" s="18">
        <v>8</v>
      </c>
      <c r="D71" s="19">
        <f>SUM(D63:D70)</f>
        <v>321133.58999999997</v>
      </c>
      <c r="E71" s="19">
        <f>SUM(E63:E70)</f>
        <v>127500</v>
      </c>
      <c r="F71" s="19">
        <f>SUM(F63:F70)</f>
        <v>110000</v>
      </c>
      <c r="G71" s="20"/>
      <c r="H71" s="19">
        <f>SUM(H63:H70)</f>
        <v>110000</v>
      </c>
    </row>
    <row r="72" spans="1:8" s="25" customFormat="1" ht="15">
      <c r="A72" s="21"/>
      <c r="B72" s="21"/>
      <c r="C72" s="21"/>
      <c r="D72" s="22"/>
      <c r="E72" s="23"/>
      <c r="F72" s="22"/>
      <c r="G72" s="24"/>
      <c r="H72" s="23"/>
    </row>
    <row r="73" spans="1:8" s="26" customFormat="1" ht="77.25" thickBot="1">
      <c r="A73" s="1" t="s">
        <v>0</v>
      </c>
      <c r="B73" s="1" t="s">
        <v>1</v>
      </c>
      <c r="C73" s="1" t="s">
        <v>2</v>
      </c>
      <c r="D73" s="2" t="s">
        <v>3</v>
      </c>
      <c r="E73" s="2" t="s">
        <v>4</v>
      </c>
      <c r="F73" s="2" t="s">
        <v>5</v>
      </c>
      <c r="G73" s="1" t="s">
        <v>6</v>
      </c>
      <c r="H73" s="2" t="s">
        <v>22</v>
      </c>
    </row>
    <row r="74" spans="1:8" s="9" customFormat="1" ht="15">
      <c r="A74" s="27" t="s">
        <v>155</v>
      </c>
      <c r="B74" s="28"/>
      <c r="C74" s="28"/>
      <c r="D74" s="29"/>
      <c r="E74" s="29"/>
      <c r="F74" s="30"/>
      <c r="G74" s="31"/>
      <c r="H74" s="32"/>
    </row>
    <row r="75" spans="1:8" ht="15">
      <c r="A75" s="10" t="s">
        <v>156</v>
      </c>
      <c r="B75" s="10" t="s">
        <v>157</v>
      </c>
      <c r="C75" s="10" t="s">
        <v>158</v>
      </c>
      <c r="D75" s="11">
        <f>'[1]Overzicht per dossier'!D75</f>
        <v>54477</v>
      </c>
      <c r="E75" s="12">
        <f>'[1]Overzicht per dossier'!E75</f>
        <v>30000</v>
      </c>
      <c r="F75" s="12">
        <f>'[1]Overzicht per dossier'!F75</f>
        <v>25000</v>
      </c>
      <c r="G75" s="13">
        <v>9</v>
      </c>
      <c r="H75" s="14">
        <v>25000</v>
      </c>
    </row>
    <row r="76" spans="1:8" ht="15">
      <c r="A76" s="10" t="s">
        <v>159</v>
      </c>
      <c r="B76" s="10" t="s">
        <v>160</v>
      </c>
      <c r="C76" s="10" t="s">
        <v>160</v>
      </c>
      <c r="D76" s="11">
        <f>'[1]Overzicht per dossier'!D76</f>
        <v>6809</v>
      </c>
      <c r="E76" s="12">
        <f>'[1]Overzicht per dossier'!E76</f>
        <v>6000</v>
      </c>
      <c r="F76" s="12">
        <f>'[1]Overzicht per dossier'!F76</f>
        <v>5000</v>
      </c>
      <c r="G76" s="13">
        <v>13</v>
      </c>
      <c r="H76" s="14">
        <v>5000</v>
      </c>
    </row>
    <row r="77" spans="1:8" ht="15">
      <c r="A77" s="10" t="s">
        <v>161</v>
      </c>
      <c r="B77" s="10" t="s">
        <v>162</v>
      </c>
      <c r="C77" s="10" t="s">
        <v>163</v>
      </c>
      <c r="D77" s="11">
        <f>'[1]Overzicht per dossier'!D77</f>
        <v>38195</v>
      </c>
      <c r="E77" s="12">
        <f>'[1]Overzicht per dossier'!E77</f>
        <v>0</v>
      </c>
      <c r="F77" s="12">
        <f>'[1]Overzicht per dossier'!F77</f>
        <v>0</v>
      </c>
      <c r="G77" s="13"/>
      <c r="H77" s="14"/>
    </row>
    <row r="78" spans="1:8" ht="15">
      <c r="A78" s="10" t="s">
        <v>164</v>
      </c>
      <c r="B78" s="10" t="s">
        <v>165</v>
      </c>
      <c r="C78" s="10" t="s">
        <v>166</v>
      </c>
      <c r="D78" s="11">
        <f>'[1]Overzicht per dossier'!D78</f>
        <v>4400</v>
      </c>
      <c r="E78" s="12">
        <f>'[1]Overzicht per dossier'!E78</f>
        <v>4400</v>
      </c>
      <c r="F78" s="12">
        <f>'[1]Overzicht per dossier'!F78</f>
        <v>4400</v>
      </c>
      <c r="G78" s="13">
        <v>14</v>
      </c>
      <c r="H78" s="14">
        <v>4400</v>
      </c>
    </row>
    <row r="79" spans="1:8" ht="15">
      <c r="A79" s="10" t="s">
        <v>167</v>
      </c>
      <c r="B79" s="10" t="s">
        <v>168</v>
      </c>
      <c r="C79" s="10" t="s">
        <v>169</v>
      </c>
      <c r="D79" s="11">
        <f>'[1]Overzicht per dossier'!D79</f>
        <v>3364</v>
      </c>
      <c r="E79" s="12">
        <f>'[1]Overzicht per dossier'!E79</f>
        <v>3364</v>
      </c>
      <c r="F79" s="12">
        <f>'[1]Overzicht per dossier'!F79</f>
        <v>3000</v>
      </c>
      <c r="G79" s="13">
        <v>11</v>
      </c>
      <c r="H79" s="14">
        <v>3000</v>
      </c>
    </row>
    <row r="80" spans="1:8" ht="15">
      <c r="A80" s="10" t="s">
        <v>170</v>
      </c>
      <c r="B80" s="10" t="s">
        <v>171</v>
      </c>
      <c r="C80" s="10" t="s">
        <v>172</v>
      </c>
      <c r="D80" s="11">
        <f>'[1]Overzicht per dossier'!D80</f>
        <v>1500</v>
      </c>
      <c r="E80" s="12">
        <f>'[1]Overzicht per dossier'!E80</f>
        <v>0</v>
      </c>
      <c r="F80" s="12">
        <f>'[1]Overzicht per dossier'!F80</f>
        <v>0</v>
      </c>
      <c r="G80" s="13"/>
      <c r="H80" s="14"/>
    </row>
    <row r="81" spans="1:8" ht="15">
      <c r="A81" s="10" t="s">
        <v>173</v>
      </c>
      <c r="B81" s="10" t="s">
        <v>174</v>
      </c>
      <c r="C81" s="10" t="s">
        <v>175</v>
      </c>
      <c r="D81" s="11">
        <f>'[1]Overzicht per dossier'!D81</f>
        <v>30000</v>
      </c>
      <c r="E81" s="12">
        <f>'[1]Overzicht per dossier'!E81</f>
        <v>0</v>
      </c>
      <c r="F81" s="12">
        <f>'[1]Overzicht per dossier'!F81</f>
        <v>0</v>
      </c>
      <c r="G81" s="13"/>
      <c r="H81" s="14"/>
    </row>
    <row r="82" spans="1:8" ht="15">
      <c r="A82" s="10" t="s">
        <v>176</v>
      </c>
      <c r="B82" s="10" t="s">
        <v>177</v>
      </c>
      <c r="C82" s="10" t="s">
        <v>178</v>
      </c>
      <c r="D82" s="11">
        <f>'[1]Overzicht per dossier'!D82</f>
        <v>49900</v>
      </c>
      <c r="E82" s="12">
        <f>'[1]Overzicht per dossier'!E82</f>
        <v>18000</v>
      </c>
      <c r="F82" s="12">
        <f>'[1]Overzicht per dossier'!F82</f>
        <v>7000</v>
      </c>
      <c r="G82" s="13">
        <v>18</v>
      </c>
      <c r="H82" s="14"/>
    </row>
    <row r="83" spans="1:8" ht="15">
      <c r="A83" s="10" t="s">
        <v>179</v>
      </c>
      <c r="B83" s="10" t="s">
        <v>180</v>
      </c>
      <c r="C83" s="10" t="s">
        <v>180</v>
      </c>
      <c r="D83" s="11">
        <f>'[1]Overzicht per dossier'!D83</f>
        <v>20000</v>
      </c>
      <c r="E83" s="12">
        <f>'[1]Overzicht per dossier'!E83</f>
        <v>0</v>
      </c>
      <c r="F83" s="12">
        <f>'[1]Overzicht per dossier'!F83</f>
        <v>10000</v>
      </c>
      <c r="G83" s="13">
        <v>15</v>
      </c>
      <c r="H83" s="14"/>
    </row>
    <row r="84" spans="1:8" ht="15">
      <c r="A84" s="10" t="s">
        <v>181</v>
      </c>
      <c r="B84" s="10" t="s">
        <v>182</v>
      </c>
      <c r="C84" s="10" t="s">
        <v>183</v>
      </c>
      <c r="D84" s="11">
        <f>'[1]Overzicht per dossier'!D84</f>
        <v>8201</v>
      </c>
      <c r="E84" s="12">
        <f>'[1]Overzicht per dossier'!E84</f>
        <v>4000</v>
      </c>
      <c r="F84" s="12">
        <f>'[1]Overzicht per dossier'!F84</f>
        <v>3500</v>
      </c>
      <c r="G84" s="13">
        <v>17</v>
      </c>
      <c r="H84" s="14"/>
    </row>
    <row r="85" spans="1:8" ht="15">
      <c r="A85" s="10" t="s">
        <v>184</v>
      </c>
      <c r="B85" s="10" t="s">
        <v>185</v>
      </c>
      <c r="C85" s="10" t="s">
        <v>185</v>
      </c>
      <c r="D85" s="11">
        <f>'[1]Overzicht per dossier'!D85</f>
        <v>19650</v>
      </c>
      <c r="E85" s="12">
        <f>'[1]Overzicht per dossier'!E85</f>
        <v>10000</v>
      </c>
      <c r="F85" s="12">
        <f>'[1]Overzicht per dossier'!F85</f>
        <v>10000</v>
      </c>
      <c r="G85" s="13">
        <v>16</v>
      </c>
      <c r="H85" s="14"/>
    </row>
    <row r="86" spans="1:8" ht="15">
      <c r="A86" s="10" t="s">
        <v>186</v>
      </c>
      <c r="B86" s="10" t="s">
        <v>187</v>
      </c>
      <c r="C86" s="10" t="s">
        <v>188</v>
      </c>
      <c r="D86" s="11">
        <f>'[1]Overzicht per dossier'!D86</f>
        <v>6000</v>
      </c>
      <c r="E86" s="12">
        <f>'[1]Overzicht per dossier'!E86</f>
        <v>4000</v>
      </c>
      <c r="F86" s="12">
        <f>'[1]Overzicht per dossier'!F86</f>
        <v>4000</v>
      </c>
      <c r="G86" s="13">
        <v>1</v>
      </c>
      <c r="H86" s="14">
        <f>MINA(F86:F86)</f>
        <v>4000</v>
      </c>
    </row>
    <row r="87" spans="1:8" ht="15">
      <c r="A87" s="10" t="s">
        <v>189</v>
      </c>
      <c r="B87" s="10" t="s">
        <v>190</v>
      </c>
      <c r="C87" s="10" t="s">
        <v>191</v>
      </c>
      <c r="D87" s="11">
        <f>'[1]Overzicht per dossier'!D87</f>
        <v>24636</v>
      </c>
      <c r="E87" s="12">
        <f>'[1]Overzicht per dossier'!E87</f>
        <v>4000</v>
      </c>
      <c r="F87" s="12">
        <f>'[1]Overzicht per dossier'!F87</f>
        <v>5000</v>
      </c>
      <c r="G87" s="13">
        <v>12</v>
      </c>
      <c r="H87" s="14">
        <v>4000</v>
      </c>
    </row>
    <row r="88" spans="1:8" ht="15">
      <c r="A88" s="10" t="s">
        <v>192</v>
      </c>
      <c r="B88" s="10" t="s">
        <v>193</v>
      </c>
      <c r="C88" s="10" t="s">
        <v>194</v>
      </c>
      <c r="D88" s="11">
        <f>'[1]Overzicht per dossier'!D88</f>
        <v>19700</v>
      </c>
      <c r="E88" s="12">
        <f>'[1]Overzicht per dossier'!E88</f>
        <v>12000</v>
      </c>
      <c r="F88" s="12">
        <f>'[1]Overzicht per dossier'!F88</f>
        <v>12000</v>
      </c>
      <c r="G88" s="13">
        <v>5</v>
      </c>
      <c r="H88" s="14">
        <v>12000</v>
      </c>
    </row>
    <row r="89" spans="1:8" ht="15">
      <c r="A89" s="10" t="s">
        <v>195</v>
      </c>
      <c r="B89" s="10" t="s">
        <v>196</v>
      </c>
      <c r="C89" s="10" t="s">
        <v>197</v>
      </c>
      <c r="D89" s="11">
        <f>'[1]Overzicht per dossier'!D89</f>
        <v>22500</v>
      </c>
      <c r="E89" s="12">
        <f>'[1]Overzicht per dossier'!E89</f>
        <v>15000</v>
      </c>
      <c r="F89" s="12">
        <f>'[1]Overzicht per dossier'!F89</f>
        <v>20000</v>
      </c>
      <c r="G89" s="13">
        <v>6</v>
      </c>
      <c r="H89" s="14">
        <v>15000</v>
      </c>
    </row>
    <row r="90" spans="1:8" ht="15">
      <c r="A90" s="10" t="s">
        <v>198</v>
      </c>
      <c r="B90" s="10" t="s">
        <v>199</v>
      </c>
      <c r="C90" s="10" t="s">
        <v>158</v>
      </c>
      <c r="D90" s="11">
        <f>'[1]Overzicht per dossier'!D90</f>
        <v>26500</v>
      </c>
      <c r="E90" s="12">
        <f>'[1]Overzicht per dossier'!E90</f>
        <v>20000</v>
      </c>
      <c r="F90" s="12">
        <f>'[1]Overzicht per dossier'!F90</f>
        <v>20000</v>
      </c>
      <c r="G90" s="13">
        <v>10</v>
      </c>
      <c r="H90" s="14">
        <v>20000</v>
      </c>
    </row>
    <row r="91" spans="1:8" ht="15">
      <c r="A91" s="10" t="s">
        <v>200</v>
      </c>
      <c r="B91" s="10" t="s">
        <v>201</v>
      </c>
      <c r="C91" s="10" t="s">
        <v>197</v>
      </c>
      <c r="D91" s="11">
        <f>'[1]Overzicht per dossier'!D91</f>
        <v>20000</v>
      </c>
      <c r="E91" s="12">
        <f>'[1]Overzicht per dossier'!E91</f>
        <v>0</v>
      </c>
      <c r="F91" s="12">
        <f>'[1]Overzicht per dossier'!F91</f>
        <v>13000</v>
      </c>
      <c r="G91" s="13">
        <v>4</v>
      </c>
      <c r="H91" s="14"/>
    </row>
    <row r="92" spans="1:8" ht="15">
      <c r="A92" s="10" t="s">
        <v>202</v>
      </c>
      <c r="B92" s="10" t="s">
        <v>203</v>
      </c>
      <c r="C92" s="10" t="s">
        <v>158</v>
      </c>
      <c r="D92" s="11">
        <f>'[1]Overzicht per dossier'!D92</f>
        <v>10056</v>
      </c>
      <c r="E92" s="12">
        <f>'[1]Overzicht per dossier'!E92</f>
        <v>0</v>
      </c>
      <c r="F92" s="12">
        <f>'[1]Overzicht per dossier'!F92</f>
        <v>0</v>
      </c>
      <c r="G92" s="13"/>
      <c r="H92" s="14"/>
    </row>
    <row r="93" spans="1:8" ht="15">
      <c r="A93" s="10" t="s">
        <v>204</v>
      </c>
      <c r="B93" s="10" t="s">
        <v>205</v>
      </c>
      <c r="C93" s="10" t="s">
        <v>206</v>
      </c>
      <c r="D93" s="11">
        <f>'[1]Overzicht per dossier'!D93</f>
        <v>15978</v>
      </c>
      <c r="E93" s="12">
        <f>'[1]Overzicht per dossier'!E93</f>
        <v>10000</v>
      </c>
      <c r="F93" s="12">
        <f>'[1]Overzicht per dossier'!F93</f>
        <v>14000</v>
      </c>
      <c r="G93" s="13">
        <v>3</v>
      </c>
      <c r="H93" s="14">
        <v>10000</v>
      </c>
    </row>
    <row r="94" spans="1:8" ht="15">
      <c r="A94" s="10" t="s">
        <v>207</v>
      </c>
      <c r="B94" s="10" t="s">
        <v>208</v>
      </c>
      <c r="C94" s="10" t="s">
        <v>209</v>
      </c>
      <c r="D94" s="11">
        <f>'[1]Overzicht per dossier'!D94</f>
        <v>35000</v>
      </c>
      <c r="E94" s="12">
        <f>'[1]Overzicht per dossier'!E94</f>
        <v>20000</v>
      </c>
      <c r="F94" s="12">
        <f>'[1]Overzicht per dossier'!F94</f>
        <v>0</v>
      </c>
      <c r="G94" s="13"/>
      <c r="H94" s="14"/>
    </row>
    <row r="95" spans="1:8" ht="15">
      <c r="A95" s="10" t="s">
        <v>210</v>
      </c>
      <c r="B95" s="10" t="s">
        <v>211</v>
      </c>
      <c r="C95" s="10" t="s">
        <v>158</v>
      </c>
      <c r="D95" s="11">
        <f>'[1]Overzicht per dossier'!D95</f>
        <v>37000</v>
      </c>
      <c r="E95" s="12">
        <f>'[1]Overzicht per dossier'!E95</f>
        <v>0</v>
      </c>
      <c r="F95" s="12">
        <f>'[1]Overzicht per dossier'!F95</f>
        <v>0</v>
      </c>
      <c r="G95" s="13"/>
      <c r="H95" s="14"/>
    </row>
    <row r="96" spans="1:8" ht="15">
      <c r="A96" s="10" t="s">
        <v>212</v>
      </c>
      <c r="B96" s="10" t="s">
        <v>213</v>
      </c>
      <c r="C96" s="10" t="s">
        <v>214</v>
      </c>
      <c r="D96" s="11">
        <f>'[1]Overzicht per dossier'!D96</f>
        <v>9963</v>
      </c>
      <c r="E96" s="12">
        <f>'[1]Overzicht per dossier'!E96</f>
        <v>9963</v>
      </c>
      <c r="F96" s="12">
        <f>'[1]Overzicht per dossier'!F96</f>
        <v>7500</v>
      </c>
      <c r="G96" s="13">
        <v>2</v>
      </c>
      <c r="H96" s="14">
        <f>MINA(F96:F96)</f>
        <v>7500</v>
      </c>
    </row>
    <row r="97" spans="1:8" ht="15">
      <c r="A97" s="10" t="s">
        <v>215</v>
      </c>
      <c r="B97" s="10" t="s">
        <v>216</v>
      </c>
      <c r="C97" s="10" t="s">
        <v>217</v>
      </c>
      <c r="D97" s="11">
        <f>'[1]Overzicht per dossier'!D97</f>
        <v>17404</v>
      </c>
      <c r="E97" s="12">
        <f>'[1]Overzicht per dossier'!E97</f>
        <v>0</v>
      </c>
      <c r="F97" s="12">
        <f>'[1]Overzicht per dossier'!F97</f>
        <v>0</v>
      </c>
      <c r="G97" s="13"/>
      <c r="H97" s="14"/>
    </row>
    <row r="98" spans="1:8" ht="15">
      <c r="A98" s="10" t="s">
        <v>218</v>
      </c>
      <c r="B98" s="10" t="s">
        <v>219</v>
      </c>
      <c r="C98" s="10" t="s">
        <v>220</v>
      </c>
      <c r="D98" s="11">
        <f>'[1]Overzicht per dossier'!D98</f>
        <v>4852.33</v>
      </c>
      <c r="E98" s="12">
        <f>'[1]Overzicht per dossier'!E98</f>
        <v>0</v>
      </c>
      <c r="F98" s="12">
        <f>'[1]Overzicht per dossier'!F98</f>
        <v>0</v>
      </c>
      <c r="G98" s="13"/>
      <c r="H98" s="14"/>
    </row>
    <row r="99" spans="1:8" ht="15">
      <c r="A99" s="10" t="s">
        <v>221</v>
      </c>
      <c r="B99" s="10" t="s">
        <v>222</v>
      </c>
      <c r="C99" s="10" t="s">
        <v>223</v>
      </c>
      <c r="D99" s="11">
        <f>'[1]Overzicht per dossier'!D99</f>
        <v>102408.56</v>
      </c>
      <c r="E99" s="12">
        <f>'[1]Overzicht per dossier'!E99</f>
        <v>60000</v>
      </c>
      <c r="F99" s="12">
        <f>'[1]Overzicht per dossier'!F99</f>
        <v>40000</v>
      </c>
      <c r="G99" s="13">
        <v>7</v>
      </c>
      <c r="H99" s="14">
        <v>40000</v>
      </c>
    </row>
    <row r="100" spans="1:8" ht="15">
      <c r="A100" s="10" t="s">
        <v>224</v>
      </c>
      <c r="B100" s="10" t="s">
        <v>225</v>
      </c>
      <c r="C100" s="10" t="s">
        <v>226</v>
      </c>
      <c r="D100" s="11">
        <f>'[1]Overzicht per dossier'!D100</f>
        <v>37500</v>
      </c>
      <c r="E100" s="12">
        <f>'[1]Overzicht per dossier'!E100</f>
        <v>0</v>
      </c>
      <c r="F100" s="12">
        <f>'[1]Overzicht per dossier'!F100</f>
        <v>10000</v>
      </c>
      <c r="G100" s="13">
        <v>19</v>
      </c>
      <c r="H100" s="14"/>
    </row>
    <row r="101" spans="1:8" ht="15">
      <c r="A101" s="10" t="s">
        <v>227</v>
      </c>
      <c r="B101" s="10" t="s">
        <v>228</v>
      </c>
      <c r="C101" s="10" t="s">
        <v>197</v>
      </c>
      <c r="D101" s="11">
        <f>'[1]Overzicht per dossier'!D101</f>
        <v>15000</v>
      </c>
      <c r="E101" s="12">
        <f>'[1]Overzicht per dossier'!E101</f>
        <v>15000</v>
      </c>
      <c r="F101" s="12">
        <f>'[1]Overzicht per dossier'!F101</f>
        <v>15000</v>
      </c>
      <c r="G101" s="13">
        <v>8</v>
      </c>
      <c r="H101" s="14">
        <v>15000</v>
      </c>
    </row>
    <row r="102" spans="1:8" ht="15">
      <c r="A102" s="10" t="s">
        <v>229</v>
      </c>
      <c r="B102" s="10" t="s">
        <v>230</v>
      </c>
      <c r="C102" s="10" t="s">
        <v>231</v>
      </c>
      <c r="D102" s="11">
        <f>'[1]Overzicht per dossier'!D102</f>
        <v>1640</v>
      </c>
      <c r="E102" s="12">
        <f>'[1]Overzicht per dossier'!E102</f>
        <v>0</v>
      </c>
      <c r="F102" s="12">
        <f>'[1]Overzicht per dossier'!F102</f>
        <v>0</v>
      </c>
      <c r="G102" s="13"/>
      <c r="H102" s="14"/>
    </row>
    <row r="103" spans="1:8" s="9" customFormat="1" ht="15.75" thickBot="1">
      <c r="A103" s="16" t="s">
        <v>21</v>
      </c>
      <c r="B103" s="17"/>
      <c r="C103" s="18">
        <v>28</v>
      </c>
      <c r="D103" s="19">
        <f>SUM(D75:D102)</f>
        <v>642633.89</v>
      </c>
      <c r="E103" s="19">
        <f>SUM(E75:E102)</f>
        <v>245727</v>
      </c>
      <c r="F103" s="19">
        <f>SUM(F75:F102)</f>
        <v>228400</v>
      </c>
      <c r="G103" s="20"/>
      <c r="H103" s="19">
        <f>SUM(H75:H102)</f>
        <v>164900</v>
      </c>
    </row>
    <row r="104" spans="1:8" s="25" customFormat="1" ht="15">
      <c r="A104" s="21"/>
      <c r="B104" s="21"/>
      <c r="C104" s="21"/>
      <c r="D104" s="22"/>
      <c r="E104" s="23"/>
      <c r="F104" s="22"/>
      <c r="G104" s="24"/>
      <c r="H104" s="23"/>
    </row>
    <row r="105" spans="1:8" s="26" customFormat="1" ht="77.25" thickBot="1">
      <c r="A105" s="1" t="s">
        <v>0</v>
      </c>
      <c r="B105" s="1" t="s">
        <v>1</v>
      </c>
      <c r="C105" s="1" t="s">
        <v>2</v>
      </c>
      <c r="D105" s="2" t="s">
        <v>3</v>
      </c>
      <c r="E105" s="2" t="s">
        <v>4</v>
      </c>
      <c r="F105" s="2" t="s">
        <v>5</v>
      </c>
      <c r="G105" s="1" t="s">
        <v>6</v>
      </c>
      <c r="H105" s="2" t="s">
        <v>22</v>
      </c>
    </row>
    <row r="106" spans="1:8" s="9" customFormat="1" ht="15">
      <c r="A106" s="27" t="s">
        <v>232</v>
      </c>
      <c r="B106" s="28"/>
      <c r="C106" s="28"/>
      <c r="D106" s="29"/>
      <c r="E106" s="29"/>
      <c r="F106" s="30"/>
      <c r="G106" s="31"/>
      <c r="H106" s="32"/>
    </row>
    <row r="107" spans="1:8" ht="15">
      <c r="A107" s="10" t="s">
        <v>233</v>
      </c>
      <c r="B107" s="10" t="s">
        <v>234</v>
      </c>
      <c r="C107" s="10" t="s">
        <v>235</v>
      </c>
      <c r="D107" s="11">
        <f>'[1]Overzicht per dossier'!D107</f>
        <v>200000</v>
      </c>
      <c r="E107" s="12">
        <f>'[1]Overzicht per dossier'!E107</f>
        <v>175000</v>
      </c>
      <c r="F107" s="12">
        <f>'[1]Overzicht per dossier'!F107</f>
        <v>175000</v>
      </c>
      <c r="G107" s="13">
        <v>2</v>
      </c>
      <c r="H107" s="14">
        <v>175000</v>
      </c>
    </row>
    <row r="108" spans="1:8" ht="15">
      <c r="A108" s="10" t="s">
        <v>236</v>
      </c>
      <c r="B108" s="10" t="s">
        <v>237</v>
      </c>
      <c r="C108" s="10" t="s">
        <v>238</v>
      </c>
      <c r="D108" s="11">
        <f>'[1]Overzicht per dossier'!D108</f>
        <v>51383.86</v>
      </c>
      <c r="E108" s="12">
        <f>'[1]Overzicht per dossier'!E108</f>
        <v>51000</v>
      </c>
      <c r="F108" s="12">
        <f>'[1]Overzicht per dossier'!F108</f>
        <v>51000</v>
      </c>
      <c r="G108" s="13">
        <v>1</v>
      </c>
      <c r="H108" s="14">
        <v>51000</v>
      </c>
    </row>
    <row r="109" spans="1:8" ht="15">
      <c r="A109" s="10" t="s">
        <v>239</v>
      </c>
      <c r="B109" s="10" t="s">
        <v>240</v>
      </c>
      <c r="C109" s="10" t="s">
        <v>241</v>
      </c>
      <c r="D109" s="11">
        <f>'[1]Overzicht per dossier'!D109</f>
        <v>82628.7</v>
      </c>
      <c r="E109" s="12">
        <f>'[1]Overzicht per dossier'!E109</f>
        <v>50000</v>
      </c>
      <c r="F109" s="12">
        <f>'[1]Overzicht per dossier'!F109</f>
        <v>50000</v>
      </c>
      <c r="G109" s="13">
        <v>5</v>
      </c>
      <c r="H109" s="14"/>
    </row>
    <row r="110" spans="1:8" ht="15">
      <c r="A110" s="10" t="s">
        <v>242</v>
      </c>
      <c r="B110" s="10" t="s">
        <v>243</v>
      </c>
      <c r="C110" s="10" t="s">
        <v>244</v>
      </c>
      <c r="D110" s="11">
        <f>'[1]Overzicht per dossier'!D110</f>
        <v>91105</v>
      </c>
      <c r="E110" s="12">
        <f>'[1]Overzicht per dossier'!E110</f>
        <v>70000</v>
      </c>
      <c r="F110" s="12">
        <f>'[1]Overzicht per dossier'!F110</f>
        <v>70000</v>
      </c>
      <c r="G110" s="13">
        <v>7</v>
      </c>
      <c r="H110" s="14"/>
    </row>
    <row r="111" spans="1:8" ht="15">
      <c r="A111" s="10" t="s">
        <v>245</v>
      </c>
      <c r="B111" s="10" t="s">
        <v>246</v>
      </c>
      <c r="C111" s="10" t="s">
        <v>247</v>
      </c>
      <c r="D111" s="11">
        <f>'[1]Overzicht per dossier'!D111</f>
        <v>57084.18</v>
      </c>
      <c r="E111" s="12">
        <f>'[1]Overzicht per dossier'!E111</f>
        <v>0</v>
      </c>
      <c r="F111" s="12">
        <f>'[1]Overzicht per dossier'!F111</f>
        <v>0</v>
      </c>
      <c r="G111" s="13"/>
      <c r="H111" s="14"/>
    </row>
    <row r="112" spans="1:8" ht="15">
      <c r="A112" s="10" t="s">
        <v>248</v>
      </c>
      <c r="B112" s="10" t="s">
        <v>249</v>
      </c>
      <c r="C112" s="10" t="s">
        <v>250</v>
      </c>
      <c r="D112" s="11">
        <f>'[1]Overzicht per dossier'!D112</f>
        <v>15000</v>
      </c>
      <c r="E112" s="12">
        <f>'[1]Overzicht per dossier'!E112</f>
        <v>15000</v>
      </c>
      <c r="F112" s="12">
        <f>'[1]Overzicht per dossier'!F112</f>
        <v>15000</v>
      </c>
      <c r="G112" s="13">
        <v>3</v>
      </c>
      <c r="H112" s="14">
        <v>15000</v>
      </c>
    </row>
    <row r="113" spans="1:8" ht="15">
      <c r="A113" s="10" t="s">
        <v>251</v>
      </c>
      <c r="B113" s="10" t="s">
        <v>252</v>
      </c>
      <c r="C113" s="10" t="s">
        <v>253</v>
      </c>
      <c r="D113" s="11">
        <f>'[1]Overzicht per dossier'!D113</f>
        <v>57403.16</v>
      </c>
      <c r="E113" s="12">
        <f>'[1]Overzicht per dossier'!E113</f>
        <v>40000</v>
      </c>
      <c r="F113" s="12">
        <f>'[1]Overzicht per dossier'!F113</f>
        <v>40000</v>
      </c>
      <c r="G113" s="13">
        <v>6</v>
      </c>
      <c r="H113" s="14"/>
    </row>
    <row r="114" spans="1:8" ht="15">
      <c r="A114" s="10" t="s">
        <v>254</v>
      </c>
      <c r="B114" s="10" t="s">
        <v>255</v>
      </c>
      <c r="C114" s="10" t="s">
        <v>256</v>
      </c>
      <c r="D114" s="11">
        <f>'[1]Overzicht per dossier'!D114</f>
        <v>60000</v>
      </c>
      <c r="E114" s="12">
        <f>'[1]Overzicht per dossier'!E114</f>
        <v>0</v>
      </c>
      <c r="F114" s="12">
        <f>'[1]Overzicht per dossier'!F114</f>
        <v>0</v>
      </c>
      <c r="G114" s="13"/>
      <c r="H114" s="14"/>
    </row>
    <row r="115" spans="1:8" ht="15">
      <c r="A115" s="10" t="s">
        <v>257</v>
      </c>
      <c r="B115" s="10" t="s">
        <v>129</v>
      </c>
      <c r="C115" s="10" t="s">
        <v>258</v>
      </c>
      <c r="D115" s="11">
        <f>'[1]Overzicht per dossier'!D115</f>
        <v>25717.91</v>
      </c>
      <c r="E115" s="12">
        <f>'[1]Overzicht per dossier'!E115</f>
        <v>25000</v>
      </c>
      <c r="F115" s="12">
        <f>'[1]Overzicht per dossier'!F115</f>
        <v>0</v>
      </c>
      <c r="G115" s="13"/>
      <c r="H115" s="14"/>
    </row>
    <row r="116" spans="1:8" ht="15">
      <c r="A116" s="10" t="s">
        <v>259</v>
      </c>
      <c r="B116" s="10" t="s">
        <v>260</v>
      </c>
      <c r="C116" s="10" t="s">
        <v>261</v>
      </c>
      <c r="D116" s="11">
        <f>'[1]Overzicht per dossier'!D116</f>
        <v>39459.75</v>
      </c>
      <c r="E116" s="12">
        <f>'[1]Overzicht per dossier'!E116</f>
        <v>30000</v>
      </c>
      <c r="F116" s="12">
        <f>'[1]Overzicht per dossier'!F116</f>
        <v>30000</v>
      </c>
      <c r="G116" s="13">
        <v>8</v>
      </c>
      <c r="H116" s="14"/>
    </row>
    <row r="117" spans="1:8" ht="15">
      <c r="A117" s="10" t="s">
        <v>262</v>
      </c>
      <c r="B117" s="10" t="s">
        <v>263</v>
      </c>
      <c r="C117" s="10" t="s">
        <v>264</v>
      </c>
      <c r="D117" s="11">
        <f>'[1]Overzicht per dossier'!D117</f>
        <v>83975</v>
      </c>
      <c r="E117" s="12">
        <f>'[1]Overzicht per dossier'!E117</f>
        <v>80000</v>
      </c>
      <c r="F117" s="12">
        <f>'[1]Overzicht per dossier'!F117</f>
        <v>0</v>
      </c>
      <c r="G117" s="13"/>
      <c r="H117" s="14"/>
    </row>
    <row r="118" spans="1:8" ht="15">
      <c r="A118" s="10" t="s">
        <v>265</v>
      </c>
      <c r="B118" s="10" t="s">
        <v>266</v>
      </c>
      <c r="C118" s="10" t="s">
        <v>267</v>
      </c>
      <c r="D118" s="11">
        <f>'[1]Overzicht per dossier'!D118</f>
        <v>30300</v>
      </c>
      <c r="E118" s="12">
        <f>'[1]Overzicht per dossier'!E118</f>
        <v>30000</v>
      </c>
      <c r="F118" s="12">
        <f>'[1]Overzicht per dossier'!F118</f>
        <v>30000</v>
      </c>
      <c r="G118" s="13">
        <v>4</v>
      </c>
      <c r="H118" s="14">
        <v>30000</v>
      </c>
    </row>
    <row r="119" spans="1:8" s="9" customFormat="1" ht="15.75" thickBot="1">
      <c r="A119" s="16" t="s">
        <v>21</v>
      </c>
      <c r="B119" s="17"/>
      <c r="C119" s="18">
        <v>12</v>
      </c>
      <c r="D119" s="19">
        <f>SUM(D107:D118)</f>
        <v>794057.56</v>
      </c>
      <c r="E119" s="19">
        <f>SUM(E107:E118)</f>
        <v>566000</v>
      </c>
      <c r="F119" s="19">
        <f>SUM(F107:F118)</f>
        <v>461000</v>
      </c>
      <c r="G119" s="37"/>
      <c r="H119" s="19">
        <f>SUM(H107:H118)</f>
        <v>271000</v>
      </c>
    </row>
    <row r="120" spans="1:8" s="25" customFormat="1" ht="15">
      <c r="A120" s="21"/>
      <c r="B120" s="21"/>
      <c r="C120" s="21"/>
      <c r="D120" s="22"/>
      <c r="E120" s="23"/>
      <c r="F120" s="22"/>
      <c r="G120" s="24"/>
      <c r="H120" s="23"/>
    </row>
    <row r="121" spans="1:8" s="26" customFormat="1" ht="77.25" thickBot="1">
      <c r="A121" s="1" t="s">
        <v>0</v>
      </c>
      <c r="B121" s="1" t="s">
        <v>1</v>
      </c>
      <c r="C121" s="1" t="s">
        <v>2</v>
      </c>
      <c r="D121" s="2" t="s">
        <v>3</v>
      </c>
      <c r="E121" s="2" t="s">
        <v>4</v>
      </c>
      <c r="F121" s="2" t="s">
        <v>5</v>
      </c>
      <c r="G121" s="1" t="s">
        <v>6</v>
      </c>
      <c r="H121" s="2" t="s">
        <v>22</v>
      </c>
    </row>
    <row r="122" spans="1:8" s="9" customFormat="1" ht="15">
      <c r="A122" s="27" t="s">
        <v>268</v>
      </c>
      <c r="B122" s="28"/>
      <c r="C122" s="28"/>
      <c r="D122" s="29"/>
      <c r="E122" s="29"/>
      <c r="F122" s="30"/>
      <c r="G122" s="31"/>
      <c r="H122" s="32"/>
    </row>
    <row r="123" spans="1:8" ht="15">
      <c r="A123" s="10" t="s">
        <v>269</v>
      </c>
      <c r="B123" s="10" t="s">
        <v>270</v>
      </c>
      <c r="C123" s="10" t="s">
        <v>271</v>
      </c>
      <c r="D123" s="11">
        <f>'[1]Overzicht per dossier'!D123</f>
        <v>24000</v>
      </c>
      <c r="E123" s="12">
        <f>'[1]Overzicht per dossier'!E123</f>
        <v>0</v>
      </c>
      <c r="F123" s="12">
        <f>'[1]Overzicht per dossier'!F123</f>
        <v>0</v>
      </c>
      <c r="G123" s="13"/>
      <c r="H123" s="14"/>
    </row>
    <row r="124" spans="1:8" ht="15">
      <c r="A124" s="10" t="s">
        <v>272</v>
      </c>
      <c r="B124" s="10" t="s">
        <v>273</v>
      </c>
      <c r="C124" s="10" t="s">
        <v>274</v>
      </c>
      <c r="D124" s="11">
        <f>'[1]Overzicht per dossier'!D124</f>
        <v>9000</v>
      </c>
      <c r="E124" s="12">
        <f>'[1]Overzicht per dossier'!E124</f>
        <v>9000</v>
      </c>
      <c r="F124" s="12">
        <f>'[1]Overzicht per dossier'!F124</f>
        <v>9000</v>
      </c>
      <c r="G124" s="13">
        <v>2</v>
      </c>
      <c r="H124" s="14">
        <v>9000</v>
      </c>
    </row>
    <row r="125" spans="1:8" ht="15">
      <c r="A125" s="10" t="s">
        <v>275</v>
      </c>
      <c r="B125" s="10" t="s">
        <v>276</v>
      </c>
      <c r="C125" s="10" t="s">
        <v>349</v>
      </c>
      <c r="D125" s="11">
        <f>'[1]Overzicht per dossier'!D125</f>
        <v>12000</v>
      </c>
      <c r="E125" s="12">
        <f>'[1]Overzicht per dossier'!E125</f>
        <v>12000</v>
      </c>
      <c r="F125" s="12">
        <f>'[1]Overzicht per dossier'!F125</f>
        <v>12000</v>
      </c>
      <c r="G125" s="13">
        <v>1</v>
      </c>
      <c r="H125" s="14">
        <v>12000</v>
      </c>
    </row>
    <row r="126" spans="1:8" ht="15">
      <c r="A126" s="10" t="s">
        <v>277</v>
      </c>
      <c r="B126" s="10" t="s">
        <v>278</v>
      </c>
      <c r="C126" s="10" t="s">
        <v>350</v>
      </c>
      <c r="D126" s="11">
        <f>'[1]Overzicht per dossier'!D126</f>
        <v>6000</v>
      </c>
      <c r="E126" s="12">
        <f>'[1]Overzicht per dossier'!E126</f>
        <v>0</v>
      </c>
      <c r="F126" s="12">
        <f>'[1]Overzicht per dossier'!F126</f>
        <v>0</v>
      </c>
      <c r="G126" s="13"/>
      <c r="H126" s="14"/>
    </row>
    <row r="127" spans="1:8" ht="15">
      <c r="A127" s="10" t="s">
        <v>279</v>
      </c>
      <c r="B127" s="10" t="s">
        <v>278</v>
      </c>
      <c r="C127" s="10" t="s">
        <v>280</v>
      </c>
      <c r="D127" s="11">
        <f>'[1]Overzicht per dossier'!D127</f>
        <v>15000</v>
      </c>
      <c r="E127" s="12">
        <f>'[1]Overzicht per dossier'!E127</f>
        <v>0</v>
      </c>
      <c r="F127" s="12">
        <f>'[1]Overzicht per dossier'!F127</f>
        <v>0</v>
      </c>
      <c r="G127" s="13"/>
      <c r="H127" s="14"/>
    </row>
    <row r="128" spans="1:8" ht="15">
      <c r="A128" s="10" t="s">
        <v>281</v>
      </c>
      <c r="B128" s="10" t="s">
        <v>72</v>
      </c>
      <c r="C128" s="10" t="s">
        <v>282</v>
      </c>
      <c r="D128" s="33">
        <f>'[1]Overzicht per dossier'!D128</f>
        <v>0</v>
      </c>
      <c r="E128" s="12">
        <f>'[1]Overzicht per dossier'!E128</f>
        <v>0</v>
      </c>
      <c r="F128" s="12">
        <f>'[1]Overzicht per dossier'!F128</f>
        <v>0</v>
      </c>
      <c r="G128" s="13"/>
      <c r="H128" s="14"/>
    </row>
    <row r="129" spans="1:8" ht="15">
      <c r="A129" s="10" t="s">
        <v>283</v>
      </c>
      <c r="B129" s="10" t="s">
        <v>284</v>
      </c>
      <c r="C129" s="10" t="s">
        <v>285</v>
      </c>
      <c r="D129" s="11">
        <f>'[1]Overzicht per dossier'!D129</f>
        <v>14940</v>
      </c>
      <c r="E129" s="12">
        <f>'[1]Overzicht per dossier'!E129</f>
        <v>0</v>
      </c>
      <c r="F129" s="12">
        <f>'[1]Overzicht per dossier'!F129</f>
        <v>0</v>
      </c>
      <c r="G129" s="13"/>
      <c r="H129" s="14"/>
    </row>
    <row r="130" spans="1:8" ht="15">
      <c r="A130" s="10" t="s">
        <v>286</v>
      </c>
      <c r="B130" s="10" t="s">
        <v>287</v>
      </c>
      <c r="C130" s="10" t="s">
        <v>288</v>
      </c>
      <c r="D130" s="11">
        <f>'[1]Overzicht per dossier'!D130</f>
        <v>3350</v>
      </c>
      <c r="E130" s="12">
        <f>'[1]Overzicht per dossier'!E130</f>
        <v>3350</v>
      </c>
      <c r="F130" s="12">
        <f>'[1]Overzicht per dossier'!F130</f>
        <v>3350</v>
      </c>
      <c r="G130" s="13">
        <v>5</v>
      </c>
      <c r="H130" s="14"/>
    </row>
    <row r="131" spans="1:8" ht="15">
      <c r="A131" s="10" t="s">
        <v>289</v>
      </c>
      <c r="B131" s="10" t="s">
        <v>290</v>
      </c>
      <c r="C131" s="10" t="s">
        <v>351</v>
      </c>
      <c r="D131" s="11">
        <f>'[1]Overzicht per dossier'!D131</f>
        <v>5125.75</v>
      </c>
      <c r="E131" s="12">
        <f>'[1]Overzicht per dossier'!E131</f>
        <v>0</v>
      </c>
      <c r="F131" s="12">
        <f>'[1]Overzicht per dossier'!F131</f>
        <v>0</v>
      </c>
      <c r="G131" s="13"/>
      <c r="H131" s="14"/>
    </row>
    <row r="132" spans="1:8" ht="15">
      <c r="A132" s="10" t="s">
        <v>291</v>
      </c>
      <c r="B132" s="10" t="s">
        <v>292</v>
      </c>
      <c r="C132" s="10" t="s">
        <v>293</v>
      </c>
      <c r="D132" s="11">
        <f>'[1]Overzicht per dossier'!D132</f>
        <v>3075</v>
      </c>
      <c r="E132" s="12">
        <f>'[1]Overzicht per dossier'!E132</f>
        <v>0</v>
      </c>
      <c r="F132" s="12">
        <f>'[1]Overzicht per dossier'!F132</f>
        <v>0</v>
      </c>
      <c r="G132" s="13"/>
      <c r="H132" s="14"/>
    </row>
    <row r="133" spans="1:8" ht="15">
      <c r="A133" s="10" t="s">
        <v>294</v>
      </c>
      <c r="B133" s="10" t="s">
        <v>295</v>
      </c>
      <c r="C133" s="10" t="s">
        <v>296</v>
      </c>
      <c r="D133" s="33">
        <f>'[1]Overzicht per dossier'!D133</f>
        <v>9000</v>
      </c>
      <c r="E133" s="12">
        <f>'[1]Overzicht per dossier'!E133</f>
        <v>9000</v>
      </c>
      <c r="F133" s="12">
        <f>'[1]Overzicht per dossier'!F133</f>
        <v>9000</v>
      </c>
      <c r="G133" s="13">
        <v>4</v>
      </c>
      <c r="H133" s="14">
        <v>9000</v>
      </c>
    </row>
    <row r="134" spans="1:8" ht="15">
      <c r="A134" s="10" t="s">
        <v>297</v>
      </c>
      <c r="B134" s="10" t="s">
        <v>298</v>
      </c>
      <c r="C134" s="10" t="s">
        <v>299</v>
      </c>
      <c r="D134" s="11">
        <f>'[1]Overzicht per dossier'!D134</f>
        <v>15000</v>
      </c>
      <c r="E134" s="12">
        <f>'[1]Overzicht per dossier'!E134</f>
        <v>10000</v>
      </c>
      <c r="F134" s="12">
        <f>'[1]Overzicht per dossier'!F134</f>
        <v>10000</v>
      </c>
      <c r="G134" s="13">
        <v>3</v>
      </c>
      <c r="H134" s="14">
        <v>10000</v>
      </c>
    </row>
    <row r="135" spans="1:8" ht="15">
      <c r="A135" s="10" t="s">
        <v>300</v>
      </c>
      <c r="B135" s="10" t="s">
        <v>16</v>
      </c>
      <c r="C135" s="10" t="s">
        <v>301</v>
      </c>
      <c r="D135" s="11" t="str">
        <f>'[1]Overzicht per dossier'!D135</f>
        <v>onontvankelijk</v>
      </c>
      <c r="E135" s="12">
        <f>'[1]Overzicht per dossier'!E135</f>
        <v>0</v>
      </c>
      <c r="F135" s="12">
        <f>'[1]Overzicht per dossier'!F135</f>
        <v>0</v>
      </c>
      <c r="G135" s="13"/>
      <c r="H135" s="14"/>
    </row>
    <row r="136" spans="1:8" ht="15">
      <c r="A136" s="10" t="s">
        <v>302</v>
      </c>
      <c r="B136" s="10" t="s">
        <v>303</v>
      </c>
      <c r="C136" s="10" t="s">
        <v>304</v>
      </c>
      <c r="D136" s="11">
        <f>'[1]Overzicht per dossier'!D136</f>
        <v>2300</v>
      </c>
      <c r="E136" s="12">
        <f>'[1]Overzicht per dossier'!E136</f>
        <v>2300</v>
      </c>
      <c r="F136" s="12">
        <f>'[1]Overzicht per dossier'!F136</f>
        <v>2300</v>
      </c>
      <c r="G136" s="13">
        <v>6</v>
      </c>
      <c r="H136" s="14"/>
    </row>
    <row r="137" spans="1:8" s="9" customFormat="1" ht="15.75" thickBot="1">
      <c r="A137" s="16" t="s">
        <v>21</v>
      </c>
      <c r="B137" s="17"/>
      <c r="C137" s="18">
        <v>14</v>
      </c>
      <c r="D137" s="19">
        <f>SUM(D123:D136)</f>
        <v>118790.75</v>
      </c>
      <c r="E137" s="19">
        <f>SUM(E123:E136)</f>
        <v>45650</v>
      </c>
      <c r="F137" s="19">
        <f>SUM(F123:F136)</f>
        <v>45650</v>
      </c>
      <c r="G137" s="20"/>
      <c r="H137" s="19">
        <f>SUM(H123:H136)</f>
        <v>40000</v>
      </c>
    </row>
    <row r="138" spans="1:8" s="25" customFormat="1" ht="15">
      <c r="A138" s="21"/>
      <c r="B138" s="21"/>
      <c r="C138" s="21"/>
      <c r="D138" s="22"/>
      <c r="E138" s="23"/>
      <c r="F138" s="22"/>
      <c r="G138" s="24"/>
      <c r="H138" s="23"/>
    </row>
    <row r="139" spans="1:8" s="26" customFormat="1" ht="77.25" thickBot="1">
      <c r="A139" s="1" t="s">
        <v>0</v>
      </c>
      <c r="B139" s="1" t="s">
        <v>1</v>
      </c>
      <c r="C139" s="1" t="s">
        <v>2</v>
      </c>
      <c r="D139" s="2" t="s">
        <v>3</v>
      </c>
      <c r="E139" s="2" t="s">
        <v>4</v>
      </c>
      <c r="F139" s="2" t="s">
        <v>5</v>
      </c>
      <c r="G139" s="1" t="s">
        <v>6</v>
      </c>
      <c r="H139" s="2" t="s">
        <v>22</v>
      </c>
    </row>
    <row r="140" spans="1:8" s="9" customFormat="1" ht="15.75" thickBot="1">
      <c r="A140" s="27" t="s">
        <v>305</v>
      </c>
      <c r="B140" s="28"/>
      <c r="C140" s="28"/>
      <c r="D140" s="29"/>
      <c r="E140" s="29"/>
      <c r="F140" s="30"/>
      <c r="G140" s="31"/>
      <c r="H140" s="32"/>
    </row>
    <row r="141" spans="1:8" ht="15">
      <c r="A141" s="10" t="s">
        <v>306</v>
      </c>
      <c r="B141" s="10" t="s">
        <v>307</v>
      </c>
      <c r="C141" s="10" t="s">
        <v>308</v>
      </c>
      <c r="D141" s="38">
        <f>'[1]Overzicht per dossier'!D141</f>
        <v>23155.26</v>
      </c>
      <c r="E141" s="12">
        <f>'[1]Overzicht per dossier'!E141</f>
        <v>22000</v>
      </c>
      <c r="F141" s="12">
        <f>'[1]Overzicht per dossier'!F141</f>
        <v>22000</v>
      </c>
      <c r="G141" s="13">
        <v>3</v>
      </c>
      <c r="H141" s="14">
        <v>22000</v>
      </c>
    </row>
    <row r="142" spans="1:8" ht="15">
      <c r="A142" s="10" t="s">
        <v>309</v>
      </c>
      <c r="B142" s="10" t="s">
        <v>310</v>
      </c>
      <c r="C142" s="10" t="s">
        <v>311</v>
      </c>
      <c r="D142" s="39">
        <f>'[1]Overzicht per dossier'!D142</f>
        <v>44084.6</v>
      </c>
      <c r="E142" s="12">
        <f>'[1]Overzicht per dossier'!E142</f>
        <v>40000</v>
      </c>
      <c r="F142" s="12">
        <f>'[1]Overzicht per dossier'!F142</f>
        <v>40000</v>
      </c>
      <c r="G142" s="13">
        <v>5</v>
      </c>
      <c r="H142" s="14"/>
    </row>
    <row r="143" spans="1:8" ht="15">
      <c r="A143" s="10" t="s">
        <v>312</v>
      </c>
      <c r="B143" s="10" t="s">
        <v>313</v>
      </c>
      <c r="C143" s="10" t="s">
        <v>314</v>
      </c>
      <c r="D143" s="40">
        <f>'[1]Overzicht per dossier'!D143</f>
        <v>45714.82</v>
      </c>
      <c r="E143" s="12">
        <f>'[1]Overzicht per dossier'!E143</f>
        <v>45000</v>
      </c>
      <c r="F143" s="12">
        <f>'[1]Overzicht per dossier'!F143</f>
        <v>45000</v>
      </c>
      <c r="G143" s="13">
        <v>2</v>
      </c>
      <c r="H143" s="14">
        <v>45000</v>
      </c>
    </row>
    <row r="144" spans="1:8" ht="15">
      <c r="A144" s="10" t="s">
        <v>315</v>
      </c>
      <c r="B144" s="10" t="s">
        <v>316</v>
      </c>
      <c r="C144" s="10" t="s">
        <v>317</v>
      </c>
      <c r="D144" s="40">
        <f>'[1]Overzicht per dossier'!D144</f>
        <v>10000</v>
      </c>
      <c r="E144" s="12">
        <f>'[1]Overzicht per dossier'!E144</f>
        <v>9000</v>
      </c>
      <c r="F144" s="12">
        <f>'[1]Overzicht per dossier'!F144</f>
        <v>0</v>
      </c>
      <c r="G144" s="13"/>
      <c r="H144" s="14"/>
    </row>
    <row r="145" spans="1:8" ht="15">
      <c r="A145" s="10" t="s">
        <v>318</v>
      </c>
      <c r="B145" s="10" t="s">
        <v>319</v>
      </c>
      <c r="C145" s="10" t="s">
        <v>320</v>
      </c>
      <c r="D145" s="40">
        <f>'[1]Overzicht per dossier'!D145</f>
        <v>85000</v>
      </c>
      <c r="E145" s="12">
        <f>'[1]Overzicht per dossier'!E145</f>
        <v>40000</v>
      </c>
      <c r="F145" s="12">
        <f>'[1]Overzicht per dossier'!F145</f>
        <v>40000</v>
      </c>
      <c r="G145" s="13">
        <v>4</v>
      </c>
      <c r="H145" s="14"/>
    </row>
    <row r="146" spans="1:8" ht="15">
      <c r="A146" s="10" t="s">
        <v>321</v>
      </c>
      <c r="B146" s="10" t="s">
        <v>322</v>
      </c>
      <c r="C146" s="10" t="s">
        <v>323</v>
      </c>
      <c r="D146" s="40">
        <f>'[1]Overzicht per dossier'!D146</f>
        <v>25000</v>
      </c>
      <c r="E146" s="12">
        <f>'[1]Overzicht per dossier'!E146</f>
        <v>10000</v>
      </c>
      <c r="F146" s="12">
        <f>'[1]Overzicht per dossier'!F146</f>
        <v>10000</v>
      </c>
      <c r="G146" s="13">
        <v>1</v>
      </c>
      <c r="H146" s="14">
        <v>10000</v>
      </c>
    </row>
    <row r="147" spans="1:8" s="9" customFormat="1" ht="15.75" thickBot="1">
      <c r="A147" s="16" t="s">
        <v>21</v>
      </c>
      <c r="B147" s="17"/>
      <c r="C147" s="18">
        <v>6</v>
      </c>
      <c r="D147" s="19">
        <f>SUM(D141:D146)</f>
        <v>232954.68</v>
      </c>
      <c r="E147" s="19">
        <f>SUM(E141:E146)</f>
        <v>166000</v>
      </c>
      <c r="F147" s="19">
        <f>SUM(F141:F146)</f>
        <v>157000</v>
      </c>
      <c r="G147" s="37"/>
      <c r="H147" s="19">
        <f>SUM(H141:H146)</f>
        <v>77000</v>
      </c>
    </row>
    <row r="148" spans="1:8" s="25" customFormat="1" ht="15">
      <c r="A148" s="21"/>
      <c r="B148" s="21"/>
      <c r="C148" s="21"/>
      <c r="D148" s="22"/>
      <c r="E148" s="23"/>
      <c r="F148" s="22"/>
      <c r="G148" s="24"/>
      <c r="H148" s="23"/>
    </row>
    <row r="149" spans="1:8" s="26" customFormat="1" ht="77.25" thickBot="1">
      <c r="A149" s="1" t="s">
        <v>0</v>
      </c>
      <c r="B149" s="1" t="s">
        <v>1</v>
      </c>
      <c r="C149" s="1" t="s">
        <v>2</v>
      </c>
      <c r="D149" s="2" t="s">
        <v>3</v>
      </c>
      <c r="E149" s="2" t="s">
        <v>4</v>
      </c>
      <c r="F149" s="2" t="s">
        <v>5</v>
      </c>
      <c r="G149" s="1" t="s">
        <v>6</v>
      </c>
      <c r="H149" s="2" t="s">
        <v>22</v>
      </c>
    </row>
    <row r="150" spans="1:8" s="9" customFormat="1" ht="15">
      <c r="A150" s="27" t="s">
        <v>324</v>
      </c>
      <c r="B150" s="28"/>
      <c r="C150" s="28"/>
      <c r="D150" s="29"/>
      <c r="E150" s="29"/>
      <c r="F150" s="30"/>
      <c r="G150" s="31"/>
      <c r="H150" s="32"/>
    </row>
    <row r="151" spans="1:8" ht="15">
      <c r="A151" s="10" t="s">
        <v>325</v>
      </c>
      <c r="B151" s="10" t="s">
        <v>326</v>
      </c>
      <c r="C151" s="10" t="s">
        <v>327</v>
      </c>
      <c r="D151" s="11">
        <f>'[1]Overzicht per dossier'!D151</f>
        <v>43050</v>
      </c>
      <c r="E151" s="12">
        <f>'[1]Overzicht per dossier'!E151</f>
        <v>0</v>
      </c>
      <c r="F151" s="12">
        <f>'[1]Overzicht per dossier'!F151</f>
        <v>40000</v>
      </c>
      <c r="G151" s="13">
        <v>2</v>
      </c>
      <c r="H151" s="14"/>
    </row>
    <row r="152" spans="1:8" ht="15">
      <c r="A152" s="10" t="s">
        <v>328</v>
      </c>
      <c r="B152" s="10" t="s">
        <v>329</v>
      </c>
      <c r="C152" s="10" t="s">
        <v>330</v>
      </c>
      <c r="D152" s="11">
        <f>'[1]Overzicht per dossier'!D152</f>
        <v>65367.34</v>
      </c>
      <c r="E152" s="12">
        <f>'[1]Overzicht per dossier'!E152</f>
        <v>65000</v>
      </c>
      <c r="F152" s="12">
        <f>'[1]Overzicht per dossier'!F152</f>
        <v>60000</v>
      </c>
      <c r="G152" s="13">
        <v>4</v>
      </c>
      <c r="H152" s="14">
        <v>60000</v>
      </c>
    </row>
    <row r="153" spans="1:8" ht="15">
      <c r="A153" s="10" t="s">
        <v>331</v>
      </c>
      <c r="B153" s="10" t="s">
        <v>332</v>
      </c>
      <c r="C153" s="10" t="s">
        <v>333</v>
      </c>
      <c r="D153" s="11">
        <f>'[1]Overzicht per dossier'!D153</f>
        <v>34337.43</v>
      </c>
      <c r="E153" s="12">
        <f>'[1]Overzicht per dossier'!E153</f>
        <v>0</v>
      </c>
      <c r="F153" s="12">
        <f>'[1]Overzicht per dossier'!F153</f>
        <v>20000</v>
      </c>
      <c r="G153" s="13">
        <v>8</v>
      </c>
      <c r="H153" s="14"/>
    </row>
    <row r="154" spans="1:8" ht="15">
      <c r="A154" s="10" t="s">
        <v>334</v>
      </c>
      <c r="B154" s="10" t="s">
        <v>335</v>
      </c>
      <c r="C154" s="10" t="s">
        <v>336</v>
      </c>
      <c r="D154" s="11">
        <f>'[1]Overzicht per dossier'!D154</f>
        <v>49000</v>
      </c>
      <c r="E154" s="12">
        <f>'[1]Overzicht per dossier'!E154</f>
        <v>44000</v>
      </c>
      <c r="F154" s="12">
        <f>'[1]Overzicht per dossier'!F154</f>
        <v>40000</v>
      </c>
      <c r="G154" s="13">
        <v>3</v>
      </c>
      <c r="H154" s="14">
        <v>40000</v>
      </c>
    </row>
    <row r="155" spans="1:8" ht="15">
      <c r="A155" s="10" t="s">
        <v>337</v>
      </c>
      <c r="B155" s="10" t="s">
        <v>252</v>
      </c>
      <c r="C155" s="10" t="s">
        <v>338</v>
      </c>
      <c r="D155" s="11">
        <f>'[1]Overzicht per dossier'!D155</f>
        <v>35984.34</v>
      </c>
      <c r="E155" s="12">
        <f>'[1]Overzicht per dossier'!E155</f>
        <v>25000</v>
      </c>
      <c r="F155" s="12">
        <f>'[1]Overzicht per dossier'!F155</f>
        <v>25000</v>
      </c>
      <c r="G155" s="13">
        <v>7</v>
      </c>
      <c r="H155" s="14"/>
    </row>
    <row r="156" spans="1:8" ht="15">
      <c r="A156" s="10" t="s">
        <v>339</v>
      </c>
      <c r="B156" s="10" t="s">
        <v>340</v>
      </c>
      <c r="C156" s="10" t="s">
        <v>341</v>
      </c>
      <c r="D156" s="11">
        <f>'[1]Overzicht per dossier'!D156</f>
        <v>62000</v>
      </c>
      <c r="E156" s="12">
        <f>'[1]Overzicht per dossier'!E156</f>
        <v>50000</v>
      </c>
      <c r="F156" s="12">
        <f>'[1]Overzicht per dossier'!F156</f>
        <v>40000</v>
      </c>
      <c r="G156" s="13">
        <v>5</v>
      </c>
      <c r="H156" s="14">
        <v>40000</v>
      </c>
    </row>
    <row r="157" spans="1:8" ht="15">
      <c r="A157" s="10" t="s">
        <v>342</v>
      </c>
      <c r="B157" s="10" t="s">
        <v>343</v>
      </c>
      <c r="C157" s="10" t="s">
        <v>344</v>
      </c>
      <c r="D157" s="11">
        <f>'[1]Overzicht per dossier'!D157</f>
        <v>53000</v>
      </c>
      <c r="E157" s="12">
        <f>'[1]Overzicht per dossier'!E157</f>
        <v>30000</v>
      </c>
      <c r="F157" s="12">
        <f>'[1]Overzicht per dossier'!F157</f>
        <v>30000</v>
      </c>
      <c r="G157" s="13">
        <v>1</v>
      </c>
      <c r="H157" s="14">
        <v>30000</v>
      </c>
    </row>
    <row r="158" spans="1:8" ht="15">
      <c r="A158" s="10" t="s">
        <v>345</v>
      </c>
      <c r="B158" s="10" t="s">
        <v>346</v>
      </c>
      <c r="C158" s="10" t="s">
        <v>347</v>
      </c>
      <c r="D158" s="11">
        <f>'[1]Overzicht per dossier'!D158</f>
        <v>37800</v>
      </c>
      <c r="E158" s="12">
        <f>'[1]Overzicht per dossier'!E158</f>
        <v>0</v>
      </c>
      <c r="F158" s="12">
        <f>'[1]Overzicht per dossier'!F158</f>
        <v>35000</v>
      </c>
      <c r="G158" s="13">
        <v>6</v>
      </c>
      <c r="H158" s="14"/>
    </row>
    <row r="159" spans="1:8" s="9" customFormat="1" ht="15.75" thickBot="1">
      <c r="A159" s="16" t="s">
        <v>21</v>
      </c>
      <c r="B159" s="17"/>
      <c r="C159" s="18">
        <v>8</v>
      </c>
      <c r="D159" s="19">
        <f>SUM(D151:D158)</f>
        <v>380539.11</v>
      </c>
      <c r="E159" s="19">
        <f>SUM(E151:E158)</f>
        <v>214000</v>
      </c>
      <c r="F159" s="19">
        <f>SUM(F151:F158)</f>
        <v>290000</v>
      </c>
      <c r="G159" s="20"/>
      <c r="H159" s="19">
        <f>SUM(H151:H158)</f>
        <v>170000</v>
      </c>
    </row>
    <row r="160" spans="4:8" s="9" customFormat="1" ht="15.75" thickBot="1">
      <c r="D160" s="41"/>
      <c r="E160" s="42"/>
      <c r="F160" s="41"/>
      <c r="G160" s="43"/>
      <c r="H160" s="42"/>
    </row>
    <row r="161" spans="1:8" s="9" customFormat="1" ht="15.75" thickBot="1">
      <c r="A161" s="44" t="s">
        <v>348</v>
      </c>
      <c r="B161" s="45"/>
      <c r="C161" s="46">
        <f>SUM(C159,C147,C137,C119,C103,C71,C59,C50,C35,C19,C7)</f>
        <v>116</v>
      </c>
      <c r="D161" s="47">
        <f>SUM(D159,D147,D137,D119,D103,D71,D59,D50,D35,D19,D7)</f>
        <v>3723237.85</v>
      </c>
      <c r="E161" s="47">
        <f>SUM(E159,E147,E137,E119,E103,E71,E59,E50,E35,E19,E7)</f>
        <v>2029791</v>
      </c>
      <c r="F161" s="47">
        <f>SUM(F159,F147,F137,F119,F103,F71,F59,F50,F35,F19,F7)</f>
        <v>1814864</v>
      </c>
      <c r="G161" s="46"/>
      <c r="H161" s="47">
        <f>SUM(H159,H147,H137,H119,H103,H71,H59,H50,H35,H19,H7)</f>
        <v>1226714</v>
      </c>
    </row>
    <row r="170" ht="15">
      <c r="H170" s="49"/>
    </row>
  </sheetData>
  <sheetProtection/>
  <dataValidations count="1">
    <dataValidation allowBlank="1" showErrorMessage="1" sqref="D141:D146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Vlaamse Overheid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vermasja</dc:creator>
  <cp:keywords/>
  <dc:description/>
  <cp:lastModifiedBy>vermasja</cp:lastModifiedBy>
  <cp:lastPrinted>2011-02-24T14:33:57Z</cp:lastPrinted>
  <dcterms:created xsi:type="dcterms:W3CDTF">2011-02-24T14:23:50Z</dcterms:created>
  <dcterms:modified xsi:type="dcterms:W3CDTF">2011-02-24T14:40:28Z</dcterms:modified>
  <cp:category/>
  <cp:version/>
  <cp:contentType/>
  <cp:contentStatus/>
</cp:coreProperties>
</file>