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3-2024/200 - 299/SV 293/"/>
    </mc:Choice>
  </mc:AlternateContent>
  <xr:revisionPtr revIDLastSave="17" documentId="8_{823FC2A7-7080-4D00-8EEE-1AA84F5B4557}" xr6:coauthVersionLast="47" xr6:coauthVersionMax="47" xr10:uidLastSave="{4B7094B2-C816-4B16-9A29-2782BC37C8EA}"/>
  <bookViews>
    <workbookView xWindow="-120" yWindow="-120" windowWidth="24240" windowHeight="13140" firstSheet="2" activeTab="5" xr2:uid="{00000000-000D-0000-FFFF-FFFF00000000}"/>
  </bookViews>
  <sheets>
    <sheet name="inschrijvingen per regio" sheetId="2" r:id="rId1"/>
    <sheet name="kandidaten per studierichting" sheetId="5" r:id="rId2"/>
    <sheet name="afgelegde examens" sheetId="6" r:id="rId3"/>
    <sheet name="slaagpercentage graad-ond.vorm" sheetId="8" r:id="rId4"/>
    <sheet name="studiebewijzen" sheetId="10" r:id="rId5"/>
    <sheet name="slaagcijfers regio" sheetId="11" r:id="rId6"/>
  </sheets>
  <definedNames>
    <definedName name="_xlnm._FilterDatabase" localSheetId="2" hidden="1">'afgelegde examens'!#REF!</definedName>
    <definedName name="_xlnm.Print_Area" localSheetId="0">'inschrijvingen per regio'!$A$1:$G$25</definedName>
    <definedName name="_xlnm.Print_Area" localSheetId="3">'slaagpercentage graad-ond.vorm'!$A$1:$F$28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11" l="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C21" i="2"/>
  <c r="B13" i="10"/>
  <c r="C15" i="2" l="1"/>
  <c r="C16" i="2"/>
  <c r="C17" i="2"/>
  <c r="C18" i="2"/>
  <c r="C19" i="2"/>
  <c r="C20" i="2"/>
  <c r="C14" i="2"/>
</calcChain>
</file>

<file path=xl/sharedStrings.xml><?xml version="1.0" encoding="utf-8"?>
<sst xmlns="http://schemas.openxmlformats.org/spreadsheetml/2006/main" count="365" uniqueCount="107">
  <si>
    <t>Antwerpen</t>
  </si>
  <si>
    <t>Brussels Hoofdstedelijk gewest</t>
  </si>
  <si>
    <t>Limburg</t>
  </si>
  <si>
    <t>Oost-Vlaanderen</t>
  </si>
  <si>
    <t>Vlaams Brabant</t>
  </si>
  <si>
    <t>Waals Gewest</t>
  </si>
  <si>
    <t>West-Vlaanderen</t>
  </si>
  <si>
    <t>Eindtotaal</t>
  </si>
  <si>
    <t>GRAAD</t>
  </si>
  <si>
    <t>STUDIERICHTING</t>
  </si>
  <si>
    <t>Basisvorming A</t>
  </si>
  <si>
    <t>Basisvorming B</t>
  </si>
  <si>
    <t>Bedrijf en organisatie</t>
  </si>
  <si>
    <t>Economische wetenschappen</t>
  </si>
  <si>
    <t>Humane wetenschappen</t>
  </si>
  <si>
    <t>Latijn</t>
  </si>
  <si>
    <t>Maatschappij en welzijn</t>
  </si>
  <si>
    <t>Moderne Talen</t>
  </si>
  <si>
    <t>Natuurwetenschappen</t>
  </si>
  <si>
    <t>Organisatie en logistiek</t>
  </si>
  <si>
    <t>Beeldende Vorming</t>
  </si>
  <si>
    <t>Economie-Moderne Talen</t>
  </si>
  <si>
    <t>Economie-Wetenschappen</t>
  </si>
  <si>
    <t>Economie-Wiskunde</t>
  </si>
  <si>
    <t>Elektrotechnisch installateur (Engels)</t>
  </si>
  <si>
    <t>Farmaceutisch Technisch Assistent</t>
  </si>
  <si>
    <t>Fotografie</t>
  </si>
  <si>
    <t>Handel (2015)</t>
  </si>
  <si>
    <t>Kantoor / Kantooradministratie en Gegevensbeheer NIEUW</t>
  </si>
  <si>
    <t>Kantoor / Logistiek</t>
  </si>
  <si>
    <t>Kinderbegeleider baby's en peuters (Engels)</t>
  </si>
  <si>
    <t>Kinderbegeleider baby's en peuters (Frans)</t>
  </si>
  <si>
    <t>Latijn-Moderne Talen</t>
  </si>
  <si>
    <t>Latijn-Wetenschappen</t>
  </si>
  <si>
    <t>Latijn-Wiskunde</t>
  </si>
  <si>
    <t>Lichamelijke Opvoeding en Sport 2015</t>
  </si>
  <si>
    <t>Moderne Talen-Wetenschappen</t>
  </si>
  <si>
    <t>Moderne Talen-Wiskunde</t>
  </si>
  <si>
    <t>Muziek</t>
  </si>
  <si>
    <t>Onthaal en Public Relations (2015)</t>
  </si>
  <si>
    <t>Secretariaat Talen</t>
  </si>
  <si>
    <t>Sociale en Technische Wetenschappen (2015)</t>
  </si>
  <si>
    <t>Wetenschappen-Wiskunde</t>
  </si>
  <si>
    <t>Zorgkundige (Engels)</t>
  </si>
  <si>
    <t>Zorgkundige (Frans)</t>
  </si>
  <si>
    <t>AANTAL ACTIEVE_KANDIDATEN</t>
  </si>
  <si>
    <t>eerste graad</t>
  </si>
  <si>
    <t>Totaal  eerste graad</t>
  </si>
  <si>
    <t>tweede graad</t>
  </si>
  <si>
    <t>Totaal  tweede graad</t>
  </si>
  <si>
    <t>derde graad</t>
  </si>
  <si>
    <t>Totaal  derde graad</t>
  </si>
  <si>
    <t>Assessment digitaal met BW</t>
  </si>
  <si>
    <t>Assessment met beoordelingswijzer</t>
  </si>
  <si>
    <t>Digitaal</t>
  </si>
  <si>
    <t>Digitaal Open</t>
  </si>
  <si>
    <t>Digitaal Schriftelijk</t>
  </si>
  <si>
    <t>Digitaal canvas</t>
  </si>
  <si>
    <t>Mondeling</t>
  </si>
  <si>
    <t>Mondeling met BW</t>
  </si>
  <si>
    <t>Mondeling opname met BW</t>
  </si>
  <si>
    <t>Praktijk</t>
  </si>
  <si>
    <t>Assessment</t>
  </si>
  <si>
    <t>A</t>
  </si>
  <si>
    <t>B</t>
  </si>
  <si>
    <t>Arbeidsmarkt</t>
  </si>
  <si>
    <t>Doorstroom</t>
  </si>
  <si>
    <t>Dubbele finaliteit</t>
  </si>
  <si>
    <t>aso</t>
  </si>
  <si>
    <t>bso</t>
  </si>
  <si>
    <t>kso</t>
  </si>
  <si>
    <t>tso</t>
  </si>
  <si>
    <t>AANTAL EXAMENS</t>
  </si>
  <si>
    <t>AANTAL GESLAAGD</t>
  </si>
  <si>
    <t>PERCENTAGE GESLAAGD</t>
  </si>
  <si>
    <t>Totaal eerste graad</t>
  </si>
  <si>
    <t>graad</t>
  </si>
  <si>
    <t>onderwijsvorm</t>
  </si>
  <si>
    <t>Totaal tweede graad</t>
  </si>
  <si>
    <t>Totaal derde graad</t>
  </si>
  <si>
    <t>*Deze cijfers zijn nog niet definitief. Er kan nog beroep aangetekend worden tegen een resultaat.</t>
  </si>
  <si>
    <t>Getuigschriften</t>
  </si>
  <si>
    <t>Diploma's</t>
  </si>
  <si>
    <t>Diploma's en getuigschriften 2023</t>
  </si>
  <si>
    <t>Aantal</t>
  </si>
  <si>
    <t>AHOVOKS – Agentschap Hoger Onderwijs, Volwassenenonderwijs,</t>
  </si>
  <si>
    <t>Kwalificaties &amp; Studietoelagen</t>
  </si>
  <si>
    <t>Afdeling Hoger en Volwassenenonderwijs</t>
  </si>
  <si>
    <t>Team Data</t>
  </si>
  <si>
    <t>Bron: Examencommissie</t>
  </si>
  <si>
    <t>Datum</t>
  </si>
  <si>
    <t>exmoment.begin_dt_time, 'yyyy')) between 2023 and 2023</t>
  </si>
  <si>
    <t>Tabel 1: Aantal eerste inschrijvingen per provincie in kalenderjaar 2023</t>
  </si>
  <si>
    <t>Aantal inschrijvingen</t>
  </si>
  <si>
    <t>Percentage</t>
  </si>
  <si>
    <t>*Wanneer de kandidaat voor de eerste keer voor een inschrijving heeft betaald beschouwen we dit als een eerste inschrijving.</t>
  </si>
  <si>
    <t>Tabel 2: Aantal actieve kandidaten per graad en studierichting in kalenderjaar 2023</t>
  </si>
  <si>
    <t>Tabel 3: Aantal examens per type examen</t>
  </si>
  <si>
    <t>4. Aantal uitgereikte studiebewijzen in kalenderjaar 2023</t>
  </si>
  <si>
    <t>Tabel 3b: Aantal deelnemers met slaagpercentage per graad en onderwijsvorm</t>
  </si>
  <si>
    <t>Niet gekend/ Buitenland</t>
  </si>
  <si>
    <t>Tabel 2: Aantal deelnemers met slaagpercentage per graad, provincie en onderwijsvorm</t>
  </si>
  <si>
    <t>PROVINCIE</t>
  </si>
  <si>
    <t>ONDERWIJSVORM</t>
  </si>
  <si>
    <t>DEELNEMERS</t>
  </si>
  <si>
    <t>GESLAAGD</t>
  </si>
  <si>
    <t>SLAAGPERCENTAGE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</si>
</sst>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Tahoma"/>
      <family val="2"/>
    </font>
    <font>
      <b/>
      <u/>
      <sz val="10"/>
      <color theme="9"/>
      <name val="Tahoma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2" borderId="2" xfId="0" applyFont="1" applyFill="1" applyBorder="1"/>
    <xf numFmtId="0" fontId="2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4" borderId="0" xfId="0" applyFont="1" applyFill="1"/>
    <xf numFmtId="0" fontId="0" fillId="0" borderId="1" xfId="0" applyBorder="1"/>
    <xf numFmtId="0" fontId="0" fillId="3" borderId="1" xfId="0" applyFill="1" applyBorder="1"/>
    <xf numFmtId="0" fontId="2" fillId="5" borderId="1" xfId="0" applyFont="1" applyFill="1" applyBorder="1"/>
    <xf numFmtId="0" fontId="0" fillId="4" borderId="0" xfId="0" applyFill="1"/>
    <xf numFmtId="10" fontId="0" fillId="0" borderId="1" xfId="0" applyNumberFormat="1" applyBorder="1"/>
    <xf numFmtId="10" fontId="0" fillId="3" borderId="1" xfId="0" applyNumberFormat="1" applyFill="1" applyBorder="1"/>
    <xf numFmtId="0" fontId="2" fillId="6" borderId="1" xfId="0" applyFont="1" applyFill="1" applyBorder="1"/>
    <xf numFmtId="10" fontId="2" fillId="6" borderId="1" xfId="0" applyNumberFormat="1" applyFont="1" applyFill="1" applyBorder="1"/>
    <xf numFmtId="0" fontId="2" fillId="4" borderId="1" xfId="0" applyFont="1" applyFill="1" applyBorder="1"/>
    <xf numFmtId="0" fontId="0" fillId="6" borderId="1" xfId="0" applyFill="1" applyBorder="1"/>
    <xf numFmtId="0" fontId="3" fillId="2" borderId="2" xfId="0" applyFont="1" applyFill="1" applyBorder="1"/>
    <xf numFmtId="2" fontId="4" fillId="0" borderId="0" xfId="0" applyNumberFormat="1" applyFont="1"/>
    <xf numFmtId="0" fontId="5" fillId="0" borderId="0" xfId="1"/>
    <xf numFmtId="0" fontId="0" fillId="0" borderId="0" xfId="1" applyFont="1"/>
    <xf numFmtId="0" fontId="6" fillId="0" borderId="0" xfId="1" applyFont="1"/>
    <xf numFmtId="0" fontId="7" fillId="0" borderId="0" xfId="1" applyFont="1"/>
    <xf numFmtId="0" fontId="8" fillId="4" borderId="0" xfId="2" applyFont="1" applyFill="1"/>
    <xf numFmtId="14" fontId="8" fillId="4" borderId="0" xfId="2" applyNumberFormat="1" applyFont="1" applyFill="1" applyAlignment="1">
      <alignment horizontal="left"/>
    </xf>
    <xf numFmtId="0" fontId="0" fillId="4" borderId="0" xfId="2" applyFont="1" applyFill="1"/>
    <xf numFmtId="0" fontId="9" fillId="4" borderId="1" xfId="0" applyFont="1" applyFill="1" applyBorder="1" applyAlignment="1">
      <alignment wrapText="1"/>
    </xf>
    <xf numFmtId="10" fontId="0" fillId="0" borderId="0" xfId="0" applyNumberFormat="1"/>
    <xf numFmtId="0" fontId="0" fillId="4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2" fillId="6" borderId="4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4" borderId="0" xfId="0" applyFont="1" applyFill="1" applyAlignment="1">
      <alignment wrapText="1"/>
    </xf>
    <xf numFmtId="0" fontId="6" fillId="0" borderId="0" xfId="1" applyFont="1" applyAlignment="1">
      <alignment wrapText="1"/>
    </xf>
  </cellXfs>
  <cellStyles count="3">
    <cellStyle name="Standaard" xfId="0" builtinId="0"/>
    <cellStyle name="Standaard 2" xfId="1" xr:uid="{94852AA0-2300-47B7-8D9A-0B6FBF0891EB}"/>
    <cellStyle name="Standaard 3 2" xfId="2" xr:uid="{A0122332-D631-4CBF-A3E9-FAF8F119BA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CEE29-D6FE-40F2-BBA5-75ED835E0B28}">
  <dimension ref="A1:H25"/>
  <sheetViews>
    <sheetView view="pageBreakPreview" zoomScale="60" zoomScaleNormal="100" workbookViewId="0">
      <selection activeCell="A25" sqref="A25:G25"/>
    </sheetView>
  </sheetViews>
  <sheetFormatPr defaultRowHeight="15" x14ac:dyDescent="0.25"/>
  <cols>
    <col min="1" max="1" width="26.85546875" bestFit="1" customWidth="1"/>
    <col min="2" max="2" width="21.28515625" customWidth="1"/>
    <col min="3" max="3" width="10.7109375" bestFit="1" customWidth="1"/>
    <col min="4" max="4" width="5" bestFit="1" customWidth="1"/>
    <col min="5" max="5" width="5.5703125" bestFit="1" customWidth="1"/>
    <col min="6" max="6" width="5" bestFit="1" customWidth="1"/>
    <col min="7" max="7" width="6.5703125" customWidth="1"/>
    <col min="9" max="9" width="7.5703125" customWidth="1"/>
    <col min="11" max="11" width="9.5703125" bestFit="1" customWidth="1"/>
  </cols>
  <sheetData>
    <row r="1" spans="1:4" x14ac:dyDescent="0.25">
      <c r="A1" s="19" t="s">
        <v>85</v>
      </c>
      <c r="B1" s="19"/>
    </row>
    <row r="2" spans="1:4" x14ac:dyDescent="0.25">
      <c r="A2" s="19" t="s">
        <v>86</v>
      </c>
      <c r="B2" s="19"/>
    </row>
    <row r="3" spans="1:4" x14ac:dyDescent="0.25">
      <c r="A3" s="20" t="s">
        <v>87</v>
      </c>
      <c r="B3" s="19"/>
    </row>
    <row r="4" spans="1:4" x14ac:dyDescent="0.25">
      <c r="A4" s="20" t="s">
        <v>88</v>
      </c>
      <c r="B4" s="19"/>
    </row>
    <row r="5" spans="1:4" x14ac:dyDescent="0.25">
      <c r="A5" s="20" t="s">
        <v>89</v>
      </c>
      <c r="B5" s="20"/>
    </row>
    <row r="6" spans="1:4" x14ac:dyDescent="0.25">
      <c r="A6" s="19"/>
      <c r="B6" s="19"/>
    </row>
    <row r="7" spans="1:4" x14ac:dyDescent="0.25">
      <c r="A7" s="21" t="s">
        <v>92</v>
      </c>
      <c r="B7" s="21"/>
    </row>
    <row r="8" spans="1:4" x14ac:dyDescent="0.25">
      <c r="A8" s="22"/>
      <c r="B8" s="22"/>
    </row>
    <row r="9" spans="1:4" x14ac:dyDescent="0.25">
      <c r="A9" s="23" t="s">
        <v>90</v>
      </c>
      <c r="B9" s="24">
        <v>43880</v>
      </c>
      <c r="C9" s="25"/>
      <c r="D9" s="25"/>
    </row>
    <row r="10" spans="1:4" x14ac:dyDescent="0.25">
      <c r="A10" s="25"/>
      <c r="B10" s="25"/>
      <c r="C10" s="25"/>
      <c r="D10" s="25"/>
    </row>
    <row r="11" spans="1:4" x14ac:dyDescent="0.25">
      <c r="A11" s="25"/>
      <c r="B11" s="25"/>
      <c r="C11" s="25"/>
      <c r="D11" s="25"/>
    </row>
    <row r="13" spans="1:4" x14ac:dyDescent="0.25">
      <c r="A13" s="2"/>
      <c r="B13" s="2" t="s">
        <v>93</v>
      </c>
      <c r="C13" s="17" t="s">
        <v>94</v>
      </c>
    </row>
    <row r="14" spans="1:4" x14ac:dyDescent="0.25">
      <c r="A14" s="1" t="s">
        <v>0</v>
      </c>
      <c r="B14">
        <v>1746</v>
      </c>
      <c r="C14" s="18">
        <f t="shared" ref="C14:C21" si="0">B14/$B$22*100</f>
        <v>41.374407582938389</v>
      </c>
    </row>
    <row r="15" spans="1:4" x14ac:dyDescent="0.25">
      <c r="A15" s="1" t="s">
        <v>1</v>
      </c>
      <c r="B15">
        <v>214</v>
      </c>
      <c r="C15" s="18">
        <f t="shared" si="0"/>
        <v>5.0710900473933656</v>
      </c>
    </row>
    <row r="16" spans="1:4" x14ac:dyDescent="0.25">
      <c r="A16" s="1" t="s">
        <v>2</v>
      </c>
      <c r="B16">
        <v>346</v>
      </c>
      <c r="C16" s="18">
        <f t="shared" si="0"/>
        <v>8.1990521327014214</v>
      </c>
    </row>
    <row r="17" spans="1:8" x14ac:dyDescent="0.25">
      <c r="A17" s="1" t="s">
        <v>3</v>
      </c>
      <c r="B17">
        <v>743</v>
      </c>
      <c r="C17" s="18">
        <f t="shared" si="0"/>
        <v>17.60663507109005</v>
      </c>
    </row>
    <row r="18" spans="1:8" x14ac:dyDescent="0.25">
      <c r="A18" s="1" t="s">
        <v>4</v>
      </c>
      <c r="B18">
        <v>705</v>
      </c>
      <c r="C18" s="18">
        <f t="shared" si="0"/>
        <v>16.706161137440759</v>
      </c>
    </row>
    <row r="19" spans="1:8" x14ac:dyDescent="0.25">
      <c r="A19" s="1" t="s">
        <v>5</v>
      </c>
      <c r="B19">
        <v>26</v>
      </c>
      <c r="C19" s="18">
        <f t="shared" si="0"/>
        <v>0.61611374407582942</v>
      </c>
    </row>
    <row r="20" spans="1:8" x14ac:dyDescent="0.25">
      <c r="A20" s="1" t="s">
        <v>6</v>
      </c>
      <c r="B20">
        <v>372</v>
      </c>
      <c r="C20" s="18">
        <f t="shared" si="0"/>
        <v>8.8151658767772503</v>
      </c>
    </row>
    <row r="21" spans="1:8" x14ac:dyDescent="0.25">
      <c r="A21" s="1" t="s">
        <v>100</v>
      </c>
      <c r="B21">
        <v>68</v>
      </c>
      <c r="C21" s="18">
        <f t="shared" si="0"/>
        <v>1.6113744075829384</v>
      </c>
    </row>
    <row r="22" spans="1:8" x14ac:dyDescent="0.25">
      <c r="A22" s="4" t="s">
        <v>7</v>
      </c>
      <c r="B22" s="5">
        <v>4220</v>
      </c>
      <c r="C22" s="5">
        <v>100</v>
      </c>
    </row>
    <row r="25" spans="1:8" ht="33.75" customHeight="1" x14ac:dyDescent="0.25">
      <c r="A25" s="32" t="s">
        <v>95</v>
      </c>
      <c r="B25" s="32"/>
      <c r="C25" s="32"/>
      <c r="D25" s="32"/>
      <c r="E25" s="32"/>
      <c r="F25" s="32"/>
      <c r="G25" s="32"/>
      <c r="H25" s="3"/>
    </row>
  </sheetData>
  <mergeCells count="1">
    <mergeCell ref="A25:G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A3A3D-AB9A-4CF5-9764-61E24FD8F9D7}">
  <dimension ref="A1:C54"/>
  <sheetViews>
    <sheetView view="pageBreakPreview" topLeftCell="A4" zoomScale="60" zoomScaleNormal="100" workbookViewId="0">
      <selection activeCell="C14" sqref="C14"/>
    </sheetView>
  </sheetViews>
  <sheetFormatPr defaultRowHeight="15" x14ac:dyDescent="0.25"/>
  <cols>
    <col min="1" max="1" width="14.28515625" customWidth="1"/>
    <col min="2" max="2" width="50.28515625" bestFit="1" customWidth="1"/>
    <col min="3" max="3" width="33.5703125" customWidth="1"/>
  </cols>
  <sheetData>
    <row r="1" spans="1:3" x14ac:dyDescent="0.25">
      <c r="A1" s="19" t="s">
        <v>85</v>
      </c>
      <c r="B1" s="19"/>
    </row>
    <row r="2" spans="1:3" x14ac:dyDescent="0.25">
      <c r="A2" s="19" t="s">
        <v>86</v>
      </c>
      <c r="B2" s="19"/>
    </row>
    <row r="3" spans="1:3" x14ac:dyDescent="0.25">
      <c r="A3" s="20" t="s">
        <v>87</v>
      </c>
      <c r="B3" s="19"/>
    </row>
    <row r="4" spans="1:3" x14ac:dyDescent="0.25">
      <c r="A4" s="20" t="s">
        <v>88</v>
      </c>
      <c r="B4" s="19"/>
    </row>
    <row r="5" spans="1:3" x14ac:dyDescent="0.25">
      <c r="A5" s="20" t="s">
        <v>89</v>
      </c>
      <c r="B5" s="20"/>
    </row>
    <row r="6" spans="1:3" x14ac:dyDescent="0.25">
      <c r="A6" s="19"/>
      <c r="B6" s="19"/>
    </row>
    <row r="7" spans="1:3" x14ac:dyDescent="0.25">
      <c r="A7" s="21" t="s">
        <v>96</v>
      </c>
      <c r="B7" s="21"/>
    </row>
    <row r="8" spans="1:3" x14ac:dyDescent="0.25">
      <c r="A8" s="22"/>
      <c r="B8" s="22"/>
    </row>
    <row r="9" spans="1:3" x14ac:dyDescent="0.25">
      <c r="A9" s="23" t="s">
        <v>90</v>
      </c>
      <c r="B9" s="24">
        <v>43880</v>
      </c>
    </row>
    <row r="10" spans="1:3" x14ac:dyDescent="0.25">
      <c r="A10" s="25"/>
      <c r="B10" s="25"/>
    </row>
    <row r="11" spans="1:3" x14ac:dyDescent="0.25">
      <c r="A11" s="25"/>
      <c r="B11" s="25"/>
    </row>
    <row r="14" spans="1:3" ht="30" x14ac:dyDescent="0.25">
      <c r="A14" s="6" t="s">
        <v>8</v>
      </c>
      <c r="B14" s="6" t="s">
        <v>9</v>
      </c>
      <c r="C14" s="33" t="s">
        <v>45</v>
      </c>
    </row>
    <row r="15" spans="1:3" x14ac:dyDescent="0.25">
      <c r="A15" s="28" t="s">
        <v>46</v>
      </c>
      <c r="B15" s="7" t="s">
        <v>10</v>
      </c>
      <c r="C15" s="7">
        <v>355</v>
      </c>
    </row>
    <row r="16" spans="1:3" x14ac:dyDescent="0.25">
      <c r="A16" s="28"/>
      <c r="B16" s="7" t="s">
        <v>11</v>
      </c>
      <c r="C16" s="7">
        <v>94</v>
      </c>
    </row>
    <row r="17" spans="1:3" x14ac:dyDescent="0.25">
      <c r="A17" s="28"/>
      <c r="B17" s="8" t="s">
        <v>47</v>
      </c>
      <c r="C17" s="8">
        <v>449</v>
      </c>
    </row>
    <row r="18" spans="1:3" x14ac:dyDescent="0.25">
      <c r="A18" s="28" t="s">
        <v>48</v>
      </c>
      <c r="B18" s="7" t="s">
        <v>12</v>
      </c>
      <c r="C18" s="7">
        <v>87</v>
      </c>
    </row>
    <row r="19" spans="1:3" x14ac:dyDescent="0.25">
      <c r="A19" s="28"/>
      <c r="B19" s="7" t="s">
        <v>13</v>
      </c>
      <c r="C19" s="7">
        <v>90</v>
      </c>
    </row>
    <row r="20" spans="1:3" x14ac:dyDescent="0.25">
      <c r="A20" s="28"/>
      <c r="B20" s="7" t="s">
        <v>14</v>
      </c>
      <c r="C20" s="7">
        <v>115</v>
      </c>
    </row>
    <row r="21" spans="1:3" x14ac:dyDescent="0.25">
      <c r="A21" s="28"/>
      <c r="B21" s="7" t="s">
        <v>15</v>
      </c>
      <c r="C21" s="7">
        <v>32</v>
      </c>
    </row>
    <row r="22" spans="1:3" x14ac:dyDescent="0.25">
      <c r="A22" s="28"/>
      <c r="B22" s="7" t="s">
        <v>16</v>
      </c>
      <c r="C22" s="7">
        <v>74</v>
      </c>
    </row>
    <row r="23" spans="1:3" x14ac:dyDescent="0.25">
      <c r="A23" s="28"/>
      <c r="B23" s="7" t="s">
        <v>17</v>
      </c>
      <c r="C23" s="7">
        <v>34</v>
      </c>
    </row>
    <row r="24" spans="1:3" x14ac:dyDescent="0.25">
      <c r="A24" s="28"/>
      <c r="B24" s="7" t="s">
        <v>18</v>
      </c>
      <c r="C24" s="7">
        <v>168</v>
      </c>
    </row>
    <row r="25" spans="1:3" x14ac:dyDescent="0.25">
      <c r="A25" s="28"/>
      <c r="B25" s="7" t="s">
        <v>19</v>
      </c>
      <c r="C25" s="7">
        <v>120</v>
      </c>
    </row>
    <row r="26" spans="1:3" x14ac:dyDescent="0.25">
      <c r="A26" s="28"/>
      <c r="B26" s="8" t="s">
        <v>49</v>
      </c>
      <c r="C26" s="8">
        <v>720</v>
      </c>
    </row>
    <row r="27" spans="1:3" x14ac:dyDescent="0.25">
      <c r="A27" s="28" t="s">
        <v>50</v>
      </c>
      <c r="B27" s="7" t="s">
        <v>20</v>
      </c>
      <c r="C27" s="7">
        <v>66</v>
      </c>
    </row>
    <row r="28" spans="1:3" x14ac:dyDescent="0.25">
      <c r="A28" s="28"/>
      <c r="B28" s="7" t="s">
        <v>21</v>
      </c>
      <c r="C28" s="7">
        <v>394</v>
      </c>
    </row>
    <row r="29" spans="1:3" x14ac:dyDescent="0.25">
      <c r="A29" s="28"/>
      <c r="B29" s="7" t="s">
        <v>22</v>
      </c>
      <c r="C29" s="7">
        <v>128</v>
      </c>
    </row>
    <row r="30" spans="1:3" x14ac:dyDescent="0.25">
      <c r="A30" s="28"/>
      <c r="B30" s="7" t="s">
        <v>23</v>
      </c>
      <c r="C30" s="7">
        <v>164</v>
      </c>
    </row>
    <row r="31" spans="1:3" x14ac:dyDescent="0.25">
      <c r="A31" s="28"/>
      <c r="B31" s="7" t="s">
        <v>24</v>
      </c>
      <c r="C31" s="7">
        <v>4</v>
      </c>
    </row>
    <row r="32" spans="1:3" x14ac:dyDescent="0.25">
      <c r="A32" s="28"/>
      <c r="B32" s="7" t="s">
        <v>25</v>
      </c>
      <c r="C32" s="7">
        <v>95</v>
      </c>
    </row>
    <row r="33" spans="1:3" x14ac:dyDescent="0.25">
      <c r="A33" s="28"/>
      <c r="B33" s="7" t="s">
        <v>26</v>
      </c>
      <c r="C33" s="7">
        <v>67</v>
      </c>
    </row>
    <row r="34" spans="1:3" x14ac:dyDescent="0.25">
      <c r="A34" s="28"/>
      <c r="B34" s="7" t="s">
        <v>27</v>
      </c>
      <c r="C34" s="7">
        <v>543</v>
      </c>
    </row>
    <row r="35" spans="1:3" x14ac:dyDescent="0.25">
      <c r="A35" s="28"/>
      <c r="B35" s="7" t="s">
        <v>14</v>
      </c>
      <c r="C35" s="7">
        <v>2211</v>
      </c>
    </row>
    <row r="36" spans="1:3" x14ac:dyDescent="0.25">
      <c r="A36" s="28"/>
      <c r="B36" s="7" t="s">
        <v>28</v>
      </c>
      <c r="C36" s="7">
        <v>645</v>
      </c>
    </row>
    <row r="37" spans="1:3" x14ac:dyDescent="0.25">
      <c r="A37" s="28"/>
      <c r="B37" s="7" t="s">
        <v>29</v>
      </c>
      <c r="C37" s="7">
        <v>280</v>
      </c>
    </row>
    <row r="38" spans="1:3" x14ac:dyDescent="0.25">
      <c r="A38" s="28"/>
      <c r="B38" s="7" t="s">
        <v>30</v>
      </c>
      <c r="C38" s="7">
        <v>2</v>
      </c>
    </row>
    <row r="39" spans="1:3" x14ac:dyDescent="0.25">
      <c r="A39" s="28"/>
      <c r="B39" s="7" t="s">
        <v>31</v>
      </c>
      <c r="C39" s="7">
        <v>2</v>
      </c>
    </row>
    <row r="40" spans="1:3" x14ac:dyDescent="0.25">
      <c r="A40" s="28"/>
      <c r="B40" s="7" t="s">
        <v>32</v>
      </c>
      <c r="C40" s="7">
        <v>45</v>
      </c>
    </row>
    <row r="41" spans="1:3" x14ac:dyDescent="0.25">
      <c r="A41" s="28"/>
      <c r="B41" s="7" t="s">
        <v>33</v>
      </c>
      <c r="C41" s="7">
        <v>55</v>
      </c>
    </row>
    <row r="42" spans="1:3" x14ac:dyDescent="0.25">
      <c r="A42" s="28"/>
      <c r="B42" s="7" t="s">
        <v>34</v>
      </c>
      <c r="C42" s="7">
        <v>64</v>
      </c>
    </row>
    <row r="43" spans="1:3" x14ac:dyDescent="0.25">
      <c r="A43" s="28"/>
      <c r="B43" s="7" t="s">
        <v>35</v>
      </c>
      <c r="C43" s="7">
        <v>100</v>
      </c>
    </row>
    <row r="44" spans="1:3" x14ac:dyDescent="0.25">
      <c r="A44" s="28"/>
      <c r="B44" s="7" t="s">
        <v>36</v>
      </c>
      <c r="C44" s="7">
        <v>143</v>
      </c>
    </row>
    <row r="45" spans="1:3" x14ac:dyDescent="0.25">
      <c r="A45" s="28"/>
      <c r="B45" s="7" t="s">
        <v>37</v>
      </c>
      <c r="C45" s="7">
        <v>28</v>
      </c>
    </row>
    <row r="46" spans="1:3" x14ac:dyDescent="0.25">
      <c r="A46" s="28"/>
      <c r="B46" s="7" t="s">
        <v>38</v>
      </c>
      <c r="C46" s="7">
        <v>11</v>
      </c>
    </row>
    <row r="47" spans="1:3" x14ac:dyDescent="0.25">
      <c r="A47" s="28"/>
      <c r="B47" s="7" t="s">
        <v>39</v>
      </c>
      <c r="C47" s="7">
        <v>218</v>
      </c>
    </row>
    <row r="48" spans="1:3" x14ac:dyDescent="0.25">
      <c r="A48" s="28"/>
      <c r="B48" s="7" t="s">
        <v>40</v>
      </c>
      <c r="C48" s="7">
        <v>187</v>
      </c>
    </row>
    <row r="49" spans="1:3" x14ac:dyDescent="0.25">
      <c r="A49" s="28"/>
      <c r="B49" s="7" t="s">
        <v>41</v>
      </c>
      <c r="C49" s="7">
        <v>2361</v>
      </c>
    </row>
    <row r="50" spans="1:3" x14ac:dyDescent="0.25">
      <c r="A50" s="28"/>
      <c r="B50" s="7" t="s">
        <v>42</v>
      </c>
      <c r="C50" s="7">
        <v>706</v>
      </c>
    </row>
    <row r="51" spans="1:3" x14ac:dyDescent="0.25">
      <c r="A51" s="28"/>
      <c r="B51" s="7" t="s">
        <v>43</v>
      </c>
      <c r="C51" s="7">
        <v>8</v>
      </c>
    </row>
    <row r="52" spans="1:3" x14ac:dyDescent="0.25">
      <c r="A52" s="28"/>
      <c r="B52" s="7" t="s">
        <v>44</v>
      </c>
      <c r="C52" s="7">
        <v>1</v>
      </c>
    </row>
    <row r="53" spans="1:3" x14ac:dyDescent="0.25">
      <c r="A53" s="28"/>
      <c r="B53" s="8" t="s">
        <v>51</v>
      </c>
      <c r="C53" s="8">
        <v>8528</v>
      </c>
    </row>
    <row r="54" spans="1:3" x14ac:dyDescent="0.25">
      <c r="A54" s="9" t="s">
        <v>7</v>
      </c>
      <c r="B54" s="9"/>
      <c r="C54" s="9">
        <v>9697</v>
      </c>
    </row>
  </sheetData>
  <mergeCells count="3">
    <mergeCell ref="A15:A17"/>
    <mergeCell ref="A18:A26"/>
    <mergeCell ref="A27:A53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8567-5880-4C5C-A18F-9425ACC28E51}">
  <dimension ref="A1:D24"/>
  <sheetViews>
    <sheetView view="pageBreakPreview" topLeftCell="A8" zoomScale="60" zoomScaleNormal="100" workbookViewId="0">
      <selection activeCell="C29" sqref="C29"/>
    </sheetView>
  </sheetViews>
  <sheetFormatPr defaultRowHeight="15" x14ac:dyDescent="0.25"/>
  <cols>
    <col min="2" max="2" width="14.28515625" customWidth="1"/>
    <col min="3" max="3" width="36.140625" customWidth="1"/>
  </cols>
  <sheetData>
    <row r="1" spans="1:4" x14ac:dyDescent="0.25">
      <c r="A1" s="19" t="s">
        <v>85</v>
      </c>
      <c r="B1" s="19"/>
    </row>
    <row r="2" spans="1:4" x14ac:dyDescent="0.25">
      <c r="A2" s="19" t="s">
        <v>86</v>
      </c>
      <c r="B2" s="19"/>
    </row>
    <row r="3" spans="1:4" x14ac:dyDescent="0.25">
      <c r="A3" s="20" t="s">
        <v>87</v>
      </c>
      <c r="B3" s="19"/>
    </row>
    <row r="4" spans="1:4" x14ac:dyDescent="0.25">
      <c r="A4" s="20" t="s">
        <v>88</v>
      </c>
      <c r="B4" s="19"/>
    </row>
    <row r="5" spans="1:4" x14ac:dyDescent="0.25">
      <c r="A5" s="20" t="s">
        <v>89</v>
      </c>
      <c r="B5" s="20"/>
    </row>
    <row r="6" spans="1:4" x14ac:dyDescent="0.25">
      <c r="A6" s="19"/>
      <c r="B6" s="19"/>
    </row>
    <row r="7" spans="1:4" x14ac:dyDescent="0.25">
      <c r="A7" s="21" t="s">
        <v>97</v>
      </c>
      <c r="B7" s="21"/>
    </row>
    <row r="8" spans="1:4" x14ac:dyDescent="0.25">
      <c r="A8" s="22"/>
      <c r="B8" s="22"/>
    </row>
    <row r="9" spans="1:4" x14ac:dyDescent="0.25">
      <c r="A9" s="23" t="s">
        <v>90</v>
      </c>
      <c r="B9" s="24">
        <v>43880</v>
      </c>
    </row>
    <row r="10" spans="1:4" x14ac:dyDescent="0.25">
      <c r="A10" s="25"/>
      <c r="B10" s="25"/>
    </row>
    <row r="11" spans="1:4" x14ac:dyDescent="0.25">
      <c r="A11" s="25"/>
      <c r="B11" s="25"/>
    </row>
    <row r="15" spans="1:4" x14ac:dyDescent="0.25">
      <c r="A15">
        <v>2023</v>
      </c>
      <c r="B15" t="s">
        <v>62</v>
      </c>
      <c r="C15" t="s">
        <v>52</v>
      </c>
      <c r="D15">
        <v>159</v>
      </c>
    </row>
    <row r="16" spans="1:4" x14ac:dyDescent="0.25">
      <c r="A16">
        <v>2023</v>
      </c>
      <c r="B16" t="s">
        <v>62</v>
      </c>
      <c r="C16" t="s">
        <v>53</v>
      </c>
      <c r="D16">
        <v>10</v>
      </c>
    </row>
    <row r="17" spans="1:4" x14ac:dyDescent="0.25">
      <c r="A17">
        <v>2023</v>
      </c>
      <c r="B17" t="s">
        <v>54</v>
      </c>
      <c r="C17" t="s">
        <v>54</v>
      </c>
      <c r="D17">
        <v>9501</v>
      </c>
    </row>
    <row r="18" spans="1:4" x14ac:dyDescent="0.25">
      <c r="A18">
        <v>2023</v>
      </c>
      <c r="B18" t="s">
        <v>54</v>
      </c>
      <c r="C18" t="s">
        <v>55</v>
      </c>
      <c r="D18">
        <v>23913</v>
      </c>
    </row>
    <row r="19" spans="1:4" x14ac:dyDescent="0.25">
      <c r="A19">
        <v>2023</v>
      </c>
      <c r="B19" t="s">
        <v>54</v>
      </c>
      <c r="C19" t="s">
        <v>56</v>
      </c>
      <c r="D19">
        <v>1477</v>
      </c>
    </row>
    <row r="20" spans="1:4" x14ac:dyDescent="0.25">
      <c r="A20">
        <v>2023</v>
      </c>
      <c r="B20" t="s">
        <v>54</v>
      </c>
      <c r="C20" t="s">
        <v>57</v>
      </c>
      <c r="D20">
        <v>1743</v>
      </c>
    </row>
    <row r="21" spans="1:4" x14ac:dyDescent="0.25">
      <c r="A21">
        <v>2023</v>
      </c>
      <c r="B21" t="s">
        <v>58</v>
      </c>
      <c r="C21" t="s">
        <v>58</v>
      </c>
      <c r="D21">
        <v>64</v>
      </c>
    </row>
    <row r="22" spans="1:4" x14ac:dyDescent="0.25">
      <c r="A22">
        <v>2023</v>
      </c>
      <c r="B22" t="s">
        <v>58</v>
      </c>
      <c r="C22" t="s">
        <v>59</v>
      </c>
      <c r="D22">
        <v>282</v>
      </c>
    </row>
    <row r="23" spans="1:4" x14ac:dyDescent="0.25">
      <c r="A23">
        <v>2023</v>
      </c>
      <c r="B23" t="s">
        <v>58</v>
      </c>
      <c r="C23" t="s">
        <v>60</v>
      </c>
      <c r="D23">
        <v>8801</v>
      </c>
    </row>
    <row r="24" spans="1:4" x14ac:dyDescent="0.25">
      <c r="A24">
        <v>2023</v>
      </c>
      <c r="B24" t="s">
        <v>61</v>
      </c>
      <c r="C24" t="s">
        <v>61</v>
      </c>
      <c r="D24">
        <v>182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A9DD3-FCC0-49E1-B6E2-D03C6E7CB02F}">
  <dimension ref="A1:E28"/>
  <sheetViews>
    <sheetView view="pageBreakPreview" zoomScale="60" zoomScaleNormal="100" workbookViewId="0">
      <selection activeCell="A7" sqref="A7"/>
    </sheetView>
  </sheetViews>
  <sheetFormatPr defaultRowHeight="15" x14ac:dyDescent="0.25"/>
  <cols>
    <col min="1" max="1" width="12.140625" bestFit="1" customWidth="1"/>
    <col min="2" max="2" width="18" bestFit="1" customWidth="1"/>
    <col min="3" max="3" width="16.5703125" customWidth="1"/>
    <col min="4" max="4" width="17.28515625" bestFit="1" customWidth="1"/>
    <col min="5" max="5" width="21.28515625" bestFit="1" customWidth="1"/>
  </cols>
  <sheetData>
    <row r="1" spans="1:5" x14ac:dyDescent="0.25">
      <c r="A1" s="19" t="s">
        <v>85</v>
      </c>
      <c r="B1" s="19"/>
    </row>
    <row r="2" spans="1:5" x14ac:dyDescent="0.25">
      <c r="A2" s="19" t="s">
        <v>86</v>
      </c>
      <c r="B2" s="19"/>
    </row>
    <row r="3" spans="1:5" x14ac:dyDescent="0.25">
      <c r="A3" s="20" t="s">
        <v>87</v>
      </c>
      <c r="B3" s="19"/>
    </row>
    <row r="4" spans="1:5" x14ac:dyDescent="0.25">
      <c r="A4" s="20" t="s">
        <v>88</v>
      </c>
      <c r="B4" s="19"/>
    </row>
    <row r="5" spans="1:5" x14ac:dyDescent="0.25">
      <c r="A5" s="20" t="s">
        <v>89</v>
      </c>
      <c r="B5" s="20"/>
    </row>
    <row r="6" spans="1:5" x14ac:dyDescent="0.25">
      <c r="A6" s="19"/>
      <c r="B6" s="19"/>
    </row>
    <row r="7" spans="1:5" x14ac:dyDescent="0.25">
      <c r="A7" s="21" t="s">
        <v>99</v>
      </c>
      <c r="B7" s="21"/>
    </row>
    <row r="8" spans="1:5" x14ac:dyDescent="0.25">
      <c r="A8" s="22"/>
      <c r="B8" s="22"/>
    </row>
    <row r="9" spans="1:5" x14ac:dyDescent="0.25">
      <c r="A9" s="23" t="s">
        <v>90</v>
      </c>
      <c r="B9" s="24">
        <v>45342</v>
      </c>
    </row>
    <row r="10" spans="1:5" x14ac:dyDescent="0.25">
      <c r="A10" s="25" t="s">
        <v>91</v>
      </c>
      <c r="B10" s="25"/>
    </row>
    <row r="11" spans="1:5" x14ac:dyDescent="0.25">
      <c r="A11" s="25"/>
      <c r="B11" s="25"/>
    </row>
    <row r="13" spans="1:5" x14ac:dyDescent="0.25">
      <c r="A13" s="10" t="s">
        <v>76</v>
      </c>
      <c r="B13" s="10" t="s">
        <v>77</v>
      </c>
      <c r="C13" s="10" t="s">
        <v>72</v>
      </c>
      <c r="D13" s="10" t="s">
        <v>73</v>
      </c>
      <c r="E13" s="10" t="s">
        <v>74</v>
      </c>
    </row>
    <row r="14" spans="1:5" x14ac:dyDescent="0.25">
      <c r="A14" s="29" t="s">
        <v>46</v>
      </c>
      <c r="B14" s="7" t="s">
        <v>63</v>
      </c>
      <c r="C14" s="7">
        <v>1556</v>
      </c>
      <c r="D14" s="7">
        <v>1142</v>
      </c>
      <c r="E14" s="11">
        <v>0.73393316195372749</v>
      </c>
    </row>
    <row r="15" spans="1:5" x14ac:dyDescent="0.25">
      <c r="A15" s="29"/>
      <c r="B15" s="7" t="s">
        <v>64</v>
      </c>
      <c r="C15" s="7">
        <v>356</v>
      </c>
      <c r="D15" s="7">
        <v>253</v>
      </c>
      <c r="E15" s="11">
        <v>0.7106741573033708</v>
      </c>
    </row>
    <row r="16" spans="1:5" x14ac:dyDescent="0.25">
      <c r="A16" s="29"/>
      <c r="B16" s="8" t="s">
        <v>75</v>
      </c>
      <c r="C16" s="8">
        <v>1912</v>
      </c>
      <c r="D16" s="8">
        <v>1395</v>
      </c>
      <c r="E16" s="12">
        <v>0.72960251046025104</v>
      </c>
    </row>
    <row r="17" spans="1:5" x14ac:dyDescent="0.25">
      <c r="A17" s="29" t="s">
        <v>48</v>
      </c>
      <c r="B17" s="7" t="s">
        <v>65</v>
      </c>
      <c r="C17" s="7">
        <v>447</v>
      </c>
      <c r="D17" s="7">
        <v>324</v>
      </c>
      <c r="E17" s="11">
        <v>0.72483221476510062</v>
      </c>
    </row>
    <row r="18" spans="1:5" x14ac:dyDescent="0.25">
      <c r="A18" s="29"/>
      <c r="B18" s="7" t="s">
        <v>66</v>
      </c>
      <c r="C18" s="7">
        <v>2100</v>
      </c>
      <c r="D18" s="7">
        <v>1305</v>
      </c>
      <c r="E18" s="11">
        <v>0.62142857142857144</v>
      </c>
    </row>
    <row r="19" spans="1:5" x14ac:dyDescent="0.25">
      <c r="A19" s="29"/>
      <c r="B19" s="7" t="s">
        <v>67</v>
      </c>
      <c r="C19" s="7">
        <v>558</v>
      </c>
      <c r="D19" s="7">
        <v>339</v>
      </c>
      <c r="E19" s="11">
        <v>0.60752688172043012</v>
      </c>
    </row>
    <row r="20" spans="1:5" x14ac:dyDescent="0.25">
      <c r="A20" s="29"/>
      <c r="B20" s="8" t="s">
        <v>78</v>
      </c>
      <c r="C20" s="8">
        <v>3105</v>
      </c>
      <c r="D20" s="8">
        <v>1968</v>
      </c>
      <c r="E20" s="12">
        <v>0.63381642512077296</v>
      </c>
    </row>
    <row r="21" spans="1:5" x14ac:dyDescent="0.25">
      <c r="A21" s="29" t="s">
        <v>50</v>
      </c>
      <c r="B21" s="7" t="s">
        <v>68</v>
      </c>
      <c r="C21" s="7">
        <v>19368</v>
      </c>
      <c r="D21" s="7">
        <v>9078</v>
      </c>
      <c r="E21" s="11">
        <v>0.4687112763320942</v>
      </c>
    </row>
    <row r="22" spans="1:5" x14ac:dyDescent="0.25">
      <c r="A22" s="29"/>
      <c r="B22" s="7" t="s">
        <v>69</v>
      </c>
      <c r="C22" s="7">
        <v>2607</v>
      </c>
      <c r="D22" s="7">
        <v>1897</v>
      </c>
      <c r="E22" s="11">
        <v>0.72765630993479091</v>
      </c>
    </row>
    <row r="23" spans="1:5" x14ac:dyDescent="0.25">
      <c r="A23" s="29"/>
      <c r="B23" s="7" t="s">
        <v>70</v>
      </c>
      <c r="C23" s="7">
        <v>337</v>
      </c>
      <c r="D23" s="7">
        <v>212</v>
      </c>
      <c r="E23" s="11">
        <v>0.62908011869436198</v>
      </c>
    </row>
    <row r="24" spans="1:5" x14ac:dyDescent="0.25">
      <c r="A24" s="29"/>
      <c r="B24" s="7" t="s">
        <v>71</v>
      </c>
      <c r="C24" s="7">
        <v>18722</v>
      </c>
      <c r="D24" s="7">
        <v>9272</v>
      </c>
      <c r="E24" s="11">
        <v>0.49524623437666915</v>
      </c>
    </row>
    <row r="25" spans="1:5" x14ac:dyDescent="0.25">
      <c r="A25" s="29"/>
      <c r="B25" s="8" t="s">
        <v>79</v>
      </c>
      <c r="C25" s="8">
        <v>41034</v>
      </c>
      <c r="D25" s="8">
        <v>20459</v>
      </c>
      <c r="E25" s="12">
        <v>0.49858653799288394</v>
      </c>
    </row>
    <row r="26" spans="1:5" x14ac:dyDescent="0.25">
      <c r="A26" s="30" t="s">
        <v>7</v>
      </c>
      <c r="B26" s="31"/>
      <c r="C26" s="13">
        <v>46051</v>
      </c>
      <c r="D26" s="13">
        <v>23822</v>
      </c>
      <c r="E26" s="14">
        <v>0.51729604134546481</v>
      </c>
    </row>
    <row r="28" spans="1:5" x14ac:dyDescent="0.25">
      <c r="A28" t="s">
        <v>80</v>
      </c>
    </row>
  </sheetData>
  <mergeCells count="4">
    <mergeCell ref="A14:A16"/>
    <mergeCell ref="A17:A20"/>
    <mergeCell ref="A21:A25"/>
    <mergeCell ref="A26:B26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1A56E-DE8B-4069-A06E-F0CA2DF34F99}">
  <dimension ref="A1:C15"/>
  <sheetViews>
    <sheetView view="pageBreakPreview" zoomScale="60" zoomScaleNormal="100" workbookViewId="0">
      <selection activeCell="A15" sqref="A15:C15"/>
    </sheetView>
  </sheetViews>
  <sheetFormatPr defaultRowHeight="15" x14ac:dyDescent="0.25"/>
  <cols>
    <col min="1" max="1" width="28.7109375" bestFit="1" customWidth="1"/>
    <col min="2" max="2" width="15.7109375" customWidth="1"/>
    <col min="3" max="3" width="18.28515625" customWidth="1"/>
  </cols>
  <sheetData>
    <row r="1" spans="1:3" x14ac:dyDescent="0.25">
      <c r="A1" s="19" t="s">
        <v>85</v>
      </c>
    </row>
    <row r="2" spans="1:3" x14ac:dyDescent="0.25">
      <c r="A2" s="19" t="s">
        <v>86</v>
      </c>
    </row>
    <row r="3" spans="1:3" x14ac:dyDescent="0.25">
      <c r="A3" s="20" t="s">
        <v>87</v>
      </c>
    </row>
    <row r="4" spans="1:3" x14ac:dyDescent="0.25">
      <c r="A4" s="20" t="s">
        <v>88</v>
      </c>
    </row>
    <row r="5" spans="1:3" x14ac:dyDescent="0.25">
      <c r="A5" s="20" t="s">
        <v>89</v>
      </c>
    </row>
    <row r="6" spans="1:3" x14ac:dyDescent="0.25">
      <c r="A6" s="19"/>
    </row>
    <row r="7" spans="1:3" x14ac:dyDescent="0.25">
      <c r="A7" s="21" t="s">
        <v>98</v>
      </c>
    </row>
    <row r="10" spans="1:3" x14ac:dyDescent="0.25">
      <c r="A10" s="15" t="s">
        <v>83</v>
      </c>
      <c r="B10" s="15" t="s">
        <v>84</v>
      </c>
    </row>
    <row r="11" spans="1:3" x14ac:dyDescent="0.25">
      <c r="A11" s="7" t="s">
        <v>81</v>
      </c>
      <c r="B11" s="7">
        <v>118</v>
      </c>
    </row>
    <row r="12" spans="1:3" x14ac:dyDescent="0.25">
      <c r="A12" s="7" t="s">
        <v>82</v>
      </c>
      <c r="B12" s="7">
        <v>1193</v>
      </c>
    </row>
    <row r="13" spans="1:3" x14ac:dyDescent="0.25">
      <c r="A13" s="16" t="s">
        <v>7</v>
      </c>
      <c r="B13" s="16">
        <f>SUM(B11:B12)</f>
        <v>1311</v>
      </c>
    </row>
    <row r="15" spans="1:3" ht="39.75" customHeight="1" x14ac:dyDescent="0.25">
      <c r="A15" s="32" t="s">
        <v>80</v>
      </c>
      <c r="B15" s="32"/>
      <c r="C15" s="32"/>
    </row>
  </sheetData>
  <mergeCells count="1">
    <mergeCell ref="A15: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592B-F83A-497B-BAA3-7AC9A1204F09}">
  <dimension ref="A1:F82"/>
  <sheetViews>
    <sheetView tabSelected="1" view="pageBreakPreview" topLeftCell="A56" zoomScale="60" zoomScaleNormal="100" workbookViewId="0">
      <selection activeCell="A4" sqref="A4:F4"/>
    </sheetView>
  </sheetViews>
  <sheetFormatPr defaultRowHeight="15" x14ac:dyDescent="0.25"/>
  <sheetData>
    <row r="1" spans="1:6" x14ac:dyDescent="0.25">
      <c r="A1" s="20" t="s">
        <v>88</v>
      </c>
      <c r="B1" s="19"/>
    </row>
    <row r="2" spans="1:6" x14ac:dyDescent="0.25">
      <c r="A2" s="20" t="s">
        <v>89</v>
      </c>
      <c r="B2" s="20"/>
    </row>
    <row r="3" spans="1:6" x14ac:dyDescent="0.25">
      <c r="A3" s="19"/>
      <c r="B3" s="19"/>
    </row>
    <row r="4" spans="1:6" ht="46.5" customHeight="1" x14ac:dyDescent="0.25">
      <c r="A4" s="34" t="s">
        <v>101</v>
      </c>
      <c r="B4" s="34"/>
      <c r="C4" s="34"/>
      <c r="D4" s="34"/>
      <c r="E4" s="34"/>
      <c r="F4" s="34"/>
    </row>
    <row r="5" spans="1:6" x14ac:dyDescent="0.25">
      <c r="A5" s="22"/>
      <c r="B5" s="22"/>
    </row>
    <row r="6" spans="1:6" x14ac:dyDescent="0.25">
      <c r="A6" s="23" t="s">
        <v>90</v>
      </c>
      <c r="B6" s="24">
        <v>45342</v>
      </c>
      <c r="C6" s="25"/>
      <c r="D6" s="25"/>
    </row>
    <row r="7" spans="1:6" x14ac:dyDescent="0.25">
      <c r="A7" s="25" t="s">
        <v>91</v>
      </c>
      <c r="B7" s="25"/>
      <c r="C7" s="25"/>
      <c r="D7" s="25"/>
    </row>
    <row r="8" spans="1:6" x14ac:dyDescent="0.25">
      <c r="A8" s="25"/>
      <c r="B8" s="25"/>
      <c r="C8" s="25"/>
      <c r="D8" s="25"/>
    </row>
    <row r="11" spans="1:6" ht="45" x14ac:dyDescent="0.25">
      <c r="A11" s="26" t="s">
        <v>102</v>
      </c>
      <c r="B11" s="26" t="s">
        <v>8</v>
      </c>
      <c r="C11" s="26" t="s">
        <v>103</v>
      </c>
      <c r="D11" s="26" t="s">
        <v>104</v>
      </c>
      <c r="E11" s="26" t="s">
        <v>105</v>
      </c>
      <c r="F11" s="26" t="s">
        <v>106</v>
      </c>
    </row>
    <row r="12" spans="1:6" x14ac:dyDescent="0.25">
      <c r="A12" t="s">
        <v>0</v>
      </c>
      <c r="B12" t="s">
        <v>46</v>
      </c>
      <c r="C12" t="s">
        <v>63</v>
      </c>
      <c r="D12">
        <v>537</v>
      </c>
      <c r="E12">
        <v>380</v>
      </c>
      <c r="F12" s="27">
        <f>E12/$D12</f>
        <v>0.707635009310987</v>
      </c>
    </row>
    <row r="13" spans="1:6" x14ac:dyDescent="0.25">
      <c r="A13" t="s">
        <v>0</v>
      </c>
      <c r="B13" t="s">
        <v>46</v>
      </c>
      <c r="C13" t="s">
        <v>64</v>
      </c>
      <c r="D13">
        <v>119</v>
      </c>
      <c r="E13">
        <v>91</v>
      </c>
      <c r="F13" s="27">
        <f t="shared" ref="F13:F76" si="0">E13/$D13</f>
        <v>0.76470588235294112</v>
      </c>
    </row>
    <row r="14" spans="1:6" x14ac:dyDescent="0.25">
      <c r="A14" t="s">
        <v>0</v>
      </c>
      <c r="B14" t="s">
        <v>48</v>
      </c>
      <c r="C14" t="s">
        <v>65</v>
      </c>
      <c r="D14">
        <v>161</v>
      </c>
      <c r="E14">
        <v>116</v>
      </c>
      <c r="F14" s="27">
        <f t="shared" si="0"/>
        <v>0.72049689440993792</v>
      </c>
    </row>
    <row r="15" spans="1:6" x14ac:dyDescent="0.25">
      <c r="A15" t="s">
        <v>0</v>
      </c>
      <c r="B15" t="s">
        <v>48</v>
      </c>
      <c r="C15" t="s">
        <v>66</v>
      </c>
      <c r="D15">
        <v>831</v>
      </c>
      <c r="E15">
        <v>508</v>
      </c>
      <c r="F15" s="27">
        <f t="shared" si="0"/>
        <v>0.61131167268351383</v>
      </c>
    </row>
    <row r="16" spans="1:6" x14ac:dyDescent="0.25">
      <c r="A16" t="s">
        <v>0</v>
      </c>
      <c r="B16" t="s">
        <v>48</v>
      </c>
      <c r="C16" t="s">
        <v>67</v>
      </c>
      <c r="D16">
        <v>248</v>
      </c>
      <c r="E16">
        <v>132</v>
      </c>
      <c r="F16" s="27">
        <f t="shared" si="0"/>
        <v>0.532258064516129</v>
      </c>
    </row>
    <row r="17" spans="1:6" x14ac:dyDescent="0.25">
      <c r="A17" t="s">
        <v>0</v>
      </c>
      <c r="B17" t="s">
        <v>50</v>
      </c>
      <c r="C17" t="s">
        <v>68</v>
      </c>
      <c r="D17">
        <v>6298</v>
      </c>
      <c r="E17">
        <v>2985</v>
      </c>
      <c r="F17" s="27">
        <f t="shared" si="0"/>
        <v>0.47395998729755479</v>
      </c>
    </row>
    <row r="18" spans="1:6" x14ac:dyDescent="0.25">
      <c r="A18" t="s">
        <v>0</v>
      </c>
      <c r="B18" t="s">
        <v>50</v>
      </c>
      <c r="C18" t="s">
        <v>69</v>
      </c>
      <c r="D18">
        <v>1084</v>
      </c>
      <c r="E18">
        <v>798</v>
      </c>
      <c r="F18" s="27">
        <f t="shared" si="0"/>
        <v>0.73616236162361626</v>
      </c>
    </row>
    <row r="19" spans="1:6" x14ac:dyDescent="0.25">
      <c r="A19" t="s">
        <v>0</v>
      </c>
      <c r="B19" t="s">
        <v>50</v>
      </c>
      <c r="C19" t="s">
        <v>70</v>
      </c>
      <c r="D19">
        <v>62</v>
      </c>
      <c r="E19">
        <v>32</v>
      </c>
      <c r="F19" s="27">
        <f t="shared" si="0"/>
        <v>0.5161290322580645</v>
      </c>
    </row>
    <row r="20" spans="1:6" x14ac:dyDescent="0.25">
      <c r="A20" t="s">
        <v>0</v>
      </c>
      <c r="B20" t="s">
        <v>50</v>
      </c>
      <c r="C20" t="s">
        <v>71</v>
      </c>
      <c r="D20">
        <v>8877</v>
      </c>
      <c r="E20">
        <v>4343</v>
      </c>
      <c r="F20" s="27">
        <f t="shared" si="0"/>
        <v>0.48924186098907291</v>
      </c>
    </row>
    <row r="21" spans="1:6" x14ac:dyDescent="0.25">
      <c r="A21" t="s">
        <v>1</v>
      </c>
      <c r="B21" t="s">
        <v>46</v>
      </c>
      <c r="C21" t="s">
        <v>63</v>
      </c>
      <c r="D21">
        <v>45</v>
      </c>
      <c r="E21">
        <v>33</v>
      </c>
      <c r="F21" s="27">
        <f t="shared" si="0"/>
        <v>0.73333333333333328</v>
      </c>
    </row>
    <row r="22" spans="1:6" x14ac:dyDescent="0.25">
      <c r="A22" t="s">
        <v>1</v>
      </c>
      <c r="B22" t="s">
        <v>46</v>
      </c>
      <c r="C22" t="s">
        <v>64</v>
      </c>
      <c r="D22">
        <v>2</v>
      </c>
      <c r="E22">
        <v>0</v>
      </c>
      <c r="F22" s="27">
        <f t="shared" si="0"/>
        <v>0</v>
      </c>
    </row>
    <row r="23" spans="1:6" x14ac:dyDescent="0.25">
      <c r="A23" t="s">
        <v>1</v>
      </c>
      <c r="B23" t="s">
        <v>48</v>
      </c>
      <c r="C23" t="s">
        <v>65</v>
      </c>
      <c r="D23">
        <v>20</v>
      </c>
      <c r="E23">
        <v>15</v>
      </c>
      <c r="F23" s="27">
        <f t="shared" si="0"/>
        <v>0.75</v>
      </c>
    </row>
    <row r="24" spans="1:6" x14ac:dyDescent="0.25">
      <c r="A24" t="s">
        <v>1</v>
      </c>
      <c r="B24" t="s">
        <v>48</v>
      </c>
      <c r="C24" t="s">
        <v>66</v>
      </c>
      <c r="D24">
        <v>129</v>
      </c>
      <c r="E24">
        <v>67</v>
      </c>
      <c r="F24" s="27">
        <f t="shared" si="0"/>
        <v>0.51937984496124034</v>
      </c>
    </row>
    <row r="25" spans="1:6" x14ac:dyDescent="0.25">
      <c r="A25" t="s">
        <v>1</v>
      </c>
      <c r="B25" t="s">
        <v>48</v>
      </c>
      <c r="C25" t="s">
        <v>67</v>
      </c>
      <c r="D25">
        <v>20</v>
      </c>
      <c r="E25">
        <v>11</v>
      </c>
      <c r="F25" s="27">
        <f t="shared" si="0"/>
        <v>0.55000000000000004</v>
      </c>
    </row>
    <row r="26" spans="1:6" x14ac:dyDescent="0.25">
      <c r="A26" t="s">
        <v>1</v>
      </c>
      <c r="B26" t="s">
        <v>50</v>
      </c>
      <c r="C26" t="s">
        <v>68</v>
      </c>
      <c r="D26">
        <v>1606</v>
      </c>
      <c r="E26">
        <v>643</v>
      </c>
      <c r="F26" s="27">
        <f t="shared" si="0"/>
        <v>0.40037359900373598</v>
      </c>
    </row>
    <row r="27" spans="1:6" x14ac:dyDescent="0.25">
      <c r="A27" t="s">
        <v>1</v>
      </c>
      <c r="B27" t="s">
        <v>50</v>
      </c>
      <c r="C27" t="s">
        <v>69</v>
      </c>
      <c r="D27">
        <v>166</v>
      </c>
      <c r="E27">
        <v>107</v>
      </c>
      <c r="F27" s="27">
        <f t="shared" si="0"/>
        <v>0.64457831325301207</v>
      </c>
    </row>
    <row r="28" spans="1:6" x14ac:dyDescent="0.25">
      <c r="A28" t="s">
        <v>1</v>
      </c>
      <c r="B28" t="s">
        <v>50</v>
      </c>
      <c r="C28" t="s">
        <v>70</v>
      </c>
      <c r="D28">
        <v>28</v>
      </c>
      <c r="E28">
        <v>17</v>
      </c>
      <c r="F28" s="27">
        <f t="shared" si="0"/>
        <v>0.6071428571428571</v>
      </c>
    </row>
    <row r="29" spans="1:6" x14ac:dyDescent="0.25">
      <c r="A29" t="s">
        <v>1</v>
      </c>
      <c r="B29" t="s">
        <v>50</v>
      </c>
      <c r="C29" t="s">
        <v>71</v>
      </c>
      <c r="D29">
        <v>897</v>
      </c>
      <c r="E29">
        <v>350</v>
      </c>
      <c r="F29" s="27">
        <f t="shared" si="0"/>
        <v>0.39018952062430323</v>
      </c>
    </row>
    <row r="30" spans="1:6" x14ac:dyDescent="0.25">
      <c r="A30" t="s">
        <v>2</v>
      </c>
      <c r="B30" t="s">
        <v>46</v>
      </c>
      <c r="C30" t="s">
        <v>63</v>
      </c>
      <c r="D30">
        <v>174</v>
      </c>
      <c r="E30">
        <v>118</v>
      </c>
      <c r="F30" s="27">
        <f t="shared" si="0"/>
        <v>0.67816091954022983</v>
      </c>
    </row>
    <row r="31" spans="1:6" x14ac:dyDescent="0.25">
      <c r="A31" t="s">
        <v>2</v>
      </c>
      <c r="B31" t="s">
        <v>46</v>
      </c>
      <c r="C31" t="s">
        <v>64</v>
      </c>
      <c r="D31">
        <v>62</v>
      </c>
      <c r="E31">
        <v>46</v>
      </c>
      <c r="F31" s="27">
        <f t="shared" si="0"/>
        <v>0.74193548387096775</v>
      </c>
    </row>
    <row r="32" spans="1:6" x14ac:dyDescent="0.25">
      <c r="A32" t="s">
        <v>2</v>
      </c>
      <c r="B32" t="s">
        <v>48</v>
      </c>
      <c r="C32" t="s">
        <v>65</v>
      </c>
      <c r="D32">
        <v>50</v>
      </c>
      <c r="E32">
        <v>38</v>
      </c>
      <c r="F32" s="27">
        <f t="shared" si="0"/>
        <v>0.76</v>
      </c>
    </row>
    <row r="33" spans="1:6" x14ac:dyDescent="0.25">
      <c r="A33" t="s">
        <v>2</v>
      </c>
      <c r="B33" t="s">
        <v>48</v>
      </c>
      <c r="C33" t="s">
        <v>66</v>
      </c>
      <c r="D33">
        <v>83</v>
      </c>
      <c r="E33">
        <v>58</v>
      </c>
      <c r="F33" s="27">
        <f t="shared" si="0"/>
        <v>0.6987951807228916</v>
      </c>
    </row>
    <row r="34" spans="1:6" x14ac:dyDescent="0.25">
      <c r="A34" t="s">
        <v>2</v>
      </c>
      <c r="B34" t="s">
        <v>48</v>
      </c>
      <c r="C34" t="s">
        <v>67</v>
      </c>
      <c r="D34">
        <v>54</v>
      </c>
      <c r="E34">
        <v>34</v>
      </c>
      <c r="F34" s="27">
        <f t="shared" si="0"/>
        <v>0.62962962962962965</v>
      </c>
    </row>
    <row r="35" spans="1:6" x14ac:dyDescent="0.25">
      <c r="A35" t="s">
        <v>2</v>
      </c>
      <c r="B35" t="s">
        <v>50</v>
      </c>
      <c r="C35" t="s">
        <v>68</v>
      </c>
      <c r="D35">
        <v>1454</v>
      </c>
      <c r="E35">
        <v>600</v>
      </c>
      <c r="F35" s="27">
        <f t="shared" si="0"/>
        <v>0.4126547455295736</v>
      </c>
    </row>
    <row r="36" spans="1:6" x14ac:dyDescent="0.25">
      <c r="A36" t="s">
        <v>2</v>
      </c>
      <c r="B36" t="s">
        <v>50</v>
      </c>
      <c r="C36" t="s">
        <v>69</v>
      </c>
      <c r="D36">
        <v>280</v>
      </c>
      <c r="E36">
        <v>198</v>
      </c>
      <c r="F36" s="27">
        <f t="shared" si="0"/>
        <v>0.70714285714285718</v>
      </c>
    </row>
    <row r="37" spans="1:6" x14ac:dyDescent="0.25">
      <c r="A37" t="s">
        <v>2</v>
      </c>
      <c r="B37" t="s">
        <v>50</v>
      </c>
      <c r="C37" t="s">
        <v>70</v>
      </c>
      <c r="D37">
        <v>28</v>
      </c>
      <c r="E37">
        <v>14</v>
      </c>
      <c r="F37" s="27">
        <f t="shared" si="0"/>
        <v>0.5</v>
      </c>
    </row>
    <row r="38" spans="1:6" x14ac:dyDescent="0.25">
      <c r="A38" t="s">
        <v>2</v>
      </c>
      <c r="B38" t="s">
        <v>50</v>
      </c>
      <c r="C38" t="s">
        <v>71</v>
      </c>
      <c r="D38">
        <v>1314</v>
      </c>
      <c r="E38">
        <v>636</v>
      </c>
      <c r="F38" s="27">
        <f t="shared" si="0"/>
        <v>0.48401826484018262</v>
      </c>
    </row>
    <row r="39" spans="1:6" x14ac:dyDescent="0.25">
      <c r="A39" t="s">
        <v>3</v>
      </c>
      <c r="B39" t="s">
        <v>46</v>
      </c>
      <c r="C39" t="s">
        <v>63</v>
      </c>
      <c r="D39">
        <v>306</v>
      </c>
      <c r="E39">
        <v>222</v>
      </c>
      <c r="F39" s="27">
        <f t="shared" si="0"/>
        <v>0.72549019607843135</v>
      </c>
    </row>
    <row r="40" spans="1:6" x14ac:dyDescent="0.25">
      <c r="A40" t="s">
        <v>3</v>
      </c>
      <c r="B40" t="s">
        <v>46</v>
      </c>
      <c r="C40" t="s">
        <v>64</v>
      </c>
      <c r="D40">
        <v>75</v>
      </c>
      <c r="E40">
        <v>50</v>
      </c>
      <c r="F40" s="27">
        <f t="shared" si="0"/>
        <v>0.66666666666666663</v>
      </c>
    </row>
    <row r="41" spans="1:6" x14ac:dyDescent="0.25">
      <c r="A41" t="s">
        <v>3</v>
      </c>
      <c r="B41" t="s">
        <v>48</v>
      </c>
      <c r="C41" t="s">
        <v>65</v>
      </c>
      <c r="D41">
        <v>87</v>
      </c>
      <c r="E41">
        <v>51</v>
      </c>
      <c r="F41" s="27">
        <f t="shared" si="0"/>
        <v>0.58620689655172409</v>
      </c>
    </row>
    <row r="42" spans="1:6" x14ac:dyDescent="0.25">
      <c r="A42" t="s">
        <v>3</v>
      </c>
      <c r="B42" t="s">
        <v>48</v>
      </c>
      <c r="C42" t="s">
        <v>66</v>
      </c>
      <c r="D42">
        <v>373</v>
      </c>
      <c r="E42">
        <v>240</v>
      </c>
      <c r="F42" s="27">
        <f t="shared" si="0"/>
        <v>0.64343163538873993</v>
      </c>
    </row>
    <row r="43" spans="1:6" x14ac:dyDescent="0.25">
      <c r="A43" t="s">
        <v>3</v>
      </c>
      <c r="B43" t="s">
        <v>48</v>
      </c>
      <c r="C43" t="s">
        <v>67</v>
      </c>
      <c r="D43">
        <v>87</v>
      </c>
      <c r="E43">
        <v>60</v>
      </c>
      <c r="F43" s="27">
        <f t="shared" si="0"/>
        <v>0.68965517241379315</v>
      </c>
    </row>
    <row r="44" spans="1:6" x14ac:dyDescent="0.25">
      <c r="A44" t="s">
        <v>3</v>
      </c>
      <c r="B44" t="s">
        <v>50</v>
      </c>
      <c r="C44" t="s">
        <v>68</v>
      </c>
      <c r="D44">
        <v>3404</v>
      </c>
      <c r="E44">
        <v>1541</v>
      </c>
      <c r="F44" s="27">
        <f t="shared" si="0"/>
        <v>0.45270270270270269</v>
      </c>
    </row>
    <row r="45" spans="1:6" x14ac:dyDescent="0.25">
      <c r="A45" t="s">
        <v>3</v>
      </c>
      <c r="B45" t="s">
        <v>50</v>
      </c>
      <c r="C45" t="s">
        <v>69</v>
      </c>
      <c r="D45">
        <v>452</v>
      </c>
      <c r="E45">
        <v>334</v>
      </c>
      <c r="F45" s="27">
        <f t="shared" si="0"/>
        <v>0.73893805309734517</v>
      </c>
    </row>
    <row r="46" spans="1:6" x14ac:dyDescent="0.25">
      <c r="A46" t="s">
        <v>3</v>
      </c>
      <c r="B46" t="s">
        <v>50</v>
      </c>
      <c r="C46" t="s">
        <v>70</v>
      </c>
      <c r="D46">
        <v>68</v>
      </c>
      <c r="E46">
        <v>48</v>
      </c>
      <c r="F46" s="27">
        <f t="shared" si="0"/>
        <v>0.70588235294117652</v>
      </c>
    </row>
    <row r="47" spans="1:6" x14ac:dyDescent="0.25">
      <c r="A47" t="s">
        <v>3</v>
      </c>
      <c r="B47" t="s">
        <v>50</v>
      </c>
      <c r="C47" t="s">
        <v>71</v>
      </c>
      <c r="D47">
        <v>2931</v>
      </c>
      <c r="E47">
        <v>1476</v>
      </c>
      <c r="F47" s="27">
        <f t="shared" si="0"/>
        <v>0.50358239508700098</v>
      </c>
    </row>
    <row r="48" spans="1:6" x14ac:dyDescent="0.25">
      <c r="A48" t="s">
        <v>4</v>
      </c>
      <c r="B48" t="s">
        <v>46</v>
      </c>
      <c r="C48" t="s">
        <v>63</v>
      </c>
      <c r="D48">
        <v>272</v>
      </c>
      <c r="E48">
        <v>212</v>
      </c>
      <c r="F48" s="27">
        <f t="shared" si="0"/>
        <v>0.77941176470588236</v>
      </c>
    </row>
    <row r="49" spans="1:6" x14ac:dyDescent="0.25">
      <c r="A49" t="s">
        <v>4</v>
      </c>
      <c r="B49" t="s">
        <v>46</v>
      </c>
      <c r="C49" t="s">
        <v>64</v>
      </c>
      <c r="D49">
        <v>65</v>
      </c>
      <c r="E49">
        <v>40</v>
      </c>
      <c r="F49" s="27">
        <f t="shared" si="0"/>
        <v>0.61538461538461542</v>
      </c>
    </row>
    <row r="50" spans="1:6" x14ac:dyDescent="0.25">
      <c r="A50" t="s">
        <v>4</v>
      </c>
      <c r="B50" t="s">
        <v>48</v>
      </c>
      <c r="C50" t="s">
        <v>65</v>
      </c>
      <c r="D50">
        <v>54</v>
      </c>
      <c r="E50">
        <v>36</v>
      </c>
      <c r="F50" s="27">
        <f t="shared" si="0"/>
        <v>0.66666666666666663</v>
      </c>
    </row>
    <row r="51" spans="1:6" x14ac:dyDescent="0.25">
      <c r="A51" t="s">
        <v>4</v>
      </c>
      <c r="B51" t="s">
        <v>48</v>
      </c>
      <c r="C51" t="s">
        <v>66</v>
      </c>
      <c r="D51">
        <v>400</v>
      </c>
      <c r="E51">
        <v>270</v>
      </c>
      <c r="F51" s="27">
        <f t="shared" si="0"/>
        <v>0.67500000000000004</v>
      </c>
    </row>
    <row r="52" spans="1:6" x14ac:dyDescent="0.25">
      <c r="A52" t="s">
        <v>4</v>
      </c>
      <c r="B52" t="s">
        <v>48</v>
      </c>
      <c r="C52" t="s">
        <v>67</v>
      </c>
      <c r="D52">
        <v>69</v>
      </c>
      <c r="E52">
        <v>49</v>
      </c>
      <c r="F52" s="27">
        <f t="shared" si="0"/>
        <v>0.71014492753623193</v>
      </c>
    </row>
    <row r="53" spans="1:6" x14ac:dyDescent="0.25">
      <c r="A53" t="s">
        <v>4</v>
      </c>
      <c r="B53" t="s">
        <v>50</v>
      </c>
      <c r="C53" t="s">
        <v>68</v>
      </c>
      <c r="D53">
        <v>4831</v>
      </c>
      <c r="E53">
        <v>2436</v>
      </c>
      <c r="F53" s="27">
        <f t="shared" si="0"/>
        <v>0.50424342786172638</v>
      </c>
    </row>
    <row r="54" spans="1:6" x14ac:dyDescent="0.25">
      <c r="A54" t="s">
        <v>4</v>
      </c>
      <c r="B54" t="s">
        <v>50</v>
      </c>
      <c r="C54" t="s">
        <v>69</v>
      </c>
      <c r="D54">
        <v>372</v>
      </c>
      <c r="E54">
        <v>262</v>
      </c>
      <c r="F54" s="27">
        <f t="shared" si="0"/>
        <v>0.70430107526881724</v>
      </c>
    </row>
    <row r="55" spans="1:6" x14ac:dyDescent="0.25">
      <c r="A55" t="s">
        <v>4</v>
      </c>
      <c r="B55" t="s">
        <v>50</v>
      </c>
      <c r="C55" t="s">
        <v>70</v>
      </c>
      <c r="D55">
        <v>35</v>
      </c>
      <c r="E55">
        <v>26</v>
      </c>
      <c r="F55" s="27">
        <f t="shared" si="0"/>
        <v>0.74285714285714288</v>
      </c>
    </row>
    <row r="56" spans="1:6" x14ac:dyDescent="0.25">
      <c r="A56" t="s">
        <v>4</v>
      </c>
      <c r="B56" t="s">
        <v>50</v>
      </c>
      <c r="C56" t="s">
        <v>71</v>
      </c>
      <c r="D56">
        <v>2949</v>
      </c>
      <c r="E56">
        <v>1487</v>
      </c>
      <c r="F56" s="27">
        <f t="shared" si="0"/>
        <v>0.50423872499152256</v>
      </c>
    </row>
    <row r="57" spans="1:6" x14ac:dyDescent="0.25">
      <c r="A57" t="s">
        <v>5</v>
      </c>
      <c r="B57" t="s">
        <v>46</v>
      </c>
      <c r="C57" t="s">
        <v>63</v>
      </c>
      <c r="D57">
        <v>6</v>
      </c>
      <c r="E57">
        <v>5</v>
      </c>
      <c r="F57" s="27">
        <f t="shared" si="0"/>
        <v>0.83333333333333337</v>
      </c>
    </row>
    <row r="58" spans="1:6" x14ac:dyDescent="0.25">
      <c r="A58" t="s">
        <v>5</v>
      </c>
      <c r="B58" t="s">
        <v>46</v>
      </c>
      <c r="C58" t="s">
        <v>64</v>
      </c>
      <c r="D58">
        <v>2</v>
      </c>
      <c r="E58">
        <v>1</v>
      </c>
      <c r="F58" s="27">
        <f t="shared" si="0"/>
        <v>0.5</v>
      </c>
    </row>
    <row r="59" spans="1:6" x14ac:dyDescent="0.25">
      <c r="A59" t="s">
        <v>5</v>
      </c>
      <c r="B59" t="s">
        <v>48</v>
      </c>
      <c r="C59" t="s">
        <v>65</v>
      </c>
      <c r="D59">
        <v>20</v>
      </c>
      <c r="E59">
        <v>18</v>
      </c>
      <c r="F59" s="27">
        <f t="shared" si="0"/>
        <v>0.9</v>
      </c>
    </row>
    <row r="60" spans="1:6" x14ac:dyDescent="0.25">
      <c r="A60" t="s">
        <v>5</v>
      </c>
      <c r="B60" t="s">
        <v>48</v>
      </c>
      <c r="C60" t="s">
        <v>66</v>
      </c>
      <c r="D60">
        <v>31</v>
      </c>
      <c r="E60">
        <v>21</v>
      </c>
      <c r="F60" s="27">
        <f t="shared" si="0"/>
        <v>0.67741935483870963</v>
      </c>
    </row>
    <row r="61" spans="1:6" x14ac:dyDescent="0.25">
      <c r="A61" t="s">
        <v>5</v>
      </c>
      <c r="B61" t="s">
        <v>48</v>
      </c>
      <c r="C61" t="s">
        <v>67</v>
      </c>
      <c r="D61">
        <v>5</v>
      </c>
      <c r="E61">
        <v>1</v>
      </c>
      <c r="F61" s="27">
        <f t="shared" si="0"/>
        <v>0.2</v>
      </c>
    </row>
    <row r="62" spans="1:6" x14ac:dyDescent="0.25">
      <c r="A62" t="s">
        <v>5</v>
      </c>
      <c r="B62" t="s">
        <v>50</v>
      </c>
      <c r="C62" t="s">
        <v>68</v>
      </c>
      <c r="D62">
        <v>218</v>
      </c>
      <c r="E62">
        <v>105</v>
      </c>
      <c r="F62" s="27">
        <f t="shared" si="0"/>
        <v>0.48165137614678899</v>
      </c>
    </row>
    <row r="63" spans="1:6" x14ac:dyDescent="0.25">
      <c r="A63" t="s">
        <v>5</v>
      </c>
      <c r="B63" t="s">
        <v>50</v>
      </c>
      <c r="C63" t="s">
        <v>69</v>
      </c>
      <c r="D63">
        <v>24</v>
      </c>
      <c r="E63">
        <v>17</v>
      </c>
      <c r="F63" s="27">
        <f t="shared" si="0"/>
        <v>0.70833333333333337</v>
      </c>
    </row>
    <row r="64" spans="1:6" x14ac:dyDescent="0.25">
      <c r="A64" t="s">
        <v>5</v>
      </c>
      <c r="B64" t="s">
        <v>50</v>
      </c>
      <c r="C64" t="s">
        <v>70</v>
      </c>
      <c r="D64">
        <v>9</v>
      </c>
      <c r="E64">
        <v>5</v>
      </c>
      <c r="F64" s="27">
        <f t="shared" si="0"/>
        <v>0.55555555555555558</v>
      </c>
    </row>
    <row r="65" spans="1:6" x14ac:dyDescent="0.25">
      <c r="A65" t="s">
        <v>5</v>
      </c>
      <c r="B65" t="s">
        <v>50</v>
      </c>
      <c r="C65" t="s">
        <v>71</v>
      </c>
      <c r="D65">
        <v>173</v>
      </c>
      <c r="E65">
        <v>96</v>
      </c>
      <c r="F65" s="27">
        <f t="shared" si="0"/>
        <v>0.55491329479768781</v>
      </c>
    </row>
    <row r="66" spans="1:6" x14ac:dyDescent="0.25">
      <c r="A66" t="s">
        <v>6</v>
      </c>
      <c r="B66" t="s">
        <v>46</v>
      </c>
      <c r="C66" t="s">
        <v>63</v>
      </c>
      <c r="D66">
        <v>172</v>
      </c>
      <c r="E66">
        <v>135</v>
      </c>
      <c r="F66" s="27">
        <f t="shared" si="0"/>
        <v>0.78488372093023251</v>
      </c>
    </row>
    <row r="67" spans="1:6" x14ac:dyDescent="0.25">
      <c r="A67" t="s">
        <v>6</v>
      </c>
      <c r="B67" t="s">
        <v>46</v>
      </c>
      <c r="C67" t="s">
        <v>64</v>
      </c>
      <c r="D67">
        <v>28</v>
      </c>
      <c r="E67">
        <v>22</v>
      </c>
      <c r="F67" s="27">
        <f t="shared" si="0"/>
        <v>0.7857142857142857</v>
      </c>
    </row>
    <row r="68" spans="1:6" x14ac:dyDescent="0.25">
      <c r="A68" t="s">
        <v>6</v>
      </c>
      <c r="B68" t="s">
        <v>48</v>
      </c>
      <c r="C68" t="s">
        <v>65</v>
      </c>
      <c r="D68">
        <v>32</v>
      </c>
      <c r="E68">
        <v>29</v>
      </c>
      <c r="F68" s="27">
        <f t="shared" si="0"/>
        <v>0.90625</v>
      </c>
    </row>
    <row r="69" spans="1:6" x14ac:dyDescent="0.25">
      <c r="A69" t="s">
        <v>6</v>
      </c>
      <c r="B69" t="s">
        <v>48</v>
      </c>
      <c r="C69" t="s">
        <v>66</v>
      </c>
      <c r="D69">
        <v>228</v>
      </c>
      <c r="E69">
        <v>130</v>
      </c>
      <c r="F69" s="27">
        <f t="shared" si="0"/>
        <v>0.57017543859649122</v>
      </c>
    </row>
    <row r="70" spans="1:6" x14ac:dyDescent="0.25">
      <c r="A70" t="s">
        <v>6</v>
      </c>
      <c r="B70" t="s">
        <v>48</v>
      </c>
      <c r="C70" t="s">
        <v>67</v>
      </c>
      <c r="D70">
        <v>70</v>
      </c>
      <c r="E70">
        <v>52</v>
      </c>
      <c r="F70" s="27">
        <f t="shared" si="0"/>
        <v>0.74285714285714288</v>
      </c>
    </row>
    <row r="71" spans="1:6" x14ac:dyDescent="0.25">
      <c r="A71" t="s">
        <v>6</v>
      </c>
      <c r="B71" t="s">
        <v>50</v>
      </c>
      <c r="C71" t="s">
        <v>68</v>
      </c>
      <c r="D71">
        <v>1313</v>
      </c>
      <c r="E71">
        <v>650</v>
      </c>
      <c r="F71" s="27">
        <f t="shared" si="0"/>
        <v>0.49504950495049505</v>
      </c>
    </row>
    <row r="72" spans="1:6" x14ac:dyDescent="0.25">
      <c r="A72" t="s">
        <v>6</v>
      </c>
      <c r="B72" t="s">
        <v>50</v>
      </c>
      <c r="C72" t="s">
        <v>69</v>
      </c>
      <c r="D72">
        <v>205</v>
      </c>
      <c r="E72">
        <v>158</v>
      </c>
      <c r="F72" s="27">
        <f t="shared" si="0"/>
        <v>0.77073170731707319</v>
      </c>
    </row>
    <row r="73" spans="1:6" x14ac:dyDescent="0.25">
      <c r="A73" t="s">
        <v>6</v>
      </c>
      <c r="B73" t="s">
        <v>50</v>
      </c>
      <c r="C73" t="s">
        <v>70</v>
      </c>
      <c r="D73">
        <v>107</v>
      </c>
      <c r="E73">
        <v>70</v>
      </c>
      <c r="F73" s="27">
        <f t="shared" si="0"/>
        <v>0.65420560747663548</v>
      </c>
    </row>
    <row r="74" spans="1:6" x14ac:dyDescent="0.25">
      <c r="A74" t="s">
        <v>6</v>
      </c>
      <c r="B74" t="s">
        <v>50</v>
      </c>
      <c r="C74" t="s">
        <v>71</v>
      </c>
      <c r="D74">
        <v>1380</v>
      </c>
      <c r="E74">
        <v>781</v>
      </c>
      <c r="F74" s="27">
        <f t="shared" si="0"/>
        <v>0.56594202898550727</v>
      </c>
    </row>
    <row r="75" spans="1:6" x14ac:dyDescent="0.25">
      <c r="A75" t="s">
        <v>100</v>
      </c>
      <c r="B75" t="s">
        <v>46</v>
      </c>
      <c r="C75" t="s">
        <v>63</v>
      </c>
      <c r="D75">
        <v>44</v>
      </c>
      <c r="E75">
        <v>37</v>
      </c>
      <c r="F75" s="27">
        <f t="shared" si="0"/>
        <v>0.84090909090909094</v>
      </c>
    </row>
    <row r="76" spans="1:6" x14ac:dyDescent="0.25">
      <c r="A76" t="s">
        <v>100</v>
      </c>
      <c r="B76" t="s">
        <v>46</v>
      </c>
      <c r="C76" t="s">
        <v>64</v>
      </c>
      <c r="D76">
        <v>3</v>
      </c>
      <c r="E76">
        <v>3</v>
      </c>
      <c r="F76" s="27">
        <f t="shared" si="0"/>
        <v>1</v>
      </c>
    </row>
    <row r="77" spans="1:6" x14ac:dyDescent="0.25">
      <c r="A77" t="s">
        <v>100</v>
      </c>
      <c r="B77" t="s">
        <v>48</v>
      </c>
      <c r="C77" t="s">
        <v>65</v>
      </c>
      <c r="D77">
        <v>23</v>
      </c>
      <c r="E77">
        <v>21</v>
      </c>
      <c r="F77" s="27">
        <f t="shared" ref="F77:F82" si="1">E77/$D77</f>
        <v>0.91304347826086951</v>
      </c>
    </row>
    <row r="78" spans="1:6" x14ac:dyDescent="0.25">
      <c r="A78" t="s">
        <v>100</v>
      </c>
      <c r="B78" t="s">
        <v>48</v>
      </c>
      <c r="C78" t="s">
        <v>66</v>
      </c>
      <c r="D78">
        <v>25</v>
      </c>
      <c r="E78">
        <v>11</v>
      </c>
      <c r="F78" s="27">
        <f t="shared" si="1"/>
        <v>0.44</v>
      </c>
    </row>
    <row r="79" spans="1:6" x14ac:dyDescent="0.25">
      <c r="A79" t="s">
        <v>100</v>
      </c>
      <c r="B79" t="s">
        <v>48</v>
      </c>
      <c r="C79" t="s">
        <v>67</v>
      </c>
      <c r="D79">
        <v>5</v>
      </c>
      <c r="E79">
        <v>0</v>
      </c>
      <c r="F79" s="27">
        <f t="shared" si="1"/>
        <v>0</v>
      </c>
    </row>
    <row r="80" spans="1:6" x14ac:dyDescent="0.25">
      <c r="A80" t="s">
        <v>100</v>
      </c>
      <c r="B80" t="s">
        <v>50</v>
      </c>
      <c r="C80" t="s">
        <v>68</v>
      </c>
      <c r="D80">
        <v>244</v>
      </c>
      <c r="E80">
        <v>118</v>
      </c>
      <c r="F80" s="27">
        <f t="shared" si="1"/>
        <v>0.48360655737704916</v>
      </c>
    </row>
    <row r="81" spans="1:6" x14ac:dyDescent="0.25">
      <c r="A81" t="s">
        <v>100</v>
      </c>
      <c r="B81" t="s">
        <v>50</v>
      </c>
      <c r="C81" t="s">
        <v>69</v>
      </c>
      <c r="D81">
        <v>24</v>
      </c>
      <c r="E81">
        <v>23</v>
      </c>
      <c r="F81" s="27">
        <f t="shared" si="1"/>
        <v>0.95833333333333337</v>
      </c>
    </row>
    <row r="82" spans="1:6" x14ac:dyDescent="0.25">
      <c r="A82" t="s">
        <v>100</v>
      </c>
      <c r="B82" t="s">
        <v>50</v>
      </c>
      <c r="C82" t="s">
        <v>71</v>
      </c>
      <c r="D82">
        <v>201</v>
      </c>
      <c r="E82">
        <v>103</v>
      </c>
      <c r="F82" s="27">
        <f t="shared" si="1"/>
        <v>0.51243781094527363</v>
      </c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27" ma:contentTypeDescription="Een nieuw document maken." ma:contentTypeScope="" ma:versionID="b56cf3f9ed4d3da956f3752527e4a46f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34361e766fb6cd93e161c5a562430913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Locatie" minOccurs="0"/>
                <xsd:element ref="ns2:c204a42c-e2fc-4e6e-a9ce-eac220aa4969CountryOrRegion" minOccurs="0"/>
                <xsd:element ref="ns2:c204a42c-e2fc-4e6e-a9ce-eac220aa4969State" minOccurs="0"/>
                <xsd:element ref="ns2:c204a42c-e2fc-4e6e-a9ce-eac220aa4969City" minOccurs="0"/>
                <xsd:element ref="ns2:c204a42c-e2fc-4e6e-a9ce-eac220aa4969PostalCode" minOccurs="0"/>
                <xsd:element ref="ns2:c204a42c-e2fc-4e6e-a9ce-eac220aa4969Street" minOccurs="0"/>
                <xsd:element ref="ns2:c204a42c-e2fc-4e6e-a9ce-eac220aa4969GeoLoc" minOccurs="0"/>
                <xsd:element ref="ns2:c204a42c-e2fc-4e6e-a9ce-eac220aa4969DispName" minOccurs="0"/>
                <xsd:element ref="ns2:MediaServiceObjectDetectorVersions" minOccurs="0"/>
                <xsd:element ref="ns2:BELANGRIJKEINFO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e" ma:index="24" nillable="true" ma:displayName="Locatie" ma:format="Dropdown" ma:internalName="Locatie">
      <xsd:simpleType>
        <xsd:restriction base="dms:Unknown"/>
      </xsd:simpleType>
    </xsd:element>
    <xsd:element name="c204a42c-e2fc-4e6e-a9ce-eac220aa4969CountryOrRegion" ma:index="25" nillable="true" ma:displayName="Locatie: land" ma:internalName="CountryOrRegion" ma:readOnly="true">
      <xsd:simpleType>
        <xsd:restriction base="dms:Text"/>
      </xsd:simpleType>
    </xsd:element>
    <xsd:element name="c204a42c-e2fc-4e6e-a9ce-eac220aa4969State" ma:index="26" nillable="true" ma:displayName="Locatie: provincie" ma:internalName="State" ma:readOnly="true">
      <xsd:simpleType>
        <xsd:restriction base="dms:Text"/>
      </xsd:simpleType>
    </xsd:element>
    <xsd:element name="c204a42c-e2fc-4e6e-a9ce-eac220aa4969City" ma:index="27" nillable="true" ma:displayName="Locatie: stad" ma:internalName="City" ma:readOnly="true">
      <xsd:simpleType>
        <xsd:restriction base="dms:Text"/>
      </xsd:simpleType>
    </xsd:element>
    <xsd:element name="c204a42c-e2fc-4e6e-a9ce-eac220aa4969PostalCode" ma:index="28" nillable="true" ma:displayName="Locatie: postcode" ma:internalName="PostalCode" ma:readOnly="true">
      <xsd:simpleType>
        <xsd:restriction base="dms:Text"/>
      </xsd:simpleType>
    </xsd:element>
    <xsd:element name="c204a42c-e2fc-4e6e-a9ce-eac220aa4969Street" ma:index="29" nillable="true" ma:displayName="Locatie: straat" ma:internalName="Street" ma:readOnly="true">
      <xsd:simpleType>
        <xsd:restriction base="dms:Text"/>
      </xsd:simpleType>
    </xsd:element>
    <xsd:element name="c204a42c-e2fc-4e6e-a9ce-eac220aa4969GeoLoc" ma:index="30" nillable="true" ma:displayName="Locatie: coördinaten" ma:internalName="GeoLoc" ma:readOnly="true">
      <xsd:simpleType>
        <xsd:restriction base="dms:Unknown"/>
      </xsd:simpleType>
    </xsd:element>
    <xsd:element name="c204a42c-e2fc-4e6e-a9ce-eac220aa4969DispName" ma:index="31" nillable="true" ma:displayName="Locatie: naam" ma:internalName="DispName" ma:readOnly="true">
      <xsd:simpleType>
        <xsd:restriction base="dms:Text"/>
      </xsd:simple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BELANGRIJKEINFO" ma:index="33" nillable="true" ma:displayName="BELANGRIJKE INFO" ma:format="Dropdown" ma:internalName="BELANGRIJKEINFO">
      <xsd:simpleType>
        <xsd:restriction base="dms:Text">
          <xsd:maxLength value="255"/>
        </xsd:restriction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C84910-DBAF-4D81-8E27-3C3E8A9DD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37F6A8-6D80-422A-B26C-8E983C098E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2</vt:i4>
      </vt:variant>
    </vt:vector>
  </HeadingPairs>
  <TitlesOfParts>
    <vt:vector size="8" baseType="lpstr">
      <vt:lpstr>inschrijvingen per regio</vt:lpstr>
      <vt:lpstr>kandidaten per studierichting</vt:lpstr>
      <vt:lpstr>afgelegde examens</vt:lpstr>
      <vt:lpstr>slaagpercentage graad-ond.vorm</vt:lpstr>
      <vt:lpstr>studiebewijzen</vt:lpstr>
      <vt:lpstr>slaagcijfers regio</vt:lpstr>
      <vt:lpstr>'inschrijvingen per regio'!Afdrukbereik</vt:lpstr>
      <vt:lpstr>'slaagpercentage graad-ond.vorm'!Afdrukbereik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Pauwels Kathleen</cp:lastModifiedBy>
  <cp:lastPrinted>2024-02-26T15:15:47Z</cp:lastPrinted>
  <dcterms:created xsi:type="dcterms:W3CDTF">2024-02-20T08:35:59Z</dcterms:created>
  <dcterms:modified xsi:type="dcterms:W3CDTF">2024-02-26T15:15:48Z</dcterms:modified>
</cp:coreProperties>
</file>