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40223/"/>
    </mc:Choice>
  </mc:AlternateContent>
  <xr:revisionPtr revIDLastSave="8" documentId="8_{D054955C-35C9-42A7-8E1B-0B71ACDC6E32}" xr6:coauthVersionLast="47" xr6:coauthVersionMax="47" xr10:uidLastSave="{DA4EE039-AD24-48D2-B481-AC68087641C5}"/>
  <bookViews>
    <workbookView xWindow="-108" yWindow="-108" windowWidth="23256" windowHeight="12576" firstSheet="1" activeTab="3" xr2:uid="{9BA951A5-F50C-413E-BFDB-FE2B43438E89}"/>
  </bookViews>
  <sheets>
    <sheet name="voertuig" sheetId="5" r:id="rId1"/>
    <sheet name="provincie" sheetId="1" r:id="rId2"/>
    <sheet name="brandstoftype" sheetId="2" r:id="rId3"/>
    <sheet name="euronor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6" i="5" l="1"/>
  <c r="AF16" i="5"/>
  <c r="AA16" i="5"/>
  <c r="Z16" i="5"/>
  <c r="S16" i="5"/>
  <c r="R16" i="5"/>
  <c r="K16" i="5"/>
  <c r="J16" i="5"/>
  <c r="C16" i="5"/>
  <c r="B16" i="5"/>
</calcChain>
</file>

<file path=xl/sharedStrings.xml><?xml version="1.0" encoding="utf-8"?>
<sst xmlns="http://schemas.openxmlformats.org/spreadsheetml/2006/main" count="881" uniqueCount="41">
  <si>
    <t>Personenwagen</t>
  </si>
  <si>
    <t>Lichte vracht</t>
  </si>
  <si>
    <t>Vrachtwagen</t>
  </si>
  <si>
    <t>Bus</t>
  </si>
  <si>
    <t>Type voertuig</t>
  </si>
  <si>
    <t>Antwerpen</t>
  </si>
  <si>
    <t>Limburg</t>
  </si>
  <si>
    <t>Oost-Vlaanderen</t>
  </si>
  <si>
    <t>West-Vlaanderen</t>
  </si>
  <si>
    <t>Vlaams-Brabant</t>
  </si>
  <si>
    <t>Alle types eigenaar</t>
  </si>
  <si>
    <t>Natuurlijke personen</t>
  </si>
  <si>
    <t>Ondernemingen</t>
  </si>
  <si>
    <t>Leasingmaatschappijen</t>
  </si>
  <si>
    <t>Benzine</t>
  </si>
  <si>
    <t>Diesel</t>
  </si>
  <si>
    <t>CNG</t>
  </si>
  <si>
    <t>Hybride</t>
  </si>
  <si>
    <t>Waterstof</t>
  </si>
  <si>
    <t>Elektrisch</t>
  </si>
  <si>
    <t>euronorm 0</t>
  </si>
  <si>
    <t>euronorm 1</t>
  </si>
  <si>
    <t>euronorm 2</t>
  </si>
  <si>
    <t>euronorm 3</t>
  </si>
  <si>
    <t>euronorm 4</t>
  </si>
  <si>
    <t>euronorm 5</t>
  </si>
  <si>
    <t>euronorm 6</t>
  </si>
  <si>
    <t>Schriftelijke vraag nr. 158 van 25 januari 2024</t>
  </si>
  <si>
    <t>Actief Wagenpark</t>
  </si>
  <si>
    <t>Totaal</t>
  </si>
  <si>
    <t>volgens type voertuig en type eigenaar</t>
  </si>
  <si>
    <t>Aantal inschrijvingen van nieuwe voertuigen in 2023</t>
  </si>
  <si>
    <t>Actief wagenpark van nieuwe voertuigen op 31-12-2023</t>
  </si>
  <si>
    <t>Inschrijvingen</t>
  </si>
  <si>
    <t>Type eigenaar onbekend</t>
  </si>
  <si>
    <t>volgens type voertuig, type eigenaar en provincie</t>
  </si>
  <si>
    <t>Onbekend</t>
  </si>
  <si>
    <t>volgens type voertuig, type eigenaar en type brandstof</t>
  </si>
  <si>
    <t>volgens type voertuig, type eigenaar, type brandstof en euronorm</t>
  </si>
  <si>
    <t>Gemiddelde leeftijd actief wagenpark van nieuwe voertuigen op 31-12-2023</t>
  </si>
  <si>
    <t>Leeftijd wagenpark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</si>
</sst>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i/>
      <sz val="11"/>
      <color theme="1"/>
      <name val="Verdana"/>
      <family val="2"/>
    </font>
    <font>
      <b/>
      <sz val="11"/>
      <color theme="1"/>
      <name val="Verdana"/>
      <family val="2"/>
    </font>
    <font>
      <b/>
      <i/>
      <sz val="11"/>
      <color rgb="FF7030A0"/>
      <name val="Verdana"/>
      <family val="2"/>
    </font>
    <font>
      <sz val="8"/>
      <name val="Calibri"/>
      <family val="2"/>
      <scheme val="minor"/>
    </font>
    <font>
      <i/>
      <sz val="11"/>
      <color theme="1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 indent="1"/>
    </xf>
    <xf numFmtId="2" fontId="0" fillId="0" borderId="0" xfId="0" applyNumberFormat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4" fillId="0" borderId="0" xfId="0" applyFont="1"/>
    <xf numFmtId="0" fontId="7" fillId="0" borderId="0" xfId="0" applyFont="1"/>
    <xf numFmtId="165" fontId="1" fillId="0" borderId="0" xfId="1" applyNumberFormat="1" applyFont="1"/>
    <xf numFmtId="165" fontId="1" fillId="0" borderId="0" xfId="0" applyNumberFormat="1" applyFont="1"/>
    <xf numFmtId="0" fontId="2" fillId="0" borderId="0" xfId="0" applyFont="1" applyAlignment="1">
      <alignment wrapText="1"/>
    </xf>
    <xf numFmtId="166" fontId="1" fillId="0" borderId="0" xfId="1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right"/>
    </xf>
    <xf numFmtId="165" fontId="1" fillId="0" borderId="0" xfId="1" applyNumberFormat="1" applyFont="1" applyFill="1"/>
    <xf numFmtId="164" fontId="1" fillId="0" borderId="0" xfId="0" applyNumberFormat="1" applyFont="1" applyFill="1"/>
    <xf numFmtId="165" fontId="3" fillId="0" borderId="0" xfId="1" applyNumberFormat="1" applyFont="1" applyFill="1"/>
    <xf numFmtId="0" fontId="9" fillId="0" borderId="0" xfId="0" applyFont="1" applyFill="1"/>
    <xf numFmtId="164" fontId="9" fillId="0" borderId="0" xfId="0" applyNumberFormat="1" applyFont="1" applyFill="1"/>
    <xf numFmtId="0" fontId="6" fillId="0" borderId="0" xfId="0" applyFont="1" applyFill="1" applyAlignment="1">
      <alignment horizontal="left"/>
    </xf>
    <xf numFmtId="165" fontId="6" fillId="0" borderId="0" xfId="1" applyNumberFormat="1" applyFont="1" applyFill="1"/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Alignment="1">
      <alignment wrapText="1"/>
    </xf>
  </cellXfs>
  <cellStyles count="2">
    <cellStyle name="Komma" xfId="1" builtinId="3"/>
    <cellStyle name="Standaard" xfId="0" builtinId="0"/>
  </cellStyles>
  <dxfs count="125"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9DF2C9D-DC27-48AE-8935-495678EF8B73}" name="Tabel36" displayName="Tabel36" ref="A11:D16" totalsRowCount="1" headerRowDxfId="124" dataDxfId="123" totalsRowDxfId="122">
  <tableColumns count="4">
    <tableColumn id="1" xr3:uid="{5B18AC72-E896-4487-A3AE-A7468F0532EF}" name="Type voertuig" totalsRowLabel="Totaal" dataDxfId="121" totalsRowDxfId="120"/>
    <tableColumn id="2" xr3:uid="{3BB510B9-580F-431B-9F9C-25DB1C93068C}" name="Inschrijvingen" totalsRowFunction="sum" dataDxfId="119" totalsRowDxfId="118" dataCellStyle="Komma" totalsRowCellStyle="Komma"/>
    <tableColumn id="3" xr3:uid="{0191335D-3DA0-4E38-86F3-7EE542733437}" name="Actief Wagenpark" totalsRowFunction="sum" dataDxfId="117" totalsRowDxfId="116" dataCellStyle="Komma" totalsRowCellStyle="Komma"/>
    <tableColumn id="5" xr3:uid="{A1B58424-62B3-446A-879F-58624C0FA54B}" name="Leeftijd wagenpark" dataDxfId="115" totalsRowDxfId="114" dataCellStyle="Komma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2462B7D-44FF-4CC2-A5C6-DF400B95E028}" name="Tabel9213" displayName="Tabel9213" ref="A11:D42" totalsRowShown="0" headerRowDxfId="47" dataDxfId="46">
  <tableColumns count="4">
    <tableColumn id="1" xr3:uid="{8AE9B586-6397-45C4-B07D-386F9B2790BC}" name="Type voertuig" dataDxfId="45"/>
    <tableColumn id="2" xr3:uid="{24909978-E757-4409-8A10-492BE895C26F}" name="Inschrijvingen" dataDxfId="44"/>
    <tableColumn id="3" xr3:uid="{196992CF-394D-4883-B8BA-31A23A163D3B}" name="Actief Wagenpark" dataDxfId="43"/>
    <tableColumn id="4" xr3:uid="{E02A9268-A04C-4F81-A800-BDFB9E1DCCD8}" name="Leeftijd wagenpark" dataDxfId="42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B894F1E-B7B6-4FB8-BBE5-8360977EC3A4}" name="Tabel921321" displayName="Tabel921321" ref="G11:J42" totalsRowShown="0" headerRowDxfId="41" dataDxfId="40">
  <tableColumns count="4">
    <tableColumn id="1" xr3:uid="{09846EC7-90A6-4F32-83F7-5D7C354E82F7}" name="Type voertuig" dataDxfId="39"/>
    <tableColumn id="2" xr3:uid="{ED7FDBD3-A522-423F-A183-9A760E265C5E}" name="Inschrijvingen" dataDxfId="38"/>
    <tableColumn id="3" xr3:uid="{9A828937-0718-4D34-91FE-37B1BE3B899D}" name="Actief Wagenpark" dataDxfId="37"/>
    <tableColumn id="4" xr3:uid="{77E1C93C-A501-4C86-B87D-1FFAC369F766}" name="Leeftijd wagenpark" dataDxfId="36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4F2920D-983E-48E9-994A-820612A446CA}" name="Tabel921323" displayName="Tabel921323" ref="M11:P42" totalsRowShown="0" headerRowDxfId="35" dataDxfId="34">
  <tableColumns count="4">
    <tableColumn id="1" xr3:uid="{F8F353C7-A2F5-46E7-9AF9-7B5D9C2E8946}" name="Type voertuig" dataDxfId="33"/>
    <tableColumn id="2" xr3:uid="{A9602067-3ECD-4E9B-9246-23E0BB40C792}" name="Inschrijvingen" dataDxfId="32"/>
    <tableColumn id="3" xr3:uid="{95950609-7A82-4DA0-88B1-20EE02A3D099}" name="Actief Wagenpark" dataDxfId="31"/>
    <tableColumn id="4" xr3:uid="{A64D8395-E4EC-4585-BFB6-460FE41F889E}" name="Leeftijd wagenpark" dataDxfId="30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2927BE0-2C80-4B04-BE27-1D035E1B6660}" name="Tabel921325" displayName="Tabel921325" ref="S11:V42" totalsRowShown="0" headerRowDxfId="29" dataDxfId="28">
  <tableColumns count="4">
    <tableColumn id="1" xr3:uid="{131CD6BF-CD94-4F01-BC50-87B644CA536A}" name="Type voertuig" dataDxfId="27"/>
    <tableColumn id="2" xr3:uid="{B689BA7B-C29A-466B-BE0D-5C0E367BF5EF}" name="Inschrijvingen" dataDxfId="26"/>
    <tableColumn id="3" xr3:uid="{07823486-8D52-48D8-9227-8ED32EE22BB6}" name="Actief Wagenpark" dataDxfId="25"/>
    <tableColumn id="4" xr3:uid="{F5FE515B-1B41-4DA3-9877-B99AD5B5EE59}" name="Leeftijd wagenpark" dataDxfId="24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7902D6D-85F0-443D-8949-BCE37D03AF35}" name="Tabel921311" displayName="Tabel921311" ref="A10:D157" totalsRowShown="0" headerRowDxfId="23" dataDxfId="22">
  <tableColumns count="4">
    <tableColumn id="1" xr3:uid="{75FE177D-5925-4B3C-A8DE-7ACDB622760F}" name="Type voertuig" dataDxfId="21"/>
    <tableColumn id="2" xr3:uid="{3BED4FF9-6DA5-4BA1-81FD-12825A2C981C}" name="Inschrijvingen" dataDxfId="20" dataCellStyle="Komma"/>
    <tableColumn id="3" xr3:uid="{4D1F924D-7732-42FB-ACDF-CD0150E6D919}" name="Actief Wagenpark" dataDxfId="19" dataCellStyle="Komma"/>
    <tableColumn id="4" xr3:uid="{2CB8D46E-579A-4B07-9FC0-075AD1B15688}" name="Leeftijd wagenpark" dataDxfId="18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00D064E-DB31-479F-8663-7BE5933EA00A}" name="Tabel92131126" displayName="Tabel92131126" ref="G10:J157" totalsRowShown="0" headerRowDxfId="17" dataDxfId="16">
  <tableColumns count="4">
    <tableColumn id="1" xr3:uid="{38FA128D-C97D-4882-AE57-333DE165EB25}" name="Type voertuig" dataDxfId="15"/>
    <tableColumn id="2" xr3:uid="{91253E58-8BD7-4B59-BE6A-2EE6E9DBEDC9}" name="Inschrijvingen" dataDxfId="14" dataCellStyle="Komma"/>
    <tableColumn id="3" xr3:uid="{76F7C701-DEE1-4980-9F90-97CA2E350C42}" name="Actief Wagenpark" dataDxfId="13" dataCellStyle="Komma"/>
    <tableColumn id="4" xr3:uid="{884B4E5C-659D-423F-BC5E-A00EA97C3FA4}" name="Leeftijd wagenpark" dataDxfId="12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C857F2D-DE66-4B80-B8D7-CDAF1893BFA5}" name="Tabel9213112627" displayName="Tabel9213112627" ref="M10:P157" totalsRowShown="0" headerRowDxfId="11" dataDxfId="10">
  <tableColumns count="4">
    <tableColumn id="1" xr3:uid="{2D665FE6-8CC5-415F-B8AC-7957FE4D6357}" name="Type voertuig" dataDxfId="9"/>
    <tableColumn id="2" xr3:uid="{1DF5D028-4720-4F1C-A47E-C6A6C328D2EC}" name="Inschrijvingen" dataDxfId="8" dataCellStyle="Komma"/>
    <tableColumn id="3" xr3:uid="{0A7208EA-6A45-4D72-BD2F-3F4947E35E12}" name="Actief Wagenpark" dataDxfId="7" dataCellStyle="Komma"/>
    <tableColumn id="4" xr3:uid="{B246D218-4F9C-4AF4-B9E2-0550949EDAAF}" name="Leeftijd wagenpark" dataDxfId="6"/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D4C28B9-9BD2-452C-96FA-066B9C914410}" name="Tabel9213112628" displayName="Tabel9213112628" ref="S10:V157" totalsRowShown="0" headerRowDxfId="5" dataDxfId="4">
  <tableColumns count="4">
    <tableColumn id="1" xr3:uid="{584AB590-686C-4A10-88FF-F02B07206804}" name="Type voertuig" dataDxfId="3"/>
    <tableColumn id="2" xr3:uid="{E2C821C4-87AA-4571-88D3-E4C0BD8457EC}" name="Inschrijvingen" dataDxfId="2" dataCellStyle="Komma"/>
    <tableColumn id="3" xr3:uid="{8B0BB187-9FEE-4078-BA94-14850061EE12}" name="Actief Wagenpark" dataDxfId="1" dataCellStyle="Komma"/>
    <tableColumn id="4" xr3:uid="{E2D30B4C-6ED9-46A0-BB46-2BE736BB8F9B}" name="Leeftijd wagenpark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0CDBAD8-2190-4CC7-90E3-FC8EEB1892B3}" name="Tabel368" displayName="Tabel368" ref="I11:L16" totalsRowCount="1" headerRowDxfId="113" dataDxfId="112" totalsRowDxfId="111">
  <tableColumns count="4">
    <tableColumn id="1" xr3:uid="{3276306B-1432-44AF-83F9-23CBC0A66AB9}" name="Type voertuig" totalsRowLabel="Totaal" dataDxfId="110" totalsRowDxfId="109"/>
    <tableColumn id="2" xr3:uid="{4C36C4FE-E3A8-46AA-B41E-D7748A31337F}" name="Inschrijvingen" totalsRowFunction="sum" dataDxfId="108" totalsRowDxfId="107" dataCellStyle="Komma"/>
    <tableColumn id="3" xr3:uid="{888136A8-B3FA-4B67-96AC-448804B5CF72}" name="Actief Wagenpark" totalsRowFunction="sum" dataDxfId="106" totalsRowDxfId="105" dataCellStyle="Komma"/>
    <tableColumn id="4" xr3:uid="{91DD58B3-C444-4B5F-96EF-F0B9EBE7A788}" name="Leeftijd wagenpark" dataDxfId="104" totalsRowDxfId="10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17F7C0E-CFC3-4808-AF41-53132CEF2FB1}" name="Tabel3689" displayName="Tabel3689" ref="Q11:T16" totalsRowCount="1" headerRowDxfId="102" dataDxfId="101" totalsRowDxfId="100">
  <tableColumns count="4">
    <tableColumn id="1" xr3:uid="{D7DCC38A-8217-48F3-B0FA-53BC6E49379F}" name="Type voertuig" totalsRowLabel="Totaal" dataDxfId="99" totalsRowDxfId="98"/>
    <tableColumn id="2" xr3:uid="{F95C3BAD-1605-4254-A6DE-8A0570B18321}" name="Inschrijvingen" totalsRowFunction="sum" dataDxfId="97" totalsRowDxfId="96" dataCellStyle="Komma"/>
    <tableColumn id="3" xr3:uid="{B7F62557-6D80-4153-96C2-528CFC8DB53B}" name="Actief Wagenpark" totalsRowFunction="sum" dataDxfId="95" totalsRowDxfId="94" dataCellStyle="Komma"/>
    <tableColumn id="4" xr3:uid="{F17E88AD-FE11-49C5-9816-3F4A03664132}" name="Leeftijd wagenpark" dataDxfId="93" totalsRowDxfId="9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65758A2-6776-4B86-BD39-56E32ECC9FE8}" name="Tabel36810" displayName="Tabel36810" ref="Y11:AB16" totalsRowCount="1" headerRowDxfId="91" dataDxfId="90" totalsRowDxfId="89">
  <tableColumns count="4">
    <tableColumn id="1" xr3:uid="{313C82DF-F8A3-428F-83A2-90324091A937}" name="Type voertuig" totalsRowLabel="Totaal" dataDxfId="88" totalsRowDxfId="87"/>
    <tableColumn id="2" xr3:uid="{58CF13CF-C236-40AA-BF98-E6545E0320F7}" name="Inschrijvingen" totalsRowFunction="sum" dataDxfId="86" totalsRowDxfId="85" dataCellStyle="Komma"/>
    <tableColumn id="3" xr3:uid="{F386728C-8C43-41AA-9866-A47121813B45}" name="Actief Wagenpark" totalsRowFunction="sum" dataDxfId="84" totalsRowDxfId="83" dataCellStyle="Komma"/>
    <tableColumn id="4" xr3:uid="{E9B8D5A9-E595-4643-AC9D-1B84994FC8F7}" name="Leeftijd wagenpark" dataDxfId="82" totalsRowDxfId="81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057446F-AA7F-4E42-8E14-C5B371B0DD45}" name="Tabel3681012" displayName="Tabel3681012" ref="AE11:AG16" totalsRowCount="1" headerRowDxfId="80" dataDxfId="79" totalsRowDxfId="78">
  <tableColumns count="3">
    <tableColumn id="1" xr3:uid="{B992DB4B-3F6C-4F84-8871-5FC2E978CD8A}" name="Type voertuig" totalsRowLabel="Totaal" dataDxfId="77" totalsRowDxfId="76"/>
    <tableColumn id="2" xr3:uid="{B09D8694-5326-48A8-8183-9C8237D5FBB2}" name="Inschrijvingen" totalsRowFunction="sum" dataDxfId="75" totalsRowDxfId="74" dataCellStyle="Komma" totalsRowCellStyle="Komma"/>
    <tableColumn id="3" xr3:uid="{7488F2D1-53EE-4D8D-B45C-53CF8AA1F027}" name="Actief Wagenpark" totalsRowFunction="sum" dataDxfId="73" totalsRowDxfId="72" dataCellStyle="Komma" totalsRowCellStyle="Komma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975F73-A045-43D9-9783-B17A296ACCF9}" name="Tabel92" displayName="Tabel92" ref="A12:D40" totalsRowShown="0" headerRowDxfId="71" dataDxfId="70">
  <tableColumns count="4">
    <tableColumn id="1" xr3:uid="{255F3824-6343-4C07-AFE3-0B3BE75B5E43}" name="Type voertuig" dataDxfId="69"/>
    <tableColumn id="2" xr3:uid="{C553A1CC-2AA7-48EC-BC7C-1809FE518DF9}" name="Inschrijvingen" dataDxfId="68"/>
    <tableColumn id="3" xr3:uid="{A56B7EF4-0783-437B-8B95-20637B5454B7}" name="Actief Wagenpark" dataDxfId="67"/>
    <tableColumn id="4" xr3:uid="{C68D5037-D129-4BB3-AE98-7167597B65E9}" name="Leeftijd wagenpark" dataDxfId="66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2CF82D4-8052-42AF-9C8B-48CE69F78B2E}" name="Tabel923" displayName="Tabel923" ref="G12:J40" totalsRowShown="0" headerRowDxfId="65" dataDxfId="64">
  <tableColumns count="4">
    <tableColumn id="1" xr3:uid="{49BBD9DD-875D-43DC-8E07-C467CFC4D156}" name="Type voertuig" dataDxfId="63"/>
    <tableColumn id="2" xr3:uid="{821FAE8C-F86E-4990-852B-C879C618F7E2}" name="Inschrijvingen" dataDxfId="62"/>
    <tableColumn id="3" xr3:uid="{B69D3297-EDFE-4BAD-8872-D40BA60E720F}" name="Actief Wagenpark" dataDxfId="61"/>
    <tableColumn id="4" xr3:uid="{C4A60704-382C-451A-AD69-B75A11F0C009}" name="Leeftijd wagenpark" dataDxfId="60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F1CF52F-66CC-46B5-B6BD-6C7400B6F40F}" name="Tabel9235" displayName="Tabel9235" ref="M12:P40" totalsRowShown="0" headerRowDxfId="59" dataDxfId="58">
  <tableColumns count="4">
    <tableColumn id="1" xr3:uid="{4AE16D8A-6CD0-4C9D-B9DB-0C0BD8813BD9}" name="Type voertuig" dataDxfId="57"/>
    <tableColumn id="2" xr3:uid="{5AA089D0-6260-4EF8-8D57-7F10D26DFCF9}" name="Inschrijvingen" dataDxfId="56"/>
    <tableColumn id="3" xr3:uid="{87C1C213-3B8F-474E-A6C9-A05118E3F350}" name="Actief Wagenpark" dataDxfId="55"/>
    <tableColumn id="4" xr3:uid="{5C82015B-D5E2-4A54-9DF3-5F739CE04194}" name="Leeftijd wagenpark" dataDxfId="54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53E7EAA-55D9-461F-B3AA-3D09F3FC00CE}" name="Tabel9237" displayName="Tabel9237" ref="S12:V40" totalsRowShown="0" headerRowDxfId="53" dataDxfId="52">
  <tableColumns count="4">
    <tableColumn id="1" xr3:uid="{68CF3889-650F-4852-8E6D-882577C89856}" name="Type voertuig" dataDxfId="51"/>
    <tableColumn id="2" xr3:uid="{9F003D5A-3E27-4A8F-B137-384F0816B6BF}" name="Inschrijvingen" dataDxfId="50"/>
    <tableColumn id="3" xr3:uid="{37D4D5C3-1C24-4AF6-A41D-46A0C5AFC1A4}" name="Actief Wagenpark" dataDxfId="49"/>
    <tableColumn id="4" xr3:uid="{FAF7EBEF-6A40-4EA1-BF43-59132A6B7FBB}" name="Leeftijd wagenpark" dataDxfId="48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7.xml"/><Relationship Id="rId4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940CE-121A-4A85-80C0-ABC7B96C5E1A}">
  <sheetPr>
    <pageSetUpPr fitToPage="1"/>
  </sheetPr>
  <dimension ref="A1:AG16"/>
  <sheetViews>
    <sheetView workbookViewId="0">
      <selection activeCell="D11" sqref="D11"/>
    </sheetView>
  </sheetViews>
  <sheetFormatPr defaultRowHeight="14.4" x14ac:dyDescent="0.3"/>
  <cols>
    <col min="1" max="1" width="25.33203125" customWidth="1"/>
    <col min="2" max="2" width="17.109375" bestFit="1" customWidth="1"/>
    <col min="3" max="3" width="19.33203125" bestFit="1" customWidth="1"/>
    <col min="4" max="4" width="23.44140625" bestFit="1" customWidth="1"/>
    <col min="5" max="6" width="10.33203125" bestFit="1" customWidth="1"/>
    <col min="9" max="9" width="26.109375" bestFit="1" customWidth="1"/>
    <col min="10" max="10" width="18" bestFit="1" customWidth="1"/>
    <col min="11" max="11" width="21.77734375" bestFit="1" customWidth="1"/>
    <col min="12" max="12" width="23.44140625" bestFit="1" customWidth="1"/>
    <col min="17" max="17" width="20.33203125" bestFit="1" customWidth="1"/>
    <col min="18" max="18" width="18" bestFit="1" customWidth="1"/>
    <col min="19" max="19" width="21.77734375" bestFit="1" customWidth="1"/>
    <col min="20" max="20" width="23.44140625" bestFit="1" customWidth="1"/>
    <col min="25" max="25" width="29" bestFit="1" customWidth="1"/>
    <col min="26" max="26" width="18" bestFit="1" customWidth="1"/>
    <col min="27" max="27" width="21.6640625" bestFit="1" customWidth="1"/>
    <col min="28" max="28" width="23.44140625" bestFit="1" customWidth="1"/>
    <col min="32" max="32" width="18" bestFit="1" customWidth="1"/>
    <col min="33" max="33" width="21.77734375" bestFit="1" customWidth="1"/>
    <col min="34" max="34" width="21.6640625" bestFit="1" customWidth="1"/>
  </cols>
  <sheetData>
    <row r="1" spans="1:33" x14ac:dyDescent="0.3">
      <c r="A1" s="7" t="s">
        <v>27</v>
      </c>
    </row>
    <row r="4" spans="1:33" x14ac:dyDescent="0.3">
      <c r="A4" s="4" t="s">
        <v>31</v>
      </c>
    </row>
    <row r="5" spans="1:33" x14ac:dyDescent="0.3">
      <c r="A5" s="4" t="s">
        <v>32</v>
      </c>
    </row>
    <row r="6" spans="1:33" x14ac:dyDescent="0.3">
      <c r="A6" s="4" t="s">
        <v>39</v>
      </c>
    </row>
    <row r="7" spans="1:33" x14ac:dyDescent="0.3">
      <c r="A7" t="s">
        <v>30</v>
      </c>
    </row>
    <row r="9" spans="1:33" x14ac:dyDescent="0.3">
      <c r="A9" s="6" t="s">
        <v>10</v>
      </c>
      <c r="I9" s="6" t="s">
        <v>11</v>
      </c>
      <c r="Q9" s="6" t="s">
        <v>12</v>
      </c>
      <c r="Y9" s="6" t="s">
        <v>13</v>
      </c>
      <c r="AE9" s="6" t="s">
        <v>34</v>
      </c>
    </row>
    <row r="11" spans="1:33" x14ac:dyDescent="0.3">
      <c r="A11" s="3" t="s">
        <v>4</v>
      </c>
      <c r="B11" s="3" t="s">
        <v>33</v>
      </c>
      <c r="C11" s="3" t="s">
        <v>28</v>
      </c>
      <c r="D11" s="3" t="s">
        <v>40</v>
      </c>
      <c r="I11" s="3" t="s">
        <v>4</v>
      </c>
      <c r="J11" s="3" t="s">
        <v>33</v>
      </c>
      <c r="K11" s="3" t="s">
        <v>28</v>
      </c>
      <c r="L11" s="3" t="s">
        <v>40</v>
      </c>
      <c r="Q11" s="3" t="s">
        <v>4</v>
      </c>
      <c r="R11" s="3" t="s">
        <v>33</v>
      </c>
      <c r="S11" s="3" t="s">
        <v>28</v>
      </c>
      <c r="T11" s="3" t="s">
        <v>40</v>
      </c>
      <c r="Y11" s="3" t="s">
        <v>4</v>
      </c>
      <c r="Z11" s="3" t="s">
        <v>33</v>
      </c>
      <c r="AA11" s="3" t="s">
        <v>28</v>
      </c>
      <c r="AB11" s="3" t="s">
        <v>40</v>
      </c>
      <c r="AE11" s="3" t="s">
        <v>4</v>
      </c>
      <c r="AF11" s="3" t="s">
        <v>33</v>
      </c>
      <c r="AG11" s="3" t="s">
        <v>28</v>
      </c>
    </row>
    <row r="12" spans="1:33" x14ac:dyDescent="0.3">
      <c r="A12" s="3" t="s">
        <v>0</v>
      </c>
      <c r="B12" s="8">
        <v>318144</v>
      </c>
      <c r="C12" s="8">
        <v>1784553</v>
      </c>
      <c r="D12" s="11">
        <v>5.270276646308627</v>
      </c>
      <c r="I12" s="3" t="s">
        <v>0</v>
      </c>
      <c r="J12" s="8">
        <v>78356</v>
      </c>
      <c r="K12" s="8">
        <v>1063547</v>
      </c>
      <c r="L12" s="5">
        <v>6.8258837400850734</v>
      </c>
      <c r="Q12" s="3" t="s">
        <v>0</v>
      </c>
      <c r="R12" s="8">
        <v>102738</v>
      </c>
      <c r="S12" s="8">
        <v>317514</v>
      </c>
      <c r="T12" s="5">
        <v>3.0355291420220842</v>
      </c>
      <c r="Y12" s="3" t="s">
        <v>0</v>
      </c>
      <c r="Z12" s="8">
        <v>136957</v>
      </c>
      <c r="AA12" s="8">
        <v>394107</v>
      </c>
      <c r="AB12" s="5">
        <v>1.6967194188380312</v>
      </c>
      <c r="AE12" s="3" t="s">
        <v>0</v>
      </c>
      <c r="AF12" s="8">
        <v>93</v>
      </c>
      <c r="AG12" s="8">
        <v>9385</v>
      </c>
    </row>
    <row r="13" spans="1:33" x14ac:dyDescent="0.3">
      <c r="A13" s="3" t="s">
        <v>1</v>
      </c>
      <c r="B13" s="8">
        <v>44173</v>
      </c>
      <c r="C13" s="8">
        <v>276521</v>
      </c>
      <c r="D13" s="11">
        <v>4.9667764835220476</v>
      </c>
      <c r="I13" s="3" t="s">
        <v>1</v>
      </c>
      <c r="J13" s="8">
        <v>5330</v>
      </c>
      <c r="K13" s="8">
        <v>71717</v>
      </c>
      <c r="L13" s="5">
        <v>6.2660317637380256</v>
      </c>
      <c r="Q13" s="3" t="s">
        <v>1</v>
      </c>
      <c r="R13" s="8">
        <v>29978</v>
      </c>
      <c r="S13" s="8">
        <v>172309</v>
      </c>
      <c r="T13" s="5">
        <v>4.5412601779361497</v>
      </c>
      <c r="Y13" s="3" t="s">
        <v>1</v>
      </c>
      <c r="Z13" s="8">
        <v>8861</v>
      </c>
      <c r="AA13" s="8">
        <v>31258</v>
      </c>
      <c r="AB13" s="5">
        <v>2.1946061808177109</v>
      </c>
      <c r="AE13" s="3" t="s">
        <v>1</v>
      </c>
      <c r="AF13" s="8">
        <v>4</v>
      </c>
      <c r="AG13" s="8">
        <v>1237</v>
      </c>
    </row>
    <row r="14" spans="1:33" x14ac:dyDescent="0.3">
      <c r="A14" s="3" t="s">
        <v>2</v>
      </c>
      <c r="B14" s="8">
        <v>7536</v>
      </c>
      <c r="C14" s="8">
        <v>56916</v>
      </c>
      <c r="D14" s="11">
        <v>8.5624077588024452</v>
      </c>
      <c r="I14" s="3" t="s">
        <v>2</v>
      </c>
      <c r="J14" s="8">
        <v>94</v>
      </c>
      <c r="K14" s="8">
        <v>1685</v>
      </c>
      <c r="L14" s="5">
        <v>13.845103857566766</v>
      </c>
      <c r="Q14" s="3" t="s">
        <v>2</v>
      </c>
      <c r="R14" s="8">
        <v>6159</v>
      </c>
      <c r="S14" s="8">
        <v>47833</v>
      </c>
      <c r="T14" s="5">
        <v>5.5765893838981455</v>
      </c>
      <c r="Y14" s="3" t="s">
        <v>2</v>
      </c>
      <c r="Z14" s="8">
        <v>1283</v>
      </c>
      <c r="AA14" s="8">
        <v>4622</v>
      </c>
      <c r="AB14" s="5">
        <v>3.5318044136737341</v>
      </c>
      <c r="AE14" s="3" t="s">
        <v>2</v>
      </c>
      <c r="AF14" s="8"/>
      <c r="AG14" s="8">
        <v>2776</v>
      </c>
    </row>
    <row r="15" spans="1:33" x14ac:dyDescent="0.3">
      <c r="A15" s="3" t="s">
        <v>3</v>
      </c>
      <c r="B15" s="8">
        <v>513</v>
      </c>
      <c r="C15" s="8">
        <v>6356</v>
      </c>
      <c r="D15" s="11">
        <v>8.712397734424167</v>
      </c>
      <c r="I15" s="3" t="s">
        <v>3</v>
      </c>
      <c r="J15" s="8">
        <v>2</v>
      </c>
      <c r="K15" s="8">
        <v>17</v>
      </c>
      <c r="L15" s="5">
        <v>17.058823529411764</v>
      </c>
      <c r="Q15" s="3" t="s">
        <v>3</v>
      </c>
      <c r="R15" s="8">
        <v>500</v>
      </c>
      <c r="S15" s="8">
        <v>6049</v>
      </c>
      <c r="T15" s="5">
        <v>7.9611506034055219</v>
      </c>
      <c r="Y15" s="3" t="s">
        <v>3</v>
      </c>
      <c r="Z15" s="8">
        <v>11</v>
      </c>
      <c r="AA15" s="8">
        <v>188</v>
      </c>
      <c r="AB15" s="5">
        <v>7.4946808510638299</v>
      </c>
      <c r="AE15" s="3" t="s">
        <v>3</v>
      </c>
      <c r="AF15" s="8"/>
      <c r="AG15" s="8">
        <v>102</v>
      </c>
    </row>
    <row r="16" spans="1:33" x14ac:dyDescent="0.3">
      <c r="A16" s="3" t="s">
        <v>29</v>
      </c>
      <c r="B16" s="9">
        <f>SUBTOTAL(109,Tabel36[Inschrijvingen])</f>
        <v>370366</v>
      </c>
      <c r="C16" s="9">
        <f>SUBTOTAL(109,Tabel36[Actief Wagenpark])</f>
        <v>2124346</v>
      </c>
      <c r="D16" s="3"/>
      <c r="I16" s="3" t="s">
        <v>29</v>
      </c>
      <c r="J16" s="9">
        <f>SUBTOTAL(109,Tabel368[Inschrijvingen])</f>
        <v>83782</v>
      </c>
      <c r="K16" s="9">
        <f>SUBTOTAL(109,Tabel368[Actief Wagenpark])</f>
        <v>1136966</v>
      </c>
      <c r="L16" s="3"/>
      <c r="Q16" s="3" t="s">
        <v>29</v>
      </c>
      <c r="R16" s="9">
        <f>SUBTOTAL(109,Tabel3689[Inschrijvingen])</f>
        <v>139375</v>
      </c>
      <c r="S16" s="9">
        <f>SUBTOTAL(109,Tabel3689[Actief Wagenpark])</f>
        <v>543705</v>
      </c>
      <c r="T16" s="3"/>
      <c r="Y16" s="3" t="s">
        <v>29</v>
      </c>
      <c r="Z16" s="9">
        <f>SUBTOTAL(109,Tabel36810[Inschrijvingen])</f>
        <v>147112</v>
      </c>
      <c r="AA16" s="9">
        <f>SUBTOTAL(109,Tabel36810[Actief Wagenpark])</f>
        <v>430175</v>
      </c>
      <c r="AB16" s="3"/>
      <c r="AE16" s="3" t="s">
        <v>29</v>
      </c>
      <c r="AF16" s="9">
        <f>SUBTOTAL(109,Tabel3681012[Inschrijvingen])</f>
        <v>97</v>
      </c>
      <c r="AG16" s="9">
        <f>SUBTOTAL(109,Tabel3681012[Actief Wagenpark])</f>
        <v>13500</v>
      </c>
    </row>
  </sheetData>
  <pageMargins left="0.7" right="0.7" top="0.75" bottom="0.75" header="0.3" footer="0.3"/>
  <pageSetup paperSize="9" scale="24" fitToHeight="0" orientation="landscape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B5EB2-E724-4DDE-AC45-DA7267777FA1}">
  <sheetPr>
    <pageSetUpPr fitToPage="1"/>
  </sheetPr>
  <dimension ref="A1:AG42"/>
  <sheetViews>
    <sheetView topLeftCell="R1" workbookViewId="0">
      <selection activeCell="V12" sqref="V12"/>
    </sheetView>
  </sheetViews>
  <sheetFormatPr defaultRowHeight="14.4" x14ac:dyDescent="0.3"/>
  <cols>
    <col min="1" max="1" width="25.33203125" customWidth="1"/>
    <col min="2" max="3" width="15.77734375" bestFit="1" customWidth="1"/>
    <col min="4" max="4" width="23.44140625" bestFit="1" customWidth="1"/>
    <col min="5" max="5" width="10.33203125" customWidth="1"/>
    <col min="6" max="6" width="10.33203125" bestFit="1" customWidth="1"/>
    <col min="7" max="7" width="26.33203125" bestFit="1" customWidth="1"/>
    <col min="8" max="8" width="14.44140625" bestFit="1" customWidth="1"/>
    <col min="9" max="9" width="15.77734375" bestFit="1" customWidth="1"/>
    <col min="10" max="10" width="26.109375" bestFit="1" customWidth="1"/>
    <col min="11" max="11" width="26.109375" customWidth="1"/>
    <col min="13" max="13" width="20.44140625" bestFit="1" customWidth="1"/>
    <col min="14" max="15" width="14.44140625" bestFit="1" customWidth="1"/>
    <col min="19" max="19" width="29.6640625" bestFit="1" customWidth="1"/>
    <col min="20" max="20" width="20.44140625" bestFit="1" customWidth="1"/>
    <col min="21" max="21" width="15.77734375" bestFit="1" customWidth="1"/>
    <col min="22" max="22" width="23.44140625" bestFit="1" customWidth="1"/>
    <col min="28" max="28" width="29" bestFit="1" customWidth="1"/>
  </cols>
  <sheetData>
    <row r="1" spans="1:22" x14ac:dyDescent="0.3">
      <c r="A1" s="7" t="s">
        <v>27</v>
      </c>
    </row>
    <row r="3" spans="1:22" x14ac:dyDescent="0.3">
      <c r="A3" s="4" t="s">
        <v>31</v>
      </c>
    </row>
    <row r="4" spans="1:22" x14ac:dyDescent="0.3">
      <c r="A4" s="4" t="s">
        <v>32</v>
      </c>
    </row>
    <row r="5" spans="1:22" x14ac:dyDescent="0.3">
      <c r="A5" s="4" t="s">
        <v>39</v>
      </c>
    </row>
    <row r="6" spans="1:22" x14ac:dyDescent="0.3">
      <c r="A6" t="s">
        <v>35</v>
      </c>
    </row>
    <row r="9" spans="1:22" x14ac:dyDescent="0.3">
      <c r="A9" s="4"/>
    </row>
    <row r="10" spans="1:22" x14ac:dyDescent="0.3">
      <c r="A10" s="6" t="s">
        <v>10</v>
      </c>
      <c r="G10" s="6" t="s">
        <v>11</v>
      </c>
      <c r="M10" s="6" t="s">
        <v>12</v>
      </c>
      <c r="S10" s="6" t="s">
        <v>13</v>
      </c>
    </row>
    <row r="12" spans="1:22" x14ac:dyDescent="0.3">
      <c r="A12" s="3" t="s">
        <v>4</v>
      </c>
      <c r="B12" s="3" t="s">
        <v>33</v>
      </c>
      <c r="C12" s="3" t="s">
        <v>28</v>
      </c>
      <c r="D12" s="3" t="s">
        <v>40</v>
      </c>
      <c r="G12" s="3" t="s">
        <v>4</v>
      </c>
      <c r="H12" s="3" t="s">
        <v>33</v>
      </c>
      <c r="I12" s="3" t="s">
        <v>28</v>
      </c>
      <c r="J12" s="3" t="s">
        <v>40</v>
      </c>
      <c r="K12" s="3"/>
      <c r="M12" s="3" t="s">
        <v>4</v>
      </c>
      <c r="N12" s="3" t="s">
        <v>33</v>
      </c>
      <c r="O12" s="3" t="s">
        <v>28</v>
      </c>
      <c r="P12" s="3" t="s">
        <v>40</v>
      </c>
      <c r="Q12" s="3"/>
      <c r="S12" s="3" t="s">
        <v>4</v>
      </c>
      <c r="T12" s="3" t="s">
        <v>33</v>
      </c>
      <c r="U12" s="3" t="s">
        <v>28</v>
      </c>
      <c r="V12" s="3" t="s">
        <v>40</v>
      </c>
    </row>
    <row r="13" spans="1:22" s="15" customFormat="1" x14ac:dyDescent="0.3">
      <c r="A13" s="12" t="s">
        <v>0</v>
      </c>
      <c r="B13" s="13"/>
      <c r="C13" s="13"/>
      <c r="D13" s="14"/>
      <c r="G13" s="12" t="s">
        <v>0</v>
      </c>
      <c r="H13" s="13"/>
      <c r="I13" s="13"/>
      <c r="J13" s="14"/>
      <c r="K13" s="14"/>
      <c r="M13" s="12" t="s">
        <v>0</v>
      </c>
      <c r="N13" s="13"/>
      <c r="O13" s="13"/>
      <c r="P13" s="14"/>
      <c r="Q13" s="14"/>
      <c r="S13" s="12" t="s">
        <v>0</v>
      </c>
      <c r="T13" s="13"/>
      <c r="U13" s="13"/>
      <c r="V13" s="14"/>
    </row>
    <row r="14" spans="1:22" s="15" customFormat="1" x14ac:dyDescent="0.3">
      <c r="A14" s="16" t="s">
        <v>5</v>
      </c>
      <c r="B14" s="17">
        <v>72607</v>
      </c>
      <c r="C14" s="17">
        <v>440604</v>
      </c>
      <c r="D14" s="18">
        <v>5.5688794674570987</v>
      </c>
      <c r="G14" s="16" t="s">
        <v>5</v>
      </c>
      <c r="H14" s="17">
        <v>19334</v>
      </c>
      <c r="I14" s="17">
        <v>272769</v>
      </c>
      <c r="J14" s="18">
        <v>6.8480393594556546</v>
      </c>
      <c r="K14" s="14"/>
      <c r="M14" s="16" t="s">
        <v>5</v>
      </c>
      <c r="N14" s="17">
        <v>32049</v>
      </c>
      <c r="O14" s="17">
        <v>92923</v>
      </c>
      <c r="P14" s="18">
        <v>2.9257449716431885</v>
      </c>
      <c r="Q14" s="14"/>
      <c r="S14" s="16" t="s">
        <v>5</v>
      </c>
      <c r="T14" s="17">
        <v>21221</v>
      </c>
      <c r="U14" s="17">
        <v>71671</v>
      </c>
      <c r="V14" s="18">
        <v>1.7830642798342426</v>
      </c>
    </row>
    <row r="15" spans="1:22" s="15" customFormat="1" x14ac:dyDescent="0.3">
      <c r="A15" s="16" t="s">
        <v>6</v>
      </c>
      <c r="B15" s="17">
        <v>29153</v>
      </c>
      <c r="C15" s="17">
        <v>190306</v>
      </c>
      <c r="D15" s="18">
        <v>5.9393503095015392</v>
      </c>
      <c r="G15" s="16" t="s">
        <v>6</v>
      </c>
      <c r="H15" s="17">
        <v>12795</v>
      </c>
      <c r="I15" s="17">
        <v>144214</v>
      </c>
      <c r="J15" s="18">
        <v>6.5645291025836601</v>
      </c>
      <c r="K15" s="14"/>
      <c r="M15" s="16" t="s">
        <v>6</v>
      </c>
      <c r="N15" s="17">
        <v>11292</v>
      </c>
      <c r="O15" s="17">
        <v>36633</v>
      </c>
      <c r="P15" s="18">
        <v>3.050801190183714</v>
      </c>
      <c r="Q15" s="14"/>
      <c r="S15" s="16" t="s">
        <v>6</v>
      </c>
      <c r="T15" s="17">
        <v>5066</v>
      </c>
      <c r="U15" s="17">
        <v>8288</v>
      </c>
      <c r="V15" s="18">
        <v>0.64237451737451734</v>
      </c>
    </row>
    <row r="16" spans="1:22" s="15" customFormat="1" x14ac:dyDescent="0.3">
      <c r="A16" s="16" t="s">
        <v>7</v>
      </c>
      <c r="B16" s="17">
        <v>37749</v>
      </c>
      <c r="C16" s="17">
        <v>296059</v>
      </c>
      <c r="D16" s="18">
        <v>6.1061548750582659</v>
      </c>
      <c r="G16" s="16" t="s">
        <v>7</v>
      </c>
      <c r="H16" s="17">
        <v>15668</v>
      </c>
      <c r="I16" s="17">
        <v>221577</v>
      </c>
      <c r="J16" s="18">
        <v>6.8498212802830629</v>
      </c>
      <c r="K16" s="14"/>
      <c r="M16" s="16" t="s">
        <v>7</v>
      </c>
      <c r="N16" s="17">
        <v>19154</v>
      </c>
      <c r="O16" s="17">
        <v>64928</v>
      </c>
      <c r="P16" s="18">
        <v>3.08430877279448</v>
      </c>
      <c r="Q16" s="14"/>
      <c r="S16" s="16" t="s">
        <v>7</v>
      </c>
      <c r="T16" s="17">
        <v>2926</v>
      </c>
      <c r="U16" s="17">
        <v>8288</v>
      </c>
      <c r="V16" s="18">
        <v>1.7516891891891893</v>
      </c>
    </row>
    <row r="17" spans="1:22" s="15" customFormat="1" x14ac:dyDescent="0.3">
      <c r="A17" s="16" t="s">
        <v>9</v>
      </c>
      <c r="B17" s="17">
        <v>135605</v>
      </c>
      <c r="C17" s="17">
        <v>545011</v>
      </c>
      <c r="D17" s="18">
        <v>3.8490824989495662</v>
      </c>
      <c r="G17" s="16" t="s">
        <v>9</v>
      </c>
      <c r="H17" s="17">
        <v>15295</v>
      </c>
      <c r="I17" s="17">
        <v>199671</v>
      </c>
      <c r="J17" s="18">
        <v>6.6395556735262158</v>
      </c>
      <c r="K17" s="14"/>
      <c r="M17" s="16" t="s">
        <v>9</v>
      </c>
      <c r="N17" s="17">
        <v>18011</v>
      </c>
      <c r="O17" s="17">
        <v>52030</v>
      </c>
      <c r="P17" s="18">
        <v>2.9108975591005191</v>
      </c>
      <c r="Q17" s="14"/>
      <c r="S17" s="16" t="s">
        <v>9</v>
      </c>
      <c r="T17" s="17">
        <v>102215</v>
      </c>
      <c r="U17" s="17">
        <v>290848</v>
      </c>
      <c r="V17" s="18">
        <v>1.7130287985476951</v>
      </c>
    </row>
    <row r="18" spans="1:22" s="15" customFormat="1" x14ac:dyDescent="0.3">
      <c r="A18" s="16" t="s">
        <v>8</v>
      </c>
      <c r="B18" s="17">
        <v>36174</v>
      </c>
      <c r="C18" s="17">
        <v>255595</v>
      </c>
      <c r="D18" s="18">
        <v>6.1024155307594796</v>
      </c>
      <c r="G18" s="16" t="s">
        <v>8</v>
      </c>
      <c r="H18" s="17">
        <v>12598</v>
      </c>
      <c r="I18" s="17">
        <v>182081</v>
      </c>
      <c r="J18" s="18">
        <v>7.1459507254973031</v>
      </c>
      <c r="K18" s="14"/>
      <c r="M18" s="16" t="s">
        <v>8</v>
      </c>
      <c r="N18" s="17">
        <v>18074</v>
      </c>
      <c r="O18" s="17">
        <v>57873</v>
      </c>
      <c r="P18" s="18">
        <v>3.2832236103191472</v>
      </c>
      <c r="Q18" s="14"/>
      <c r="S18" s="16" t="s">
        <v>8</v>
      </c>
      <c r="T18" s="17">
        <v>5502</v>
      </c>
      <c r="U18" s="17">
        <v>14849</v>
      </c>
      <c r="V18" s="18">
        <v>1.4913462186005793</v>
      </c>
    </row>
    <row r="19" spans="1:22" s="15" customFormat="1" x14ac:dyDescent="0.3">
      <c r="A19" s="16" t="s">
        <v>36</v>
      </c>
      <c r="B19" s="17">
        <v>6856</v>
      </c>
      <c r="C19" s="17">
        <v>56978</v>
      </c>
      <c r="D19" s="18">
        <v>6.2446250241325449</v>
      </c>
      <c r="G19" s="16" t="s">
        <v>36</v>
      </c>
      <c r="H19" s="17">
        <v>2666</v>
      </c>
      <c r="I19" s="17">
        <v>43235</v>
      </c>
      <c r="J19" s="18">
        <v>6.9477737943795539</v>
      </c>
      <c r="K19" s="14"/>
      <c r="M19" s="16" t="s">
        <v>36</v>
      </c>
      <c r="N19" s="17">
        <v>4158</v>
      </c>
      <c r="O19" s="17">
        <v>13127</v>
      </c>
      <c r="P19" s="18">
        <v>2.9307534090043421</v>
      </c>
      <c r="Q19" s="14"/>
      <c r="S19" s="16" t="s">
        <v>36</v>
      </c>
      <c r="T19" s="17">
        <v>27</v>
      </c>
      <c r="U19" s="17">
        <v>163</v>
      </c>
      <c r="V19" s="18">
        <v>4.1533742331288339</v>
      </c>
    </row>
    <row r="20" spans="1:22" s="15" customFormat="1" x14ac:dyDescent="0.3">
      <c r="A20" s="12" t="s">
        <v>1</v>
      </c>
      <c r="B20" s="19"/>
      <c r="C20" s="19"/>
      <c r="D20" s="18"/>
      <c r="G20" s="12" t="s">
        <v>1</v>
      </c>
      <c r="H20" s="19"/>
      <c r="I20" s="19"/>
      <c r="J20" s="18"/>
      <c r="K20" s="14"/>
      <c r="M20" s="12" t="s">
        <v>1</v>
      </c>
      <c r="N20" s="19"/>
      <c r="O20" s="19"/>
      <c r="P20" s="18"/>
      <c r="Q20" s="14"/>
      <c r="S20" s="12" t="s">
        <v>1</v>
      </c>
      <c r="T20" s="19"/>
      <c r="U20" s="19"/>
      <c r="V20" s="18"/>
    </row>
    <row r="21" spans="1:22" s="15" customFormat="1" x14ac:dyDescent="0.3">
      <c r="A21" s="16" t="s">
        <v>5</v>
      </c>
      <c r="B21" s="17">
        <v>10430</v>
      </c>
      <c r="C21" s="17">
        <v>67641</v>
      </c>
      <c r="D21" s="18">
        <v>5.0125219911000727</v>
      </c>
      <c r="G21" s="16" t="s">
        <v>5</v>
      </c>
      <c r="H21" s="17">
        <v>1170</v>
      </c>
      <c r="I21" s="17">
        <v>15936</v>
      </c>
      <c r="J21" s="18">
        <v>6.2707705823293169</v>
      </c>
      <c r="K21" s="14"/>
      <c r="M21" s="16" t="s">
        <v>5</v>
      </c>
      <c r="N21" s="17">
        <v>7869</v>
      </c>
      <c r="O21" s="17">
        <v>45244</v>
      </c>
      <c r="P21" s="18">
        <v>4.5047078065599857</v>
      </c>
      <c r="Q21" s="14"/>
      <c r="S21" s="16" t="s">
        <v>5</v>
      </c>
      <c r="T21" s="17">
        <v>1391</v>
      </c>
      <c r="U21" s="17">
        <v>6118</v>
      </c>
      <c r="V21" s="18">
        <v>2.5241909120627657</v>
      </c>
    </row>
    <row r="22" spans="1:22" s="15" customFormat="1" x14ac:dyDescent="0.3">
      <c r="A22" s="16" t="s">
        <v>6</v>
      </c>
      <c r="B22" s="17">
        <v>5847</v>
      </c>
      <c r="C22" s="17">
        <v>34514</v>
      </c>
      <c r="D22" s="18">
        <v>5.1250217303123371</v>
      </c>
      <c r="G22" s="16" t="s">
        <v>6</v>
      </c>
      <c r="H22" s="17">
        <v>695</v>
      </c>
      <c r="I22" s="17">
        <v>9923</v>
      </c>
      <c r="J22" s="18">
        <v>6.4271893580570394</v>
      </c>
      <c r="K22" s="14"/>
      <c r="M22" s="16" t="s">
        <v>6</v>
      </c>
      <c r="N22" s="17">
        <v>3985</v>
      </c>
      <c r="O22" s="17">
        <v>21278</v>
      </c>
      <c r="P22" s="18">
        <v>4.6018892753078298</v>
      </c>
      <c r="Q22" s="14"/>
      <c r="S22" s="16" t="s">
        <v>6</v>
      </c>
      <c r="T22" s="17">
        <v>1167</v>
      </c>
      <c r="U22" s="17">
        <v>3130</v>
      </c>
      <c r="V22" s="18">
        <v>1.3175718849840257</v>
      </c>
    </row>
    <row r="23" spans="1:22" s="15" customFormat="1" x14ac:dyDescent="0.3">
      <c r="A23" s="16" t="s">
        <v>7</v>
      </c>
      <c r="B23" s="17">
        <v>7620</v>
      </c>
      <c r="C23" s="17">
        <v>53867</v>
      </c>
      <c r="D23" s="18">
        <v>5.1680620788237697</v>
      </c>
      <c r="G23" s="16" t="s">
        <v>7</v>
      </c>
      <c r="H23" s="17">
        <v>1150</v>
      </c>
      <c r="I23" s="17">
        <v>15299</v>
      </c>
      <c r="J23" s="18">
        <v>6.2301457611608599</v>
      </c>
      <c r="K23" s="14"/>
      <c r="M23" s="16" t="s">
        <v>7</v>
      </c>
      <c r="N23" s="17">
        <v>5942</v>
      </c>
      <c r="O23" s="17">
        <v>36964</v>
      </c>
      <c r="P23" s="18">
        <v>4.4772751866681091</v>
      </c>
      <c r="Q23" s="14"/>
      <c r="S23" s="16" t="s">
        <v>7</v>
      </c>
      <c r="T23" s="17">
        <v>528</v>
      </c>
      <c r="U23" s="17">
        <v>1351</v>
      </c>
      <c r="V23" s="18">
        <v>1.6299037749814951</v>
      </c>
    </row>
    <row r="24" spans="1:22" s="15" customFormat="1" x14ac:dyDescent="0.3">
      <c r="A24" s="16" t="s">
        <v>9</v>
      </c>
      <c r="B24" s="17">
        <v>9701</v>
      </c>
      <c r="C24" s="17">
        <v>50747</v>
      </c>
      <c r="D24" s="18">
        <v>4.3691055628904172</v>
      </c>
      <c r="G24" s="16" t="s">
        <v>9</v>
      </c>
      <c r="H24" s="17">
        <v>830</v>
      </c>
      <c r="I24" s="17">
        <v>10343</v>
      </c>
      <c r="J24" s="18">
        <v>6.1995552547616741</v>
      </c>
      <c r="K24" s="14"/>
      <c r="M24" s="16" t="s">
        <v>9</v>
      </c>
      <c r="N24" s="17">
        <v>4243</v>
      </c>
      <c r="O24" s="17">
        <v>22318</v>
      </c>
      <c r="P24" s="18">
        <v>4.3863249395107085</v>
      </c>
      <c r="Q24" s="14"/>
      <c r="S24" s="16" t="s">
        <v>9</v>
      </c>
      <c r="T24" s="17">
        <v>4624</v>
      </c>
      <c r="U24" s="17">
        <v>17778</v>
      </c>
      <c r="V24" s="18">
        <v>2.3577455281808977</v>
      </c>
    </row>
    <row r="25" spans="1:22" s="15" customFormat="1" x14ac:dyDescent="0.3">
      <c r="A25" s="16" t="s">
        <v>8</v>
      </c>
      <c r="B25" s="17">
        <v>9015</v>
      </c>
      <c r="C25" s="17">
        <v>58496</v>
      </c>
      <c r="D25" s="18">
        <v>5.1050841083150988</v>
      </c>
      <c r="G25" s="16" t="s">
        <v>8</v>
      </c>
      <c r="H25" s="17">
        <v>1265</v>
      </c>
      <c r="I25" s="17">
        <v>16939</v>
      </c>
      <c r="J25" s="18">
        <v>6.246413601747447</v>
      </c>
      <c r="K25" s="14"/>
      <c r="M25" s="16" t="s">
        <v>8</v>
      </c>
      <c r="N25" s="17">
        <v>6604</v>
      </c>
      <c r="O25" s="17">
        <v>38663</v>
      </c>
      <c r="P25" s="18">
        <v>4.7015751493676126</v>
      </c>
      <c r="Q25" s="14"/>
      <c r="S25" s="16" t="s">
        <v>8</v>
      </c>
      <c r="T25" s="17">
        <v>1146</v>
      </c>
      <c r="U25" s="17">
        <v>2784</v>
      </c>
      <c r="V25" s="18">
        <v>1.6494252873563218</v>
      </c>
    </row>
    <row r="26" spans="1:22" s="15" customFormat="1" x14ac:dyDescent="0.3">
      <c r="A26" s="16" t="s">
        <v>36</v>
      </c>
      <c r="B26" s="17">
        <v>1560</v>
      </c>
      <c r="C26" s="17">
        <v>11256</v>
      </c>
      <c r="D26" s="18">
        <v>5.2191719971570718</v>
      </c>
      <c r="G26" s="16" t="s">
        <v>36</v>
      </c>
      <c r="H26" s="17">
        <v>220</v>
      </c>
      <c r="I26" s="17">
        <v>3277</v>
      </c>
      <c r="J26" s="18">
        <v>6.2337503814464448</v>
      </c>
      <c r="K26" s="14"/>
      <c r="M26" s="16" t="s">
        <v>36</v>
      </c>
      <c r="N26" s="17">
        <v>1335</v>
      </c>
      <c r="O26" s="17">
        <v>7842</v>
      </c>
      <c r="P26" s="18">
        <v>4.539785768936496</v>
      </c>
      <c r="Q26" s="14"/>
      <c r="S26" s="16" t="s">
        <v>36</v>
      </c>
      <c r="T26" s="17">
        <v>5</v>
      </c>
      <c r="U26" s="17">
        <v>97</v>
      </c>
      <c r="V26" s="18">
        <v>3.3195876288659796</v>
      </c>
    </row>
    <row r="27" spans="1:22" s="15" customFormat="1" x14ac:dyDescent="0.3">
      <c r="A27" s="12" t="s">
        <v>2</v>
      </c>
      <c r="B27" s="19"/>
      <c r="C27" s="19"/>
      <c r="D27" s="18"/>
      <c r="G27" s="12" t="s">
        <v>2</v>
      </c>
      <c r="H27" s="19"/>
      <c r="I27" s="19"/>
      <c r="J27" s="18"/>
      <c r="K27" s="14"/>
      <c r="M27" s="12" t="s">
        <v>2</v>
      </c>
      <c r="N27" s="19"/>
      <c r="O27" s="19"/>
      <c r="P27" s="18"/>
      <c r="Q27" s="14"/>
      <c r="S27" s="12" t="s">
        <v>2</v>
      </c>
      <c r="T27" s="19"/>
      <c r="U27" s="19"/>
      <c r="V27" s="18"/>
    </row>
    <row r="28" spans="1:22" s="15" customFormat="1" x14ac:dyDescent="0.3">
      <c r="A28" s="16" t="s">
        <v>5</v>
      </c>
      <c r="B28" s="17">
        <v>1532</v>
      </c>
      <c r="C28" s="17">
        <v>14014</v>
      </c>
      <c r="D28" s="18">
        <v>8.7448266019694589</v>
      </c>
      <c r="G28" s="16" t="s">
        <v>5</v>
      </c>
      <c r="H28" s="17">
        <v>11</v>
      </c>
      <c r="I28" s="17">
        <v>253</v>
      </c>
      <c r="J28" s="18">
        <v>14.719367588932807</v>
      </c>
      <c r="K28" s="14"/>
      <c r="M28" s="16" t="s">
        <v>5</v>
      </c>
      <c r="N28" s="17">
        <v>1448</v>
      </c>
      <c r="O28" s="17">
        <v>12363</v>
      </c>
      <c r="P28" s="18">
        <v>5.8104828925018204</v>
      </c>
      <c r="Q28" s="14"/>
      <c r="S28" s="16" t="s">
        <v>5</v>
      </c>
      <c r="T28" s="17">
        <v>73</v>
      </c>
      <c r="U28" s="17">
        <v>720</v>
      </c>
      <c r="V28" s="18">
        <v>5.7652777777777775</v>
      </c>
    </row>
    <row r="29" spans="1:22" s="15" customFormat="1" x14ac:dyDescent="0.3">
      <c r="A29" s="16" t="s">
        <v>6</v>
      </c>
      <c r="B29" s="17">
        <v>1125</v>
      </c>
      <c r="C29" s="17">
        <v>6834</v>
      </c>
      <c r="D29" s="18">
        <v>9.8808896693005561</v>
      </c>
      <c r="G29" s="16" t="s">
        <v>6</v>
      </c>
      <c r="H29" s="17">
        <v>11</v>
      </c>
      <c r="I29" s="17">
        <v>174</v>
      </c>
      <c r="J29" s="18">
        <v>16.201149425287355</v>
      </c>
      <c r="K29" s="14"/>
      <c r="M29" s="16" t="s">
        <v>6</v>
      </c>
      <c r="N29" s="17">
        <v>569</v>
      </c>
      <c r="O29" s="17">
        <v>4928</v>
      </c>
      <c r="P29" s="18">
        <v>5.6055194805194803</v>
      </c>
      <c r="Q29" s="14"/>
      <c r="S29" s="16" t="s">
        <v>6</v>
      </c>
      <c r="T29" s="17">
        <v>545</v>
      </c>
      <c r="U29" s="17">
        <v>1209</v>
      </c>
      <c r="V29" s="18">
        <v>2.3854425144747724</v>
      </c>
    </row>
    <row r="30" spans="1:22" s="15" customFormat="1" x14ac:dyDescent="0.3">
      <c r="A30" s="16" t="s">
        <v>7</v>
      </c>
      <c r="B30" s="17">
        <v>1496</v>
      </c>
      <c r="C30" s="17">
        <v>12153</v>
      </c>
      <c r="D30" s="18">
        <v>8.421048300831071</v>
      </c>
      <c r="G30" s="16" t="s">
        <v>7</v>
      </c>
      <c r="H30" s="17">
        <v>15</v>
      </c>
      <c r="I30" s="17">
        <v>380</v>
      </c>
      <c r="J30" s="18">
        <v>15.45</v>
      </c>
      <c r="K30" s="14"/>
      <c r="M30" s="16" t="s">
        <v>7</v>
      </c>
      <c r="N30" s="17">
        <v>1414</v>
      </c>
      <c r="O30" s="17">
        <v>10880</v>
      </c>
      <c r="P30" s="18">
        <v>5.2659007352941174</v>
      </c>
      <c r="Q30" s="14"/>
      <c r="S30" s="16" t="s">
        <v>7</v>
      </c>
      <c r="T30" s="17">
        <v>67</v>
      </c>
      <c r="U30" s="17">
        <v>313</v>
      </c>
      <c r="V30" s="18">
        <v>2.6613418530351436</v>
      </c>
    </row>
    <row r="31" spans="1:22" s="15" customFormat="1" x14ac:dyDescent="0.3">
      <c r="A31" s="16" t="s">
        <v>9</v>
      </c>
      <c r="B31" s="17">
        <v>806</v>
      </c>
      <c r="C31" s="17">
        <v>7189</v>
      </c>
      <c r="D31" s="18">
        <v>11.382528863541522</v>
      </c>
      <c r="G31" s="16" t="s">
        <v>9</v>
      </c>
      <c r="H31" s="17">
        <v>8</v>
      </c>
      <c r="I31" s="17">
        <v>196</v>
      </c>
      <c r="J31" s="18">
        <v>19.045918367346939</v>
      </c>
      <c r="K31" s="14"/>
      <c r="M31" s="16" t="s">
        <v>9</v>
      </c>
      <c r="N31" s="17">
        <v>647</v>
      </c>
      <c r="O31" s="17">
        <v>5495</v>
      </c>
      <c r="P31" s="18">
        <v>5.9661510464058232</v>
      </c>
      <c r="Q31" s="14"/>
      <c r="S31" s="16" t="s">
        <v>9</v>
      </c>
      <c r="T31" s="17">
        <v>151</v>
      </c>
      <c r="U31" s="17">
        <v>876</v>
      </c>
      <c r="V31" s="18">
        <v>4.2488584474885842</v>
      </c>
    </row>
    <row r="32" spans="1:22" s="15" customFormat="1" x14ac:dyDescent="0.3">
      <c r="A32" s="16" t="s">
        <v>8</v>
      </c>
      <c r="B32" s="17">
        <v>2304</v>
      </c>
      <c r="C32" s="17">
        <v>14258</v>
      </c>
      <c r="D32" s="18">
        <v>6.4157665871791272</v>
      </c>
      <c r="G32" s="16" t="s">
        <v>8</v>
      </c>
      <c r="H32" s="17">
        <v>45</v>
      </c>
      <c r="I32" s="17">
        <v>579</v>
      </c>
      <c r="J32" s="18">
        <v>10.243523316062177</v>
      </c>
      <c r="K32" s="14"/>
      <c r="M32" s="16" t="s">
        <v>8</v>
      </c>
      <c r="N32" s="17">
        <v>1869</v>
      </c>
      <c r="O32" s="17">
        <v>12090</v>
      </c>
      <c r="P32" s="18">
        <v>5.3280397022332506</v>
      </c>
      <c r="Q32" s="14"/>
      <c r="S32" s="16" t="s">
        <v>8</v>
      </c>
      <c r="T32" s="17">
        <v>390</v>
      </c>
      <c r="U32" s="17">
        <v>1327</v>
      </c>
      <c r="V32" s="18">
        <v>3.1665410700828938</v>
      </c>
    </row>
    <row r="33" spans="1:33" s="15" customFormat="1" x14ac:dyDescent="0.3">
      <c r="A33" s="16" t="s">
        <v>36</v>
      </c>
      <c r="B33" s="17">
        <v>273</v>
      </c>
      <c r="C33" s="17">
        <v>2468</v>
      </c>
      <c r="D33" s="18">
        <v>8.7585089141004868</v>
      </c>
      <c r="G33" s="16" t="s">
        <v>36</v>
      </c>
      <c r="H33" s="17">
        <v>4</v>
      </c>
      <c r="I33" s="17">
        <v>103</v>
      </c>
      <c r="J33" s="18">
        <v>12.145631067961165</v>
      </c>
      <c r="K33" s="14"/>
      <c r="M33" s="16" t="s">
        <v>36</v>
      </c>
      <c r="N33" s="17">
        <v>212</v>
      </c>
      <c r="O33" s="17">
        <v>2077</v>
      </c>
      <c r="P33" s="18">
        <v>6.1593644679826669</v>
      </c>
      <c r="Q33" s="14"/>
      <c r="S33" s="16" t="s">
        <v>36</v>
      </c>
      <c r="T33" s="17">
        <v>57</v>
      </c>
      <c r="U33" s="17">
        <v>177</v>
      </c>
      <c r="V33" s="18">
        <v>3.0056497175141241</v>
      </c>
    </row>
    <row r="34" spans="1:33" s="15" customFormat="1" x14ac:dyDescent="0.3">
      <c r="A34" s="12" t="s">
        <v>3</v>
      </c>
      <c r="B34" s="19"/>
      <c r="C34" s="19"/>
      <c r="D34" s="18"/>
      <c r="G34" s="12" t="s">
        <v>3</v>
      </c>
      <c r="H34" s="19"/>
      <c r="I34" s="19"/>
      <c r="J34" s="18"/>
      <c r="K34" s="14"/>
      <c r="M34" s="12" t="s">
        <v>3</v>
      </c>
      <c r="N34" s="19"/>
      <c r="O34" s="19"/>
      <c r="P34" s="18"/>
      <c r="Q34" s="14"/>
      <c r="S34" s="12" t="s">
        <v>3</v>
      </c>
      <c r="T34" s="19"/>
      <c r="U34" s="19"/>
      <c r="V34" s="18"/>
    </row>
    <row r="35" spans="1:33" s="15" customFormat="1" x14ac:dyDescent="0.3">
      <c r="A35" s="16" t="s">
        <v>5</v>
      </c>
      <c r="B35" s="17">
        <v>189</v>
      </c>
      <c r="C35" s="17">
        <v>3213</v>
      </c>
      <c r="D35" s="18">
        <v>9.2337379396202923</v>
      </c>
      <c r="G35" s="16" t="s">
        <v>5</v>
      </c>
      <c r="H35" s="17"/>
      <c r="I35" s="17">
        <v>2</v>
      </c>
      <c r="J35" s="18">
        <v>47</v>
      </c>
      <c r="K35" s="14"/>
      <c r="M35" s="16" t="s">
        <v>5</v>
      </c>
      <c r="N35" s="17">
        <v>189</v>
      </c>
      <c r="O35" s="17">
        <v>3094</v>
      </c>
      <c r="P35" s="18">
        <v>9.0830639948287004</v>
      </c>
      <c r="Q35" s="14"/>
      <c r="S35" s="16" t="s">
        <v>5</v>
      </c>
      <c r="T35" s="17"/>
      <c r="U35" s="17">
        <v>101</v>
      </c>
      <c r="V35" s="18">
        <v>7.0198019801980198</v>
      </c>
    </row>
    <row r="36" spans="1:33" s="15" customFormat="1" x14ac:dyDescent="0.3">
      <c r="A36" s="16" t="s">
        <v>6</v>
      </c>
      <c r="B36" s="17">
        <v>101</v>
      </c>
      <c r="C36" s="17">
        <v>712</v>
      </c>
      <c r="D36" s="18">
        <v>6.9915730337078648</v>
      </c>
      <c r="G36" s="16" t="s">
        <v>6</v>
      </c>
      <c r="H36" s="17"/>
      <c r="I36" s="17"/>
      <c r="J36" s="18"/>
      <c r="K36" s="14"/>
      <c r="M36" s="16" t="s">
        <v>6</v>
      </c>
      <c r="N36" s="17">
        <v>94</v>
      </c>
      <c r="O36" s="17">
        <v>646</v>
      </c>
      <c r="P36" s="18">
        <v>5.7554179566563466</v>
      </c>
      <c r="Q36" s="14"/>
      <c r="S36" s="16" t="s">
        <v>6</v>
      </c>
      <c r="T36" s="17">
        <v>7</v>
      </c>
      <c r="U36" s="17">
        <v>51</v>
      </c>
      <c r="V36" s="18">
        <v>7.7058823529411766</v>
      </c>
    </row>
    <row r="37" spans="1:33" s="15" customFormat="1" x14ac:dyDescent="0.3">
      <c r="A37" s="16" t="s">
        <v>7</v>
      </c>
      <c r="B37" s="17">
        <v>65</v>
      </c>
      <c r="C37" s="17">
        <v>921</v>
      </c>
      <c r="D37" s="18">
        <v>8.7209554831704672</v>
      </c>
      <c r="G37" s="16" t="s">
        <v>7</v>
      </c>
      <c r="H37" s="17"/>
      <c r="I37" s="17">
        <v>3</v>
      </c>
      <c r="J37" s="18">
        <v>14.666666666666666</v>
      </c>
      <c r="K37" s="14"/>
      <c r="M37" s="16" t="s">
        <v>7</v>
      </c>
      <c r="N37" s="17">
        <v>65</v>
      </c>
      <c r="O37" s="17">
        <v>890</v>
      </c>
      <c r="P37" s="18">
        <v>7.2191011235955056</v>
      </c>
      <c r="Q37" s="14"/>
      <c r="S37" s="16" t="s">
        <v>7</v>
      </c>
      <c r="T37" s="17">
        <v>4</v>
      </c>
      <c r="U37" s="17">
        <v>36</v>
      </c>
      <c r="V37" s="18">
        <v>8.5277777777777786</v>
      </c>
    </row>
    <row r="38" spans="1:33" s="15" customFormat="1" x14ac:dyDescent="0.3">
      <c r="A38" s="16" t="s">
        <v>9</v>
      </c>
      <c r="B38" s="17">
        <v>62</v>
      </c>
      <c r="C38" s="17">
        <v>698</v>
      </c>
      <c r="D38" s="18">
        <v>9.1332378223495709</v>
      </c>
      <c r="G38" s="16" t="s">
        <v>9</v>
      </c>
      <c r="H38" s="17">
        <v>1</v>
      </c>
      <c r="I38" s="17">
        <v>5</v>
      </c>
      <c r="J38" s="18">
        <v>11.6</v>
      </c>
      <c r="K38" s="14"/>
      <c r="M38" s="16" t="s">
        <v>9</v>
      </c>
      <c r="N38" s="17">
        <v>57</v>
      </c>
      <c r="O38" s="17">
        <v>631</v>
      </c>
      <c r="P38" s="18">
        <v>7.1949286846275751</v>
      </c>
      <c r="Q38" s="14"/>
      <c r="S38" s="16" t="s">
        <v>9</v>
      </c>
      <c r="T38" s="17"/>
      <c r="U38" s="17"/>
      <c r="V38" s="18"/>
    </row>
    <row r="39" spans="1:33" s="15" customFormat="1" x14ac:dyDescent="0.3">
      <c r="A39" s="16" t="s">
        <v>8</v>
      </c>
      <c r="B39" s="17">
        <v>89</v>
      </c>
      <c r="C39" s="17">
        <v>700</v>
      </c>
      <c r="D39" s="18">
        <v>7.5657142857142858</v>
      </c>
      <c r="G39" s="16" t="s">
        <v>8</v>
      </c>
      <c r="H39" s="17">
        <v>1</v>
      </c>
      <c r="I39" s="17">
        <v>6</v>
      </c>
      <c r="J39" s="18">
        <v>9.8333333333333339</v>
      </c>
      <c r="K39" s="14"/>
      <c r="M39" s="16" t="s">
        <v>8</v>
      </c>
      <c r="N39" s="17">
        <v>88</v>
      </c>
      <c r="O39" s="17">
        <v>680</v>
      </c>
      <c r="P39" s="18">
        <v>6.6705882352941179</v>
      </c>
      <c r="Q39" s="14"/>
      <c r="S39" s="16" t="s">
        <v>8</v>
      </c>
      <c r="T39" s="18"/>
      <c r="U39" s="18"/>
      <c r="V39" s="14"/>
    </row>
    <row r="40" spans="1:33" s="15" customFormat="1" x14ac:dyDescent="0.3">
      <c r="A40" s="16" t="s">
        <v>36</v>
      </c>
      <c r="B40" s="17">
        <v>7</v>
      </c>
      <c r="C40" s="17">
        <v>112</v>
      </c>
      <c r="D40" s="18">
        <v>9.1696428571428577</v>
      </c>
      <c r="G40" s="16" t="s">
        <v>36</v>
      </c>
      <c r="H40" s="17"/>
      <c r="I40" s="17">
        <v>1</v>
      </c>
      <c r="J40" s="18">
        <v>35</v>
      </c>
      <c r="K40" s="14"/>
      <c r="M40" s="16" t="s">
        <v>36</v>
      </c>
      <c r="N40" s="17">
        <v>7</v>
      </c>
      <c r="O40" s="17">
        <v>108</v>
      </c>
      <c r="P40" s="18">
        <v>7.7314814814814818</v>
      </c>
      <c r="Q40" s="14"/>
      <c r="S40" s="16" t="s">
        <v>36</v>
      </c>
      <c r="T40" s="18"/>
      <c r="U40" s="18"/>
      <c r="V40" s="14"/>
    </row>
    <row r="41" spans="1:33" s="15" customFormat="1" x14ac:dyDescent="0.3"/>
    <row r="42" spans="1:33" x14ac:dyDescent="0.3">
      <c r="J42" s="1"/>
      <c r="K42" s="1"/>
      <c r="L42" s="2"/>
      <c r="M42" s="2"/>
      <c r="N42" s="2"/>
      <c r="O42" s="2"/>
      <c r="P42" s="2"/>
      <c r="Q42" s="2"/>
      <c r="T42" s="1"/>
      <c r="U42" s="2"/>
      <c r="V42" s="2"/>
      <c r="W42" s="2"/>
      <c r="X42" s="2"/>
      <c r="Y42" s="2"/>
      <c r="AB42" s="1"/>
      <c r="AC42" s="2"/>
      <c r="AD42" s="2"/>
      <c r="AE42" s="2"/>
      <c r="AF42" s="2"/>
      <c r="AG42" s="2"/>
    </row>
  </sheetData>
  <pageMargins left="0.7" right="0.7" top="0.75" bottom="0.75" header="0.3" footer="0.3"/>
  <pageSetup paperSize="9" scale="34" fitToHeight="0" orientation="landscape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4DD6-5279-406F-8822-9BF600D946B5}">
  <sheetPr>
    <pageSetUpPr fitToPage="1"/>
  </sheetPr>
  <dimension ref="A1:AG73"/>
  <sheetViews>
    <sheetView workbookViewId="0">
      <selection activeCell="V11" sqref="V11"/>
    </sheetView>
  </sheetViews>
  <sheetFormatPr defaultRowHeight="14.4" x14ac:dyDescent="0.3"/>
  <cols>
    <col min="1" max="1" width="25.33203125" customWidth="1"/>
    <col min="2" max="2" width="13.5546875" customWidth="1"/>
    <col min="3" max="3" width="21" customWidth="1"/>
    <col min="4" max="4" width="23.44140625" bestFit="1" customWidth="1"/>
    <col min="5" max="5" width="10.33203125" customWidth="1"/>
    <col min="6" max="6" width="10.33203125" bestFit="1" customWidth="1"/>
    <col min="7" max="7" width="19.6640625" bestFit="1" customWidth="1"/>
    <col min="8" max="8" width="14.44140625" bestFit="1" customWidth="1"/>
    <col min="9" max="9" width="15.77734375" bestFit="1" customWidth="1"/>
    <col min="10" max="11" width="25.33203125" customWidth="1"/>
    <col min="12" max="12" width="10.33203125" bestFit="1" customWidth="1"/>
    <col min="13" max="13" width="19.6640625" bestFit="1" customWidth="1"/>
    <col min="14" max="14" width="14.44140625" bestFit="1" customWidth="1"/>
    <col min="15" max="15" width="15.77734375" bestFit="1" customWidth="1"/>
    <col min="16" max="16" width="23.44140625" bestFit="1" customWidth="1"/>
    <col min="17" max="17" width="23.44140625" customWidth="1"/>
    <col min="19" max="19" width="19.6640625" bestFit="1" customWidth="1"/>
    <col min="20" max="20" width="25.33203125" customWidth="1"/>
    <col min="21" max="21" width="15.77734375" bestFit="1" customWidth="1"/>
    <col min="22" max="22" width="23.44140625" bestFit="1" customWidth="1"/>
    <col min="23" max="25" width="10.33203125" bestFit="1" customWidth="1"/>
    <col min="28" max="28" width="25.33203125" customWidth="1"/>
    <col min="29" max="33" width="10.33203125" bestFit="1" customWidth="1"/>
    <col min="36" max="36" width="25.33203125" customWidth="1"/>
    <col min="37" max="41" width="10.33203125" bestFit="1" customWidth="1"/>
  </cols>
  <sheetData>
    <row r="1" spans="1:33" x14ac:dyDescent="0.3">
      <c r="A1" s="7" t="s">
        <v>27</v>
      </c>
    </row>
    <row r="3" spans="1:33" x14ac:dyDescent="0.3">
      <c r="A3" s="4" t="s">
        <v>31</v>
      </c>
    </row>
    <row r="4" spans="1:33" x14ac:dyDescent="0.3">
      <c r="A4" s="4" t="s">
        <v>32</v>
      </c>
    </row>
    <row r="5" spans="1:33" x14ac:dyDescent="0.3">
      <c r="A5" s="4" t="s">
        <v>39</v>
      </c>
    </row>
    <row r="6" spans="1:33" x14ac:dyDescent="0.3">
      <c r="A6" t="s">
        <v>37</v>
      </c>
    </row>
    <row r="7" spans="1:33" ht="28.95" customHeight="1" x14ac:dyDescent="0.3">
      <c r="A7" s="26"/>
      <c r="B7" s="26"/>
      <c r="C7" s="26"/>
      <c r="D7" s="26"/>
      <c r="E7" s="26"/>
      <c r="F7" s="26"/>
      <c r="G7" s="26"/>
      <c r="J7" s="26"/>
      <c r="K7" s="26"/>
      <c r="L7" s="26"/>
      <c r="M7" s="26"/>
      <c r="N7" s="26"/>
      <c r="O7" s="26"/>
      <c r="P7" s="26"/>
      <c r="Q7" s="10"/>
      <c r="T7" s="26"/>
      <c r="U7" s="26"/>
      <c r="V7" s="26"/>
      <c r="W7" s="26"/>
      <c r="X7" s="26"/>
      <c r="Y7" s="26"/>
      <c r="AB7" s="26"/>
      <c r="AC7" s="26"/>
      <c r="AD7" s="26"/>
      <c r="AE7" s="26"/>
      <c r="AF7" s="26"/>
      <c r="AG7" s="26"/>
    </row>
    <row r="8" spans="1:33" x14ac:dyDescent="0.3">
      <c r="A8" s="4"/>
      <c r="J8" s="4"/>
      <c r="K8" s="4"/>
      <c r="T8" s="4"/>
      <c r="AB8" s="4"/>
    </row>
    <row r="9" spans="1:33" x14ac:dyDescent="0.3">
      <c r="A9" s="6" t="s">
        <v>10</v>
      </c>
      <c r="G9" s="6" t="s">
        <v>11</v>
      </c>
      <c r="M9" s="6" t="s">
        <v>12</v>
      </c>
      <c r="S9" s="6" t="s">
        <v>13</v>
      </c>
    </row>
    <row r="11" spans="1:33" x14ac:dyDescent="0.3">
      <c r="A11" s="3" t="s">
        <v>4</v>
      </c>
      <c r="B11" s="3" t="s">
        <v>33</v>
      </c>
      <c r="C11" s="3" t="s">
        <v>28</v>
      </c>
      <c r="D11" s="3" t="s">
        <v>40</v>
      </c>
      <c r="E11" s="3"/>
      <c r="G11" s="3" t="s">
        <v>4</v>
      </c>
      <c r="H11" s="3" t="s">
        <v>33</v>
      </c>
      <c r="I11" s="3" t="s">
        <v>28</v>
      </c>
      <c r="J11" s="3" t="s">
        <v>40</v>
      </c>
      <c r="K11" s="3"/>
      <c r="M11" s="3" t="s">
        <v>4</v>
      </c>
      <c r="N11" s="3" t="s">
        <v>33</v>
      </c>
      <c r="O11" s="3" t="s">
        <v>28</v>
      </c>
      <c r="P11" s="3" t="s">
        <v>40</v>
      </c>
      <c r="Q11" s="3"/>
      <c r="S11" s="3" t="s">
        <v>4</v>
      </c>
      <c r="T11" s="3" t="s">
        <v>33</v>
      </c>
      <c r="U11" s="3" t="s">
        <v>28</v>
      </c>
      <c r="V11" s="3" t="s">
        <v>40</v>
      </c>
    </row>
    <row r="12" spans="1:33" s="15" customFormat="1" x14ac:dyDescent="0.3">
      <c r="A12" s="12" t="s">
        <v>0</v>
      </c>
      <c r="B12" s="13"/>
      <c r="C12" s="13"/>
      <c r="D12" s="20"/>
      <c r="E12" s="20"/>
      <c r="G12" s="12" t="s">
        <v>0</v>
      </c>
      <c r="H12" s="13"/>
      <c r="I12" s="13"/>
      <c r="J12" s="20"/>
      <c r="K12" s="20"/>
      <c r="M12" s="12" t="s">
        <v>0</v>
      </c>
      <c r="N12" s="13"/>
      <c r="O12" s="13"/>
      <c r="P12" s="20"/>
      <c r="Q12" s="20"/>
      <c r="S12" s="12" t="s">
        <v>0</v>
      </c>
      <c r="T12" s="13"/>
      <c r="U12" s="13"/>
      <c r="V12" s="20"/>
    </row>
    <row r="13" spans="1:33" s="15" customFormat="1" x14ac:dyDescent="0.3">
      <c r="A13" s="16" t="s">
        <v>14</v>
      </c>
      <c r="B13" s="17">
        <v>93987</v>
      </c>
      <c r="C13" s="17">
        <v>882225</v>
      </c>
      <c r="D13" s="21">
        <v>6.0044206309713939</v>
      </c>
      <c r="E13" s="20"/>
      <c r="G13" s="16" t="s">
        <v>14</v>
      </c>
      <c r="H13" s="17">
        <v>37515</v>
      </c>
      <c r="I13" s="17">
        <v>699794</v>
      </c>
      <c r="J13" s="21">
        <v>6.599944841067968</v>
      </c>
      <c r="K13" s="20"/>
      <c r="M13" s="16" t="s">
        <v>14</v>
      </c>
      <c r="N13" s="17">
        <v>19880</v>
      </c>
      <c r="O13" s="17">
        <v>74534</v>
      </c>
      <c r="P13" s="21">
        <v>3.6367697963345589</v>
      </c>
      <c r="Q13" s="20"/>
      <c r="S13" s="16" t="s">
        <v>14</v>
      </c>
      <c r="T13" s="17">
        <v>36556</v>
      </c>
      <c r="U13" s="17">
        <v>102871</v>
      </c>
      <c r="V13" s="21">
        <v>1.6212635242196538</v>
      </c>
    </row>
    <row r="14" spans="1:33" s="15" customFormat="1" x14ac:dyDescent="0.3">
      <c r="A14" s="16" t="s">
        <v>15</v>
      </c>
      <c r="B14" s="17">
        <v>19968</v>
      </c>
      <c r="C14" s="17">
        <v>446005</v>
      </c>
      <c r="D14" s="21">
        <v>7.2198904045703625</v>
      </c>
      <c r="E14" s="20"/>
      <c r="G14" s="16" t="s">
        <v>15</v>
      </c>
      <c r="H14" s="17">
        <v>1844</v>
      </c>
      <c r="I14" s="17">
        <v>243847</v>
      </c>
      <c r="J14" s="21">
        <v>9.8067509821772756</v>
      </c>
      <c r="K14" s="20"/>
      <c r="M14" s="16" t="s">
        <v>15</v>
      </c>
      <c r="N14" s="17">
        <v>5435</v>
      </c>
      <c r="O14" s="17">
        <v>79615</v>
      </c>
      <c r="P14" s="21">
        <v>5.7942724360987254</v>
      </c>
      <c r="Q14" s="20"/>
      <c r="S14" s="16" t="s">
        <v>15</v>
      </c>
      <c r="T14" s="17">
        <v>12687</v>
      </c>
      <c r="U14" s="17">
        <v>121823</v>
      </c>
      <c r="V14" s="21">
        <v>2.8176781067614489</v>
      </c>
    </row>
    <row r="15" spans="1:33" s="15" customFormat="1" x14ac:dyDescent="0.3">
      <c r="A15" s="16" t="s">
        <v>16</v>
      </c>
      <c r="B15" s="17">
        <v>71</v>
      </c>
      <c r="C15" s="17">
        <v>8779</v>
      </c>
      <c r="D15" s="21">
        <v>4.7655769449823442</v>
      </c>
      <c r="E15" s="20"/>
      <c r="G15" s="16" t="s">
        <v>16</v>
      </c>
      <c r="H15" s="17">
        <v>8</v>
      </c>
      <c r="I15" s="17">
        <v>4121</v>
      </c>
      <c r="J15" s="21">
        <v>5.2829410337296769</v>
      </c>
      <c r="K15" s="20"/>
      <c r="M15" s="16" t="s">
        <v>16</v>
      </c>
      <c r="N15" s="17">
        <v>4</v>
      </c>
      <c r="O15" s="17">
        <v>1923</v>
      </c>
      <c r="P15" s="21">
        <v>4.9178367134685388</v>
      </c>
      <c r="Q15" s="20"/>
      <c r="S15" s="16" t="s">
        <v>16</v>
      </c>
      <c r="T15" s="17">
        <v>57</v>
      </c>
      <c r="U15" s="17">
        <v>2733</v>
      </c>
      <c r="V15" s="21">
        <v>3.8818148554701795</v>
      </c>
    </row>
    <row r="16" spans="1:33" s="15" customFormat="1" x14ac:dyDescent="0.3">
      <c r="A16" s="16" t="s">
        <v>19</v>
      </c>
      <c r="B16" s="17">
        <v>70086</v>
      </c>
      <c r="C16" s="17">
        <v>118046</v>
      </c>
      <c r="D16" s="21">
        <v>0.86230791386408689</v>
      </c>
      <c r="E16" s="20"/>
      <c r="G16" s="16" t="s">
        <v>19</v>
      </c>
      <c r="H16" s="17">
        <v>5666</v>
      </c>
      <c r="I16" s="17">
        <v>14054</v>
      </c>
      <c r="J16" s="21">
        <v>1.5721502775010674</v>
      </c>
      <c r="K16" s="20"/>
      <c r="M16" s="16" t="s">
        <v>19</v>
      </c>
      <c r="N16" s="17">
        <v>24174</v>
      </c>
      <c r="O16" s="17">
        <v>44462</v>
      </c>
      <c r="P16" s="21">
        <v>1.0889298727002834</v>
      </c>
      <c r="Q16" s="20"/>
      <c r="S16" s="16" t="s">
        <v>19</v>
      </c>
      <c r="T16" s="17">
        <v>40244</v>
      </c>
      <c r="U16" s="17">
        <v>59526</v>
      </c>
      <c r="V16" s="21">
        <v>0.52546786278264956</v>
      </c>
    </row>
    <row r="17" spans="1:22" s="15" customFormat="1" x14ac:dyDescent="0.3">
      <c r="A17" s="16" t="s">
        <v>17</v>
      </c>
      <c r="B17" s="17">
        <v>132999</v>
      </c>
      <c r="C17" s="17">
        <v>322011</v>
      </c>
      <c r="D17" s="21">
        <v>1.4956041874345907</v>
      </c>
      <c r="E17" s="20"/>
      <c r="G17" s="16" t="s">
        <v>17</v>
      </c>
      <c r="H17" s="17">
        <v>32409</v>
      </c>
      <c r="I17" s="17">
        <v>98029</v>
      </c>
      <c r="J17" s="21">
        <v>1.9593385630782727</v>
      </c>
      <c r="K17" s="20"/>
      <c r="M17" s="16" t="s">
        <v>17</v>
      </c>
      <c r="N17" s="17">
        <v>53146</v>
      </c>
      <c r="O17" s="17">
        <v>116756</v>
      </c>
      <c r="P17" s="21">
        <v>1.4784764808660797</v>
      </c>
      <c r="Q17" s="20"/>
      <c r="S17" s="16" t="s">
        <v>17</v>
      </c>
      <c r="T17" s="17">
        <v>47393</v>
      </c>
      <c r="U17" s="17">
        <v>107132</v>
      </c>
      <c r="V17" s="21">
        <v>1.089711757458089</v>
      </c>
    </row>
    <row r="18" spans="1:22" s="15" customFormat="1" x14ac:dyDescent="0.3">
      <c r="A18" s="16" t="s">
        <v>18</v>
      </c>
      <c r="B18" s="17">
        <v>1</v>
      </c>
      <c r="C18" s="17">
        <v>3</v>
      </c>
      <c r="D18" s="21"/>
      <c r="E18" s="20"/>
      <c r="G18" s="16" t="s">
        <v>18</v>
      </c>
      <c r="H18" s="17">
        <v>1</v>
      </c>
      <c r="I18" s="17">
        <v>3</v>
      </c>
      <c r="J18" s="21"/>
      <c r="K18" s="20"/>
      <c r="M18" s="16" t="s">
        <v>18</v>
      </c>
      <c r="N18" s="17"/>
      <c r="O18" s="17"/>
      <c r="P18" s="21"/>
      <c r="Q18" s="20"/>
      <c r="S18" s="16" t="s">
        <v>18</v>
      </c>
      <c r="T18" s="17"/>
      <c r="U18" s="17"/>
      <c r="V18" s="21"/>
    </row>
    <row r="19" spans="1:22" s="15" customFormat="1" x14ac:dyDescent="0.3">
      <c r="A19" s="16"/>
      <c r="B19" s="17"/>
      <c r="C19" s="17"/>
      <c r="D19" s="21"/>
      <c r="E19" s="20"/>
      <c r="G19" s="16"/>
      <c r="H19" s="17"/>
      <c r="I19" s="17"/>
      <c r="J19" s="20"/>
      <c r="K19" s="20"/>
      <c r="M19" s="16"/>
      <c r="N19" s="17"/>
      <c r="O19" s="17"/>
      <c r="P19" s="20"/>
      <c r="Q19" s="20"/>
      <c r="S19" s="16"/>
      <c r="T19" s="17"/>
      <c r="U19" s="17"/>
      <c r="V19" s="20"/>
    </row>
    <row r="20" spans="1:22" s="15" customFormat="1" x14ac:dyDescent="0.3">
      <c r="A20" s="12" t="s">
        <v>1</v>
      </c>
      <c r="B20" s="19"/>
      <c r="C20" s="19"/>
      <c r="D20" s="21"/>
      <c r="E20" s="20"/>
      <c r="G20" s="12" t="s">
        <v>1</v>
      </c>
      <c r="H20" s="19"/>
      <c r="I20" s="19"/>
      <c r="J20" s="20"/>
      <c r="K20" s="20"/>
      <c r="M20" s="12" t="s">
        <v>1</v>
      </c>
      <c r="N20" s="19"/>
      <c r="O20" s="19"/>
      <c r="P20" s="20"/>
      <c r="Q20" s="20"/>
      <c r="S20" s="12" t="s">
        <v>1</v>
      </c>
      <c r="T20" s="19"/>
      <c r="U20" s="19"/>
      <c r="V20" s="20"/>
    </row>
    <row r="21" spans="1:22" s="15" customFormat="1" x14ac:dyDescent="0.3">
      <c r="A21" s="16" t="s">
        <v>14</v>
      </c>
      <c r="B21" s="17">
        <v>2741</v>
      </c>
      <c r="C21" s="17">
        <v>16720</v>
      </c>
      <c r="D21" s="21">
        <v>5.526614832535885</v>
      </c>
      <c r="E21" s="20"/>
      <c r="G21" s="16" t="s">
        <v>14</v>
      </c>
      <c r="H21" s="17">
        <v>764</v>
      </c>
      <c r="I21" s="17">
        <v>8524</v>
      </c>
      <c r="J21" s="21">
        <v>5.2343969967151569</v>
      </c>
      <c r="K21" s="20"/>
      <c r="M21" s="16" t="s">
        <v>14</v>
      </c>
      <c r="N21" s="17">
        <v>1470</v>
      </c>
      <c r="O21" s="17">
        <v>6829</v>
      </c>
      <c r="P21" s="21">
        <v>4.243959584126519</v>
      </c>
      <c r="Q21" s="20"/>
      <c r="S21" s="16" t="s">
        <v>14</v>
      </c>
      <c r="T21" s="17">
        <v>507</v>
      </c>
      <c r="U21" s="17">
        <v>1025</v>
      </c>
      <c r="V21" s="21">
        <v>1.5834146341463415</v>
      </c>
    </row>
    <row r="22" spans="1:22" s="15" customFormat="1" x14ac:dyDescent="0.3">
      <c r="A22" s="16" t="s">
        <v>15</v>
      </c>
      <c r="B22" s="17">
        <v>39441</v>
      </c>
      <c r="C22" s="17">
        <v>251270</v>
      </c>
      <c r="D22" s="21">
        <v>4.8197755402555025</v>
      </c>
      <c r="E22" s="20"/>
      <c r="G22" s="16" t="s">
        <v>15</v>
      </c>
      <c r="H22" s="17">
        <v>4412</v>
      </c>
      <c r="I22" s="17">
        <v>62428</v>
      </c>
      <c r="J22" s="21">
        <v>6.4386012686614977</v>
      </c>
      <c r="K22" s="20"/>
      <c r="M22" s="16" t="s">
        <v>15</v>
      </c>
      <c r="N22" s="17">
        <v>27037</v>
      </c>
      <c r="O22" s="17">
        <v>159773</v>
      </c>
      <c r="P22" s="21">
        <v>4.6076433439942921</v>
      </c>
      <c r="Q22" s="20"/>
      <c r="S22" s="16" t="s">
        <v>15</v>
      </c>
      <c r="T22" s="17">
        <v>7988</v>
      </c>
      <c r="U22" s="17">
        <v>28833</v>
      </c>
      <c r="V22" s="21">
        <v>2.2164533694031143</v>
      </c>
    </row>
    <row r="23" spans="1:22" s="15" customFormat="1" x14ac:dyDescent="0.3">
      <c r="A23" s="16" t="s">
        <v>16</v>
      </c>
      <c r="B23" s="17">
        <v>18</v>
      </c>
      <c r="C23" s="17">
        <v>3047</v>
      </c>
      <c r="D23" s="21">
        <v>4.6051854282901212</v>
      </c>
      <c r="E23" s="20"/>
      <c r="G23" s="16" t="s">
        <v>16</v>
      </c>
      <c r="H23" s="17"/>
      <c r="I23" s="17">
        <v>249</v>
      </c>
      <c r="J23" s="21">
        <v>4.3172690763052213</v>
      </c>
      <c r="K23" s="20"/>
      <c r="M23" s="16" t="s">
        <v>16</v>
      </c>
      <c r="N23" s="17">
        <v>8</v>
      </c>
      <c r="O23" s="17">
        <v>2300</v>
      </c>
      <c r="P23" s="21">
        <v>4.756086956521739</v>
      </c>
      <c r="Q23" s="20"/>
      <c r="S23" s="16" t="s">
        <v>16</v>
      </c>
      <c r="T23" s="17">
        <v>10</v>
      </c>
      <c r="U23" s="17">
        <v>498</v>
      </c>
      <c r="V23" s="21">
        <v>4.0522088353413652</v>
      </c>
    </row>
    <row r="24" spans="1:22" s="15" customFormat="1" x14ac:dyDescent="0.3">
      <c r="A24" s="16" t="s">
        <v>19</v>
      </c>
      <c r="B24" s="17">
        <v>1276</v>
      </c>
      <c r="C24" s="17">
        <v>2837</v>
      </c>
      <c r="D24" s="21">
        <v>1.725766654917166</v>
      </c>
      <c r="E24" s="20"/>
      <c r="G24" s="16" t="s">
        <v>19</v>
      </c>
      <c r="H24" s="17">
        <v>67</v>
      </c>
      <c r="I24" s="17">
        <v>150</v>
      </c>
      <c r="J24" s="21">
        <v>1.8866666666666667</v>
      </c>
      <c r="K24" s="20"/>
      <c r="M24" s="16" t="s">
        <v>19</v>
      </c>
      <c r="N24" s="17">
        <v>872</v>
      </c>
      <c r="O24" s="17">
        <v>1838</v>
      </c>
      <c r="P24" s="21">
        <v>1.9352557127312295</v>
      </c>
      <c r="Q24" s="20"/>
      <c r="S24" s="16" t="s">
        <v>19</v>
      </c>
      <c r="T24" s="17">
        <v>337</v>
      </c>
      <c r="U24" s="17">
        <v>848</v>
      </c>
      <c r="V24" s="21">
        <v>1.1757075471698113</v>
      </c>
    </row>
    <row r="25" spans="1:22" s="15" customFormat="1" x14ac:dyDescent="0.3">
      <c r="A25" s="16" t="s">
        <v>17</v>
      </c>
      <c r="B25" s="17">
        <v>647</v>
      </c>
      <c r="C25" s="17">
        <v>1725</v>
      </c>
      <c r="D25" s="21">
        <v>1.1391304347826088</v>
      </c>
      <c r="E25" s="20"/>
      <c r="G25" s="16" t="s">
        <v>17</v>
      </c>
      <c r="H25" s="17">
        <v>83</v>
      </c>
      <c r="I25" s="17">
        <v>259</v>
      </c>
      <c r="J25" s="21">
        <v>1.2432432432432432</v>
      </c>
      <c r="K25" s="20"/>
      <c r="M25" s="16" t="s">
        <v>17</v>
      </c>
      <c r="N25" s="17">
        <v>545</v>
      </c>
      <c r="O25" s="17">
        <v>1412</v>
      </c>
      <c r="P25" s="21">
        <v>1.1253541076487252</v>
      </c>
      <c r="Q25" s="20"/>
      <c r="S25" s="16" t="s">
        <v>17</v>
      </c>
      <c r="T25" s="17">
        <v>19</v>
      </c>
      <c r="U25" s="17">
        <v>54</v>
      </c>
      <c r="V25" s="21">
        <v>1</v>
      </c>
    </row>
    <row r="26" spans="1:22" s="15" customFormat="1" x14ac:dyDescent="0.3">
      <c r="A26" s="16" t="s">
        <v>18</v>
      </c>
      <c r="B26" s="17"/>
      <c r="C26" s="17"/>
      <c r="D26" s="21"/>
      <c r="E26" s="20"/>
      <c r="G26" s="16" t="s">
        <v>18</v>
      </c>
      <c r="H26" s="17"/>
      <c r="I26" s="17"/>
      <c r="J26" s="21"/>
      <c r="K26" s="20"/>
      <c r="M26" s="16" t="s">
        <v>18</v>
      </c>
      <c r="N26" s="17"/>
      <c r="O26" s="17"/>
      <c r="P26" s="21"/>
      <c r="Q26" s="20"/>
      <c r="S26" s="16" t="s">
        <v>18</v>
      </c>
      <c r="T26" s="17"/>
      <c r="U26" s="17"/>
      <c r="V26" s="21"/>
    </row>
    <row r="27" spans="1:22" s="15" customFormat="1" x14ac:dyDescent="0.3">
      <c r="A27" s="16"/>
      <c r="B27" s="17"/>
      <c r="C27" s="17"/>
      <c r="D27" s="21"/>
      <c r="E27" s="20"/>
      <c r="G27" s="16"/>
      <c r="H27" s="17"/>
      <c r="I27" s="17"/>
      <c r="J27" s="20"/>
      <c r="K27" s="20"/>
      <c r="M27" s="16"/>
      <c r="N27" s="17"/>
      <c r="O27" s="17"/>
      <c r="P27" s="20"/>
      <c r="Q27" s="20"/>
      <c r="S27" s="16"/>
      <c r="T27" s="17"/>
      <c r="U27" s="17"/>
      <c r="V27" s="20"/>
    </row>
    <row r="28" spans="1:22" s="15" customFormat="1" x14ac:dyDescent="0.3">
      <c r="A28" s="12" t="s">
        <v>2</v>
      </c>
      <c r="B28" s="19"/>
      <c r="C28" s="19"/>
      <c r="D28" s="21"/>
      <c r="E28" s="20"/>
      <c r="G28" s="12" t="s">
        <v>2</v>
      </c>
      <c r="H28" s="19"/>
      <c r="I28" s="19"/>
      <c r="J28" s="20"/>
      <c r="K28" s="20"/>
      <c r="M28" s="12" t="s">
        <v>2</v>
      </c>
      <c r="N28" s="19"/>
      <c r="O28" s="19"/>
      <c r="P28" s="20"/>
      <c r="Q28" s="20"/>
      <c r="S28" s="12" t="s">
        <v>2</v>
      </c>
      <c r="T28" s="19"/>
      <c r="U28" s="19"/>
      <c r="V28" s="20"/>
    </row>
    <row r="29" spans="1:22" s="15" customFormat="1" x14ac:dyDescent="0.3">
      <c r="A29" s="16" t="s">
        <v>14</v>
      </c>
      <c r="B29" s="17">
        <v>2</v>
      </c>
      <c r="C29" s="17">
        <v>95</v>
      </c>
      <c r="D29" s="21">
        <v>53.494736842105262</v>
      </c>
      <c r="E29" s="20"/>
      <c r="G29" s="16" t="s">
        <v>14</v>
      </c>
      <c r="H29" s="17"/>
      <c r="I29" s="17">
        <v>13</v>
      </c>
      <c r="J29" s="21">
        <v>30.23076923076923</v>
      </c>
      <c r="K29" s="20"/>
      <c r="M29" s="16" t="s">
        <v>14</v>
      </c>
      <c r="N29" s="17">
        <v>1</v>
      </c>
      <c r="O29" s="17">
        <v>10</v>
      </c>
      <c r="P29" s="21">
        <v>33.9</v>
      </c>
      <c r="Q29" s="20"/>
      <c r="S29" s="16" t="s">
        <v>14</v>
      </c>
      <c r="T29" s="17">
        <v>1</v>
      </c>
      <c r="U29" s="17">
        <v>1</v>
      </c>
      <c r="V29" s="21">
        <v>0</v>
      </c>
    </row>
    <row r="30" spans="1:22" s="15" customFormat="1" x14ac:dyDescent="0.3">
      <c r="A30" s="16" t="s">
        <v>15</v>
      </c>
      <c r="B30" s="17">
        <v>7384</v>
      </c>
      <c r="C30" s="17">
        <v>53770</v>
      </c>
      <c r="D30" s="21">
        <v>6.3488748372698529</v>
      </c>
      <c r="E30" s="20"/>
      <c r="G30" s="16" t="s">
        <v>15</v>
      </c>
      <c r="H30" s="17">
        <v>93</v>
      </c>
      <c r="I30" s="17">
        <v>1626</v>
      </c>
      <c r="J30" s="21">
        <v>12.389298892988929</v>
      </c>
      <c r="K30" s="20"/>
      <c r="M30" s="16" t="s">
        <v>15</v>
      </c>
      <c r="N30" s="17">
        <v>6046</v>
      </c>
      <c r="O30" s="17">
        <v>46794</v>
      </c>
      <c r="P30" s="21">
        <v>5.5974697610804807</v>
      </c>
      <c r="Q30" s="20"/>
      <c r="S30" s="16" t="s">
        <v>15</v>
      </c>
      <c r="T30" s="17">
        <v>1245</v>
      </c>
      <c r="U30" s="17">
        <v>4501</v>
      </c>
      <c r="V30" s="21">
        <v>3.5720950899800044</v>
      </c>
    </row>
    <row r="31" spans="1:22" s="15" customFormat="1" x14ac:dyDescent="0.3">
      <c r="A31" s="16" t="s">
        <v>16</v>
      </c>
      <c r="B31" s="17">
        <v>54</v>
      </c>
      <c r="C31" s="17">
        <v>565</v>
      </c>
      <c r="D31" s="21">
        <v>3.7256637168141591</v>
      </c>
      <c r="E31" s="20"/>
      <c r="G31" s="16" t="s">
        <v>16</v>
      </c>
      <c r="H31" s="17"/>
      <c r="I31" s="17">
        <v>3</v>
      </c>
      <c r="J31" s="21">
        <v>2.3333333333333335</v>
      </c>
      <c r="K31" s="20"/>
      <c r="M31" s="16" t="s">
        <v>16</v>
      </c>
      <c r="N31" s="17">
        <v>45</v>
      </c>
      <c r="O31" s="17">
        <v>507</v>
      </c>
      <c r="P31" s="21">
        <v>3.8836291913214991</v>
      </c>
      <c r="Q31" s="20"/>
      <c r="S31" s="16" t="s">
        <v>16</v>
      </c>
      <c r="T31" s="17">
        <v>9</v>
      </c>
      <c r="U31" s="17">
        <v>55</v>
      </c>
      <c r="V31" s="21">
        <v>2.3454545454545452</v>
      </c>
    </row>
    <row r="32" spans="1:22" s="15" customFormat="1" x14ac:dyDescent="0.3">
      <c r="A32" s="16" t="s">
        <v>19</v>
      </c>
      <c r="B32" s="17">
        <v>45</v>
      </c>
      <c r="C32" s="17">
        <v>58</v>
      </c>
      <c r="D32" s="21">
        <v>0.7068965517241379</v>
      </c>
      <c r="E32" s="20"/>
      <c r="G32" s="16" t="s">
        <v>19</v>
      </c>
      <c r="H32" s="17"/>
      <c r="I32" s="17"/>
      <c r="J32" s="20"/>
      <c r="K32" s="20"/>
      <c r="M32" s="16" t="s">
        <v>19</v>
      </c>
      <c r="N32" s="17">
        <v>35</v>
      </c>
      <c r="O32" s="17">
        <v>47</v>
      </c>
      <c r="P32" s="21">
        <v>0.68085106382978722</v>
      </c>
      <c r="Q32" s="20"/>
      <c r="S32" s="16" t="s">
        <v>19</v>
      </c>
      <c r="T32" s="17">
        <v>10</v>
      </c>
      <c r="U32" s="17">
        <v>11</v>
      </c>
      <c r="V32" s="21">
        <v>0.81818181818181823</v>
      </c>
    </row>
    <row r="33" spans="1:22" s="15" customFormat="1" x14ac:dyDescent="0.3">
      <c r="A33" s="16" t="s">
        <v>17</v>
      </c>
      <c r="B33" s="17">
        <v>19</v>
      </c>
      <c r="C33" s="17">
        <v>24</v>
      </c>
      <c r="D33" s="21">
        <v>1</v>
      </c>
      <c r="E33" s="20"/>
      <c r="G33" s="16" t="s">
        <v>17</v>
      </c>
      <c r="H33" s="17">
        <v>1</v>
      </c>
      <c r="I33" s="17">
        <v>1</v>
      </c>
      <c r="J33" s="21">
        <v>0</v>
      </c>
      <c r="K33" s="20"/>
      <c r="M33" s="16" t="s">
        <v>17</v>
      </c>
      <c r="N33" s="17">
        <v>17</v>
      </c>
      <c r="O33" s="17">
        <v>22</v>
      </c>
      <c r="P33" s="21">
        <v>1.0909090909090908</v>
      </c>
      <c r="Q33" s="20"/>
      <c r="S33" s="16" t="s">
        <v>17</v>
      </c>
      <c r="T33" s="17">
        <v>1</v>
      </c>
      <c r="U33" s="17">
        <v>1</v>
      </c>
      <c r="V33" s="21">
        <v>0</v>
      </c>
    </row>
    <row r="34" spans="1:22" s="15" customFormat="1" x14ac:dyDescent="0.3">
      <c r="A34" s="16" t="s">
        <v>18</v>
      </c>
      <c r="B34" s="17"/>
      <c r="C34" s="17"/>
      <c r="D34" s="21"/>
      <c r="E34" s="20"/>
      <c r="G34" s="16" t="s">
        <v>18</v>
      </c>
      <c r="H34" s="17"/>
      <c r="I34" s="17"/>
      <c r="J34" s="20"/>
      <c r="K34" s="20"/>
      <c r="M34" s="16" t="s">
        <v>18</v>
      </c>
      <c r="N34" s="17"/>
      <c r="O34" s="17"/>
      <c r="P34" s="21"/>
      <c r="Q34" s="20"/>
      <c r="S34" s="16" t="s">
        <v>18</v>
      </c>
      <c r="T34" s="17"/>
      <c r="U34" s="17"/>
      <c r="V34" s="21"/>
    </row>
    <row r="35" spans="1:22" s="15" customFormat="1" x14ac:dyDescent="0.3">
      <c r="A35" s="16"/>
      <c r="B35" s="17"/>
      <c r="C35" s="17"/>
      <c r="D35" s="21"/>
      <c r="E35" s="20"/>
      <c r="G35" s="16"/>
      <c r="H35" s="17"/>
      <c r="I35" s="17"/>
      <c r="J35" s="20"/>
      <c r="K35" s="20"/>
      <c r="M35" s="16"/>
      <c r="N35" s="17"/>
      <c r="O35" s="17"/>
      <c r="P35" s="20"/>
      <c r="Q35" s="20"/>
      <c r="S35" s="16"/>
      <c r="T35" s="17"/>
      <c r="U35" s="17"/>
      <c r="V35" s="20"/>
    </row>
    <row r="36" spans="1:22" s="15" customFormat="1" x14ac:dyDescent="0.3">
      <c r="A36" s="12" t="s">
        <v>3</v>
      </c>
      <c r="B36" s="19"/>
      <c r="C36" s="19"/>
      <c r="D36" s="21"/>
      <c r="E36" s="20"/>
      <c r="G36" s="12" t="s">
        <v>3</v>
      </c>
      <c r="H36" s="19"/>
      <c r="I36" s="19"/>
      <c r="J36" s="20"/>
      <c r="K36" s="20"/>
      <c r="M36" s="12" t="s">
        <v>3</v>
      </c>
      <c r="N36" s="19"/>
      <c r="O36" s="19"/>
      <c r="P36" s="20"/>
      <c r="Q36" s="20"/>
      <c r="S36" s="12" t="s">
        <v>3</v>
      </c>
      <c r="T36" s="19"/>
      <c r="U36" s="19"/>
      <c r="V36" s="20"/>
    </row>
    <row r="37" spans="1:22" s="15" customFormat="1" x14ac:dyDescent="0.3">
      <c r="A37" s="16" t="s">
        <v>14</v>
      </c>
      <c r="B37" s="17"/>
      <c r="C37" s="17">
        <v>17</v>
      </c>
      <c r="D37" s="21">
        <v>50.941176470588232</v>
      </c>
      <c r="E37" s="20"/>
      <c r="G37" s="16" t="s">
        <v>14</v>
      </c>
      <c r="H37" s="17"/>
      <c r="I37" s="17"/>
      <c r="J37" s="20"/>
      <c r="K37" s="20"/>
      <c r="M37" s="16" t="s">
        <v>14</v>
      </c>
      <c r="N37" s="17"/>
      <c r="O37" s="17">
        <v>1</v>
      </c>
      <c r="P37" s="21">
        <v>13</v>
      </c>
      <c r="Q37" s="20"/>
      <c r="S37" s="16" t="s">
        <v>14</v>
      </c>
      <c r="T37" s="17"/>
      <c r="U37" s="17"/>
      <c r="V37" s="20"/>
    </row>
    <row r="38" spans="1:22" s="15" customFormat="1" x14ac:dyDescent="0.3">
      <c r="A38" s="16" t="s">
        <v>15</v>
      </c>
      <c r="B38" s="17">
        <v>282</v>
      </c>
      <c r="C38" s="17">
        <v>5209</v>
      </c>
      <c r="D38" s="21">
        <v>9.433288539067</v>
      </c>
      <c r="E38" s="20"/>
      <c r="G38" s="16" t="s">
        <v>15</v>
      </c>
      <c r="H38" s="17">
        <v>2</v>
      </c>
      <c r="I38" s="17">
        <v>16</v>
      </c>
      <c r="J38" s="21">
        <v>12.6875</v>
      </c>
      <c r="K38" s="20"/>
      <c r="M38" s="16" t="s">
        <v>15</v>
      </c>
      <c r="N38" s="17">
        <v>272</v>
      </c>
      <c r="O38" s="17">
        <v>4944</v>
      </c>
      <c r="P38" s="21">
        <v>8.9882686084142396</v>
      </c>
      <c r="Q38" s="20"/>
      <c r="S38" s="16" t="s">
        <v>15</v>
      </c>
      <c r="T38" s="17">
        <v>8</v>
      </c>
      <c r="U38" s="17">
        <v>185</v>
      </c>
      <c r="V38" s="21">
        <v>7.6162162162162161</v>
      </c>
    </row>
    <row r="39" spans="1:22" s="15" customFormat="1" x14ac:dyDescent="0.3">
      <c r="A39" s="16" t="s">
        <v>16</v>
      </c>
      <c r="B39" s="17"/>
      <c r="C39" s="17">
        <v>15</v>
      </c>
      <c r="D39" s="21">
        <v>3.3333333333333335</v>
      </c>
      <c r="E39" s="20"/>
      <c r="G39" s="16" t="s">
        <v>16</v>
      </c>
      <c r="H39" s="17"/>
      <c r="I39" s="17"/>
      <c r="J39" s="20"/>
      <c r="K39" s="20"/>
      <c r="M39" s="16" t="s">
        <v>16</v>
      </c>
      <c r="N39" s="17"/>
      <c r="O39" s="17">
        <v>15</v>
      </c>
      <c r="P39" s="21">
        <v>3.3333333333333335</v>
      </c>
      <c r="Q39" s="20"/>
      <c r="S39" s="16" t="s">
        <v>16</v>
      </c>
      <c r="T39" s="17"/>
      <c r="U39" s="17"/>
      <c r="V39" s="20"/>
    </row>
    <row r="40" spans="1:22" s="15" customFormat="1" x14ac:dyDescent="0.3">
      <c r="A40" s="16" t="s">
        <v>19</v>
      </c>
      <c r="B40" s="17">
        <v>165</v>
      </c>
      <c r="C40" s="17">
        <v>241</v>
      </c>
      <c r="D40" s="21">
        <v>0.7385892116182573</v>
      </c>
      <c r="E40" s="20"/>
      <c r="G40" s="16" t="s">
        <v>19</v>
      </c>
      <c r="H40" s="17"/>
      <c r="I40" s="17"/>
      <c r="J40" s="20"/>
      <c r="K40" s="20"/>
      <c r="M40" s="16" t="s">
        <v>19</v>
      </c>
      <c r="N40" s="17">
        <v>162</v>
      </c>
      <c r="O40" s="17">
        <v>237</v>
      </c>
      <c r="P40" s="21">
        <v>0.6033755274261603</v>
      </c>
      <c r="Q40" s="20"/>
      <c r="S40" s="16" t="s">
        <v>19</v>
      </c>
      <c r="T40" s="17">
        <v>3</v>
      </c>
      <c r="U40" s="17">
        <v>3</v>
      </c>
      <c r="V40" s="21">
        <v>0</v>
      </c>
    </row>
    <row r="41" spans="1:22" s="15" customFormat="1" x14ac:dyDescent="0.3">
      <c r="A41" s="16" t="s">
        <v>17</v>
      </c>
      <c r="B41" s="17">
        <v>65</v>
      </c>
      <c r="C41" s="17">
        <v>847</v>
      </c>
      <c r="D41" s="21">
        <v>4.0932703659976388</v>
      </c>
      <c r="E41" s="20"/>
      <c r="G41" s="16" t="s">
        <v>17</v>
      </c>
      <c r="H41" s="17"/>
      <c r="I41" s="17"/>
      <c r="J41" s="20"/>
      <c r="K41" s="20"/>
      <c r="M41" s="16" t="s">
        <v>17</v>
      </c>
      <c r="N41" s="17">
        <v>65</v>
      </c>
      <c r="O41" s="17">
        <v>847</v>
      </c>
      <c r="P41" s="21">
        <v>4.0932703659976388</v>
      </c>
      <c r="Q41" s="20"/>
      <c r="S41" s="16" t="s">
        <v>17</v>
      </c>
      <c r="T41" s="17"/>
      <c r="U41" s="17"/>
      <c r="V41" s="20"/>
    </row>
    <row r="42" spans="1:22" s="15" customFormat="1" x14ac:dyDescent="0.3">
      <c r="A42" s="16" t="s">
        <v>18</v>
      </c>
      <c r="B42" s="17"/>
      <c r="C42" s="17"/>
      <c r="D42" s="20"/>
      <c r="E42" s="20"/>
      <c r="G42" s="16" t="s">
        <v>18</v>
      </c>
      <c r="H42" s="17"/>
      <c r="I42" s="17"/>
      <c r="J42" s="20"/>
      <c r="K42" s="20"/>
      <c r="M42" s="16" t="s">
        <v>18</v>
      </c>
      <c r="N42" s="17"/>
      <c r="O42" s="17"/>
      <c r="P42" s="20"/>
      <c r="Q42" s="20"/>
      <c r="S42" s="16" t="s">
        <v>18</v>
      </c>
      <c r="T42" s="17"/>
      <c r="U42" s="17"/>
      <c r="V42" s="20"/>
    </row>
    <row r="43" spans="1:22" s="15" customFormat="1" x14ac:dyDescent="0.3"/>
    <row r="44" spans="1:22" s="15" customFormat="1" x14ac:dyDescent="0.3"/>
    <row r="45" spans="1:22" s="15" customFormat="1" x14ac:dyDescent="0.3"/>
    <row r="46" spans="1:22" s="15" customFormat="1" x14ac:dyDescent="0.3"/>
    <row r="47" spans="1:22" s="15" customFormat="1" x14ac:dyDescent="0.3"/>
    <row r="48" spans="1:22" s="15" customFormat="1" x14ac:dyDescent="0.3"/>
    <row r="49" s="15" customFormat="1" x14ac:dyDescent="0.3"/>
    <row r="50" s="15" customFormat="1" x14ac:dyDescent="0.3"/>
    <row r="51" s="15" customFormat="1" x14ac:dyDescent="0.3"/>
    <row r="52" s="15" customFormat="1" x14ac:dyDescent="0.3"/>
    <row r="53" s="15" customFormat="1" x14ac:dyDescent="0.3"/>
    <row r="54" s="15" customFormat="1" x14ac:dyDescent="0.3"/>
    <row r="55" s="15" customFormat="1" x14ac:dyDescent="0.3"/>
    <row r="56" s="15" customFormat="1" x14ac:dyDescent="0.3"/>
    <row r="57" s="15" customFormat="1" x14ac:dyDescent="0.3"/>
    <row r="58" s="15" customFormat="1" x14ac:dyDescent="0.3"/>
    <row r="59" s="15" customFormat="1" x14ac:dyDescent="0.3"/>
    <row r="60" s="15" customFormat="1" x14ac:dyDescent="0.3"/>
    <row r="61" s="15" customFormat="1" x14ac:dyDescent="0.3"/>
    <row r="62" s="15" customFormat="1" x14ac:dyDescent="0.3"/>
    <row r="63" s="15" customFormat="1" x14ac:dyDescent="0.3"/>
    <row r="64" s="15" customFormat="1" x14ac:dyDescent="0.3"/>
    <row r="65" s="15" customFormat="1" x14ac:dyDescent="0.3"/>
    <row r="66" s="15" customFormat="1" x14ac:dyDescent="0.3"/>
    <row r="67" s="15" customFormat="1" x14ac:dyDescent="0.3"/>
    <row r="68" s="15" customFormat="1" x14ac:dyDescent="0.3"/>
    <row r="69" s="15" customFormat="1" x14ac:dyDescent="0.3"/>
    <row r="70" s="15" customFormat="1" x14ac:dyDescent="0.3"/>
    <row r="71" s="15" customFormat="1" x14ac:dyDescent="0.3"/>
    <row r="72" s="15" customFormat="1" x14ac:dyDescent="0.3"/>
    <row r="73" s="15" customFormat="1" x14ac:dyDescent="0.3"/>
  </sheetData>
  <mergeCells count="4">
    <mergeCell ref="A7:G7"/>
    <mergeCell ref="J7:P7"/>
    <mergeCell ref="T7:Y7"/>
    <mergeCell ref="AB7:AG7"/>
  </mergeCells>
  <pageMargins left="0.7" right="0.7" top="0.75" bottom="0.75" header="0.3" footer="0.3"/>
  <pageSetup paperSize="9" scale="24" fitToHeight="0" orientation="landscape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3EFE8-3F3C-4D9F-84F1-62E27F5E4ADA}">
  <sheetPr>
    <pageSetUpPr fitToPage="1"/>
  </sheetPr>
  <dimension ref="A1:V170"/>
  <sheetViews>
    <sheetView tabSelected="1" workbookViewId="0">
      <selection activeCell="V5" sqref="V5"/>
    </sheetView>
  </sheetViews>
  <sheetFormatPr defaultRowHeight="14.4" x14ac:dyDescent="0.3"/>
  <cols>
    <col min="1" max="1" width="25.33203125" customWidth="1"/>
    <col min="2" max="3" width="15.77734375" bestFit="1" customWidth="1"/>
    <col min="7" max="7" width="25.33203125" customWidth="1"/>
    <col min="8" max="8" width="14.44140625" bestFit="1" customWidth="1"/>
    <col min="9" max="9" width="15.77734375" bestFit="1" customWidth="1"/>
    <col min="10" max="10" width="23.44140625" bestFit="1" customWidth="1"/>
    <col min="13" max="13" width="25.33203125" customWidth="1"/>
    <col min="14" max="14" width="14.44140625" bestFit="1" customWidth="1"/>
    <col min="15" max="15" width="15.77734375" bestFit="1" customWidth="1"/>
    <col min="16" max="16" width="23.44140625" bestFit="1" customWidth="1"/>
    <col min="19" max="19" width="25.33203125" customWidth="1"/>
    <col min="20" max="20" width="14.44140625" bestFit="1" customWidth="1"/>
    <col min="21" max="21" width="15.77734375" bestFit="1" customWidth="1"/>
    <col min="24" max="24" width="25.33203125" customWidth="1"/>
    <col min="25" max="29" width="10.33203125" bestFit="1" customWidth="1"/>
  </cols>
  <sheetData>
    <row r="1" spans="1:22" x14ac:dyDescent="0.3">
      <c r="A1" s="7" t="s">
        <v>27</v>
      </c>
    </row>
    <row r="2" spans="1:22" x14ac:dyDescent="0.3">
      <c r="A2" s="7"/>
    </row>
    <row r="3" spans="1:22" x14ac:dyDescent="0.3">
      <c r="A3" s="4" t="s">
        <v>31</v>
      </c>
    </row>
    <row r="4" spans="1:22" x14ac:dyDescent="0.3">
      <c r="A4" s="4" t="s">
        <v>32</v>
      </c>
    </row>
    <row r="5" spans="1:22" x14ac:dyDescent="0.3">
      <c r="A5" s="4" t="s">
        <v>39</v>
      </c>
    </row>
    <row r="6" spans="1:22" x14ac:dyDescent="0.3">
      <c r="A6" t="s">
        <v>38</v>
      </c>
    </row>
    <row r="7" spans="1:22" x14ac:dyDescent="0.3">
      <c r="A7" s="4"/>
      <c r="G7" s="4"/>
      <c r="M7" s="4"/>
      <c r="S7" s="4"/>
    </row>
    <row r="8" spans="1:22" x14ac:dyDescent="0.3">
      <c r="A8" s="6" t="s">
        <v>10</v>
      </c>
      <c r="G8" s="6" t="s">
        <v>11</v>
      </c>
      <c r="M8" s="6" t="s">
        <v>12</v>
      </c>
      <c r="S8" s="6" t="s">
        <v>13</v>
      </c>
    </row>
    <row r="10" spans="1:22" x14ac:dyDescent="0.3">
      <c r="A10" s="3" t="s">
        <v>4</v>
      </c>
      <c r="B10" s="3" t="s">
        <v>33</v>
      </c>
      <c r="C10" s="3" t="s">
        <v>28</v>
      </c>
      <c r="D10" s="3" t="s">
        <v>40</v>
      </c>
      <c r="G10" s="3" t="s">
        <v>4</v>
      </c>
      <c r="H10" s="3" t="s">
        <v>33</v>
      </c>
      <c r="I10" s="3" t="s">
        <v>28</v>
      </c>
      <c r="J10" s="3" t="s">
        <v>40</v>
      </c>
      <c r="M10" s="3" t="s">
        <v>4</v>
      </c>
      <c r="N10" s="3" t="s">
        <v>33</v>
      </c>
      <c r="O10" s="3" t="s">
        <v>28</v>
      </c>
      <c r="P10" s="3" t="s">
        <v>40</v>
      </c>
      <c r="Q10" s="3"/>
      <c r="S10" s="3" t="s">
        <v>4</v>
      </c>
      <c r="T10" s="3" t="s">
        <v>33</v>
      </c>
      <c r="U10" s="3" t="s">
        <v>28</v>
      </c>
      <c r="V10" s="3" t="s">
        <v>40</v>
      </c>
    </row>
    <row r="11" spans="1:22" s="15" customFormat="1" x14ac:dyDescent="0.3">
      <c r="A11" s="12" t="s">
        <v>0</v>
      </c>
      <c r="B11" s="19"/>
      <c r="C11" s="19"/>
      <c r="D11" s="20"/>
      <c r="G11" s="12" t="s">
        <v>0</v>
      </c>
      <c r="H11" s="19"/>
      <c r="I11" s="19"/>
      <c r="J11" s="20"/>
      <c r="M11" s="12" t="s">
        <v>0</v>
      </c>
      <c r="N11" s="19"/>
      <c r="O11" s="19"/>
      <c r="P11" s="20"/>
      <c r="Q11" s="20"/>
      <c r="S11" s="12" t="s">
        <v>0</v>
      </c>
      <c r="T11" s="19"/>
      <c r="U11" s="19"/>
      <c r="V11" s="20"/>
    </row>
    <row r="12" spans="1:22" s="15" customFormat="1" x14ac:dyDescent="0.3">
      <c r="A12" s="22" t="s">
        <v>14</v>
      </c>
      <c r="B12" s="23"/>
      <c r="C12" s="23"/>
      <c r="D12" s="20"/>
      <c r="G12" s="22" t="s">
        <v>14</v>
      </c>
      <c r="H12" s="23"/>
      <c r="I12" s="23"/>
      <c r="J12" s="20"/>
      <c r="M12" s="22" t="s">
        <v>14</v>
      </c>
      <c r="N12" s="23"/>
      <c r="O12" s="23"/>
      <c r="P12" s="20"/>
      <c r="Q12" s="20"/>
      <c r="S12" s="22" t="s">
        <v>14</v>
      </c>
      <c r="T12" s="23"/>
      <c r="U12" s="23"/>
      <c r="V12" s="20"/>
    </row>
    <row r="13" spans="1:22" s="15" customFormat="1" x14ac:dyDescent="0.3">
      <c r="A13" s="16" t="s">
        <v>20</v>
      </c>
      <c r="B13" s="17">
        <v>25</v>
      </c>
      <c r="C13" s="17">
        <v>6175</v>
      </c>
      <c r="D13" s="21">
        <v>45.847125506072878</v>
      </c>
      <c r="G13" s="16" t="s">
        <v>20</v>
      </c>
      <c r="H13" s="17">
        <v>12</v>
      </c>
      <c r="I13" s="17">
        <v>1226</v>
      </c>
      <c r="J13" s="21">
        <v>33.131321370309948</v>
      </c>
      <c r="M13" s="16" t="s">
        <v>20</v>
      </c>
      <c r="N13" s="17">
        <v>4</v>
      </c>
      <c r="O13" s="17">
        <v>91</v>
      </c>
      <c r="P13" s="21">
        <v>32.35164835164835</v>
      </c>
      <c r="Q13" s="20"/>
      <c r="S13" s="16" t="s">
        <v>20</v>
      </c>
      <c r="T13" s="17">
        <v>9</v>
      </c>
      <c r="U13" s="17">
        <v>21</v>
      </c>
      <c r="V13" s="21">
        <v>1.2857142857142858</v>
      </c>
    </row>
    <row r="14" spans="1:22" s="15" customFormat="1" x14ac:dyDescent="0.3">
      <c r="A14" s="16" t="s">
        <v>21</v>
      </c>
      <c r="B14" s="17"/>
      <c r="C14" s="17">
        <v>1200</v>
      </c>
      <c r="D14" s="21">
        <v>27.848333333333333</v>
      </c>
      <c r="G14" s="16" t="s">
        <v>21</v>
      </c>
      <c r="H14" s="17"/>
      <c r="I14" s="17">
        <v>1158</v>
      </c>
      <c r="J14" s="21">
        <v>27.861830742659759</v>
      </c>
      <c r="M14" s="16" t="s">
        <v>21</v>
      </c>
      <c r="N14" s="17"/>
      <c r="O14" s="17">
        <v>40</v>
      </c>
      <c r="P14" s="21">
        <v>27.4</v>
      </c>
      <c r="Q14" s="20"/>
      <c r="S14" s="16" t="s">
        <v>21</v>
      </c>
      <c r="T14" s="17"/>
      <c r="U14" s="17"/>
      <c r="V14" s="21"/>
    </row>
    <row r="15" spans="1:22" s="15" customFormat="1" x14ac:dyDescent="0.3">
      <c r="A15" s="16" t="s">
        <v>22</v>
      </c>
      <c r="B15" s="17"/>
      <c r="C15" s="17">
        <v>4675</v>
      </c>
      <c r="D15" s="21">
        <v>24.058181818181819</v>
      </c>
      <c r="G15" s="16" t="s">
        <v>22</v>
      </c>
      <c r="H15" s="17"/>
      <c r="I15" s="17">
        <v>4567</v>
      </c>
      <c r="J15" s="21">
        <v>24.051456098095031</v>
      </c>
      <c r="M15" s="16" t="s">
        <v>22</v>
      </c>
      <c r="N15" s="17"/>
      <c r="O15" s="17">
        <v>106</v>
      </c>
      <c r="P15" s="21">
        <v>24.358490566037737</v>
      </c>
      <c r="Q15" s="20"/>
      <c r="S15" s="16" t="s">
        <v>22</v>
      </c>
      <c r="T15" s="17"/>
      <c r="U15" s="17">
        <v>1</v>
      </c>
      <c r="V15" s="21">
        <v>24</v>
      </c>
    </row>
    <row r="16" spans="1:22" s="15" customFormat="1" x14ac:dyDescent="0.3">
      <c r="A16" s="16" t="s">
        <v>23</v>
      </c>
      <c r="B16" s="17"/>
      <c r="C16" s="17">
        <v>4857</v>
      </c>
      <c r="D16" s="21">
        <v>20.255919291743876</v>
      </c>
      <c r="G16" s="16" t="s">
        <v>23</v>
      </c>
      <c r="H16" s="17"/>
      <c r="I16" s="17">
        <v>4723</v>
      </c>
      <c r="J16" s="21">
        <v>20.254922718611052</v>
      </c>
      <c r="M16" s="16" t="s">
        <v>23</v>
      </c>
      <c r="N16" s="17"/>
      <c r="O16" s="17">
        <v>129</v>
      </c>
      <c r="P16" s="21">
        <v>20.302325581395348</v>
      </c>
      <c r="Q16" s="20"/>
      <c r="S16" s="16" t="s">
        <v>23</v>
      </c>
      <c r="T16" s="17"/>
      <c r="U16" s="17">
        <v>1</v>
      </c>
      <c r="V16" s="21">
        <v>22</v>
      </c>
    </row>
    <row r="17" spans="1:22" s="15" customFormat="1" x14ac:dyDescent="0.3">
      <c r="A17" s="16" t="s">
        <v>24</v>
      </c>
      <c r="B17" s="17">
        <v>2</v>
      </c>
      <c r="C17" s="17">
        <v>49327</v>
      </c>
      <c r="D17" s="21">
        <v>15.755813246295132</v>
      </c>
      <c r="G17" s="16" t="s">
        <v>24</v>
      </c>
      <c r="H17" s="17">
        <v>2</v>
      </c>
      <c r="I17" s="17">
        <v>48071</v>
      </c>
      <c r="J17" s="21">
        <v>15.753801668365544</v>
      </c>
      <c r="M17" s="16" t="s">
        <v>24</v>
      </c>
      <c r="N17" s="17"/>
      <c r="O17" s="17">
        <v>1214</v>
      </c>
      <c r="P17" s="21">
        <v>15.886326194398682</v>
      </c>
      <c r="Q17" s="20"/>
      <c r="S17" s="16" t="s">
        <v>24</v>
      </c>
      <c r="T17" s="17"/>
      <c r="U17" s="17">
        <v>9</v>
      </c>
      <c r="V17" s="21">
        <v>15.888888888888889</v>
      </c>
    </row>
    <row r="18" spans="1:22" s="15" customFormat="1" x14ac:dyDescent="0.3">
      <c r="A18" s="16" t="s">
        <v>25</v>
      </c>
      <c r="B18" s="17"/>
      <c r="C18" s="17">
        <v>145869</v>
      </c>
      <c r="D18" s="21">
        <v>10.184417632138205</v>
      </c>
      <c r="G18" s="16" t="s">
        <v>25</v>
      </c>
      <c r="H18" s="17"/>
      <c r="I18" s="17">
        <v>142430</v>
      </c>
      <c r="J18" s="21">
        <v>10.181954771082138</v>
      </c>
      <c r="M18" s="16" t="s">
        <v>25</v>
      </c>
      <c r="N18" s="17"/>
      <c r="O18" s="17">
        <v>3361</v>
      </c>
      <c r="P18" s="21">
        <v>10.27343052662898</v>
      </c>
      <c r="Q18" s="20"/>
      <c r="S18" s="16" t="s">
        <v>25</v>
      </c>
      <c r="T18" s="17"/>
      <c r="U18" s="17">
        <v>37</v>
      </c>
      <c r="V18" s="21">
        <v>9.7027027027027035</v>
      </c>
    </row>
    <row r="19" spans="1:22" s="15" customFormat="1" x14ac:dyDescent="0.3">
      <c r="A19" s="16" t="s">
        <v>26</v>
      </c>
      <c r="B19" s="17">
        <v>93960</v>
      </c>
      <c r="C19" s="17">
        <v>670122</v>
      </c>
      <c r="D19" s="21">
        <v>3.7412460100608396</v>
      </c>
      <c r="G19" s="16" t="s">
        <v>26</v>
      </c>
      <c r="H19" s="17">
        <v>37501</v>
      </c>
      <c r="I19" s="17">
        <v>497619</v>
      </c>
      <c r="J19" s="21">
        <v>4.2857963908203045</v>
      </c>
      <c r="M19" s="16" t="s">
        <v>26</v>
      </c>
      <c r="N19" s="17">
        <v>19876</v>
      </c>
      <c r="O19" s="17">
        <v>69593</v>
      </c>
      <c r="P19" s="21">
        <v>2.9889069302947138</v>
      </c>
      <c r="Q19" s="20"/>
      <c r="S19" s="16" t="s">
        <v>26</v>
      </c>
      <c r="T19" s="17">
        <v>36547</v>
      </c>
      <c r="U19" s="17">
        <v>102802</v>
      </c>
      <c r="V19" s="21">
        <v>1.616758428824342</v>
      </c>
    </row>
    <row r="20" spans="1:22" s="15" customFormat="1" x14ac:dyDescent="0.3">
      <c r="A20" s="16"/>
      <c r="B20" s="17"/>
      <c r="C20" s="17"/>
      <c r="D20" s="21"/>
      <c r="G20" s="16"/>
      <c r="H20" s="17"/>
      <c r="I20" s="17"/>
      <c r="J20" s="21"/>
      <c r="M20" s="16"/>
      <c r="N20" s="17"/>
      <c r="O20" s="17"/>
      <c r="P20" s="21"/>
      <c r="Q20" s="20"/>
      <c r="S20" s="16"/>
      <c r="T20" s="17"/>
      <c r="U20" s="17"/>
      <c r="V20" s="21"/>
    </row>
    <row r="21" spans="1:22" s="15" customFormat="1" x14ac:dyDescent="0.3">
      <c r="A21" s="24" t="s">
        <v>15</v>
      </c>
      <c r="B21" s="17"/>
      <c r="C21" s="17"/>
      <c r="D21" s="21"/>
      <c r="G21" s="24" t="s">
        <v>15</v>
      </c>
      <c r="H21" s="17"/>
      <c r="I21" s="17"/>
      <c r="J21" s="21"/>
      <c r="M21" s="24" t="s">
        <v>15</v>
      </c>
      <c r="N21" s="17"/>
      <c r="O21" s="17"/>
      <c r="P21" s="21"/>
      <c r="Q21" s="20"/>
      <c r="S21" s="24" t="s">
        <v>15</v>
      </c>
      <c r="T21" s="17"/>
      <c r="U21" s="17"/>
      <c r="V21" s="21"/>
    </row>
    <row r="22" spans="1:22" s="15" customFormat="1" x14ac:dyDescent="0.3">
      <c r="A22" s="16" t="s">
        <v>20</v>
      </c>
      <c r="B22" s="23"/>
      <c r="C22" s="23">
        <v>862</v>
      </c>
      <c r="D22" s="21">
        <v>38.219257540603252</v>
      </c>
      <c r="G22" s="16" t="s">
        <v>20</v>
      </c>
      <c r="H22" s="23"/>
      <c r="I22" s="23">
        <v>299</v>
      </c>
      <c r="J22" s="21">
        <v>32.899665551839462</v>
      </c>
      <c r="M22" s="16" t="s">
        <v>20</v>
      </c>
      <c r="N22" s="23"/>
      <c r="O22" s="23">
        <v>30</v>
      </c>
      <c r="P22" s="21">
        <v>33.666666666666664</v>
      </c>
      <c r="Q22" s="20"/>
      <c r="S22" s="16" t="s">
        <v>20</v>
      </c>
      <c r="T22" s="23"/>
      <c r="U22" s="23"/>
      <c r="V22" s="21"/>
    </row>
    <row r="23" spans="1:22" s="15" customFormat="1" x14ac:dyDescent="0.3">
      <c r="A23" s="16" t="s">
        <v>21</v>
      </c>
      <c r="B23" s="17"/>
      <c r="C23" s="17">
        <v>344</v>
      </c>
      <c r="D23" s="21">
        <v>27.840116279069768</v>
      </c>
      <c r="G23" s="16" t="s">
        <v>21</v>
      </c>
      <c r="H23" s="17"/>
      <c r="I23" s="17">
        <v>325</v>
      </c>
      <c r="J23" s="21">
        <v>27.830769230769231</v>
      </c>
      <c r="M23" s="16" t="s">
        <v>21</v>
      </c>
      <c r="N23" s="17"/>
      <c r="O23" s="17">
        <v>17</v>
      </c>
      <c r="P23" s="21">
        <v>27.941176470588236</v>
      </c>
      <c r="Q23" s="20"/>
      <c r="S23" s="16" t="s">
        <v>21</v>
      </c>
      <c r="T23" s="17"/>
      <c r="U23" s="17"/>
      <c r="V23" s="21"/>
    </row>
    <row r="24" spans="1:22" s="15" customFormat="1" x14ac:dyDescent="0.3">
      <c r="A24" s="16" t="s">
        <v>22</v>
      </c>
      <c r="B24" s="17"/>
      <c r="C24" s="17">
        <v>1648</v>
      </c>
      <c r="D24" s="21">
        <v>23.978155339805824</v>
      </c>
      <c r="G24" s="16" t="s">
        <v>22</v>
      </c>
      <c r="H24" s="17"/>
      <c r="I24" s="17">
        <v>1579</v>
      </c>
      <c r="J24" s="21">
        <v>23.989867004433187</v>
      </c>
      <c r="M24" s="16" t="s">
        <v>22</v>
      </c>
      <c r="N24" s="17"/>
      <c r="O24" s="17">
        <v>69</v>
      </c>
      <c r="P24" s="21">
        <v>23.710144927536231</v>
      </c>
      <c r="Q24" s="20"/>
      <c r="S24" s="16" t="s">
        <v>22</v>
      </c>
      <c r="T24" s="17"/>
      <c r="U24" s="17"/>
      <c r="V24" s="21"/>
    </row>
    <row r="25" spans="1:22" s="15" customFormat="1" x14ac:dyDescent="0.3">
      <c r="A25" s="16" t="s">
        <v>23</v>
      </c>
      <c r="B25" s="17"/>
      <c r="C25" s="17">
        <v>8394</v>
      </c>
      <c r="D25" s="21">
        <v>19.394686680962593</v>
      </c>
      <c r="G25" s="16" t="s">
        <v>23</v>
      </c>
      <c r="H25" s="17"/>
      <c r="I25" s="17">
        <v>7934</v>
      </c>
      <c r="J25" s="21">
        <v>19.423367784219813</v>
      </c>
      <c r="M25" s="16" t="s">
        <v>23</v>
      </c>
      <c r="N25" s="17"/>
      <c r="O25" s="17">
        <v>458</v>
      </c>
      <c r="P25" s="21">
        <v>18.897379912663755</v>
      </c>
      <c r="Q25" s="20"/>
      <c r="S25" s="16" t="s">
        <v>23</v>
      </c>
      <c r="T25" s="17"/>
      <c r="U25" s="17">
        <v>1</v>
      </c>
      <c r="V25" s="21">
        <v>17</v>
      </c>
    </row>
    <row r="26" spans="1:22" s="15" customFormat="1" x14ac:dyDescent="0.3">
      <c r="A26" s="16" t="s">
        <v>24</v>
      </c>
      <c r="B26" s="17">
        <v>3</v>
      </c>
      <c r="C26" s="17">
        <v>43117</v>
      </c>
      <c r="D26" s="21">
        <v>14.798293016675558</v>
      </c>
      <c r="G26" s="16" t="s">
        <v>24</v>
      </c>
      <c r="H26" s="17">
        <v>3</v>
      </c>
      <c r="I26" s="17">
        <v>40437</v>
      </c>
      <c r="J26" s="21">
        <v>14.806068699458416</v>
      </c>
      <c r="M26" s="16" t="s">
        <v>24</v>
      </c>
      <c r="N26" s="17"/>
      <c r="O26" s="17">
        <v>2636</v>
      </c>
      <c r="P26" s="21">
        <v>14.682852807283764</v>
      </c>
      <c r="Q26" s="20"/>
      <c r="S26" s="16" t="s">
        <v>24</v>
      </c>
      <c r="T26" s="17"/>
      <c r="U26" s="17">
        <v>22</v>
      </c>
      <c r="V26" s="21">
        <v>15.045454545454545</v>
      </c>
    </row>
    <row r="27" spans="1:22" s="15" customFormat="1" x14ac:dyDescent="0.3">
      <c r="A27" s="16" t="s">
        <v>25</v>
      </c>
      <c r="B27" s="17"/>
      <c r="C27" s="17">
        <v>120943</v>
      </c>
      <c r="D27" s="21">
        <v>10.47572783423322</v>
      </c>
      <c r="G27" s="16" t="s">
        <v>25</v>
      </c>
      <c r="H27" s="17"/>
      <c r="I27" s="17">
        <v>107361</v>
      </c>
      <c r="J27" s="21">
        <v>10.514796151230916</v>
      </c>
      <c r="M27" s="16" t="s">
        <v>25</v>
      </c>
      <c r="N27" s="17"/>
      <c r="O27" s="17">
        <v>13300</v>
      </c>
      <c r="P27" s="21">
        <v>10.152255639097744</v>
      </c>
      <c r="Q27" s="20"/>
      <c r="S27" s="16" t="s">
        <v>25</v>
      </c>
      <c r="T27" s="17"/>
      <c r="U27" s="17">
        <v>160</v>
      </c>
      <c r="V27" s="21">
        <v>9.5687499999999996</v>
      </c>
    </row>
    <row r="28" spans="1:22" s="15" customFormat="1" x14ac:dyDescent="0.3">
      <c r="A28" s="16" t="s">
        <v>26</v>
      </c>
      <c r="B28" s="17">
        <v>19965</v>
      </c>
      <c r="C28" s="17">
        <v>270697</v>
      </c>
      <c r="D28" s="21">
        <v>3.9537048666779953</v>
      </c>
      <c r="G28" s="16" t="s">
        <v>26</v>
      </c>
      <c r="H28" s="17">
        <v>1841</v>
      </c>
      <c r="I28" s="17">
        <v>85912</v>
      </c>
      <c r="J28" s="21">
        <v>5.2716003398787148</v>
      </c>
      <c r="M28" s="16" t="s">
        <v>26</v>
      </c>
      <c r="N28" s="17">
        <v>5435</v>
      </c>
      <c r="O28" s="17">
        <v>63105</v>
      </c>
      <c r="P28" s="21">
        <v>4.370588701370731</v>
      </c>
      <c r="Q28" s="20"/>
      <c r="S28" s="16" t="s">
        <v>26</v>
      </c>
      <c r="T28" s="17">
        <v>12687</v>
      </c>
      <c r="U28" s="17">
        <v>121640</v>
      </c>
      <c r="V28" s="21">
        <v>2.8064699112134166</v>
      </c>
    </row>
    <row r="29" spans="1:22" s="15" customFormat="1" x14ac:dyDescent="0.3">
      <c r="A29" s="16"/>
      <c r="B29" s="17"/>
      <c r="C29" s="17"/>
      <c r="D29" s="21"/>
      <c r="G29" s="16"/>
      <c r="H29" s="17"/>
      <c r="I29" s="17"/>
      <c r="J29" s="21"/>
      <c r="M29" s="16"/>
      <c r="N29" s="17"/>
      <c r="O29" s="17"/>
      <c r="P29" s="21"/>
      <c r="Q29" s="20"/>
      <c r="S29" s="16"/>
      <c r="T29" s="17"/>
      <c r="U29" s="17"/>
      <c r="V29" s="21"/>
    </row>
    <row r="30" spans="1:22" s="15" customFormat="1" x14ac:dyDescent="0.3">
      <c r="A30" s="22" t="s">
        <v>16</v>
      </c>
      <c r="B30" s="17"/>
      <c r="C30" s="17"/>
      <c r="D30" s="21"/>
      <c r="G30" s="22" t="s">
        <v>16</v>
      </c>
      <c r="H30" s="17"/>
      <c r="I30" s="17"/>
      <c r="J30" s="21"/>
      <c r="M30" s="22" t="s">
        <v>16</v>
      </c>
      <c r="N30" s="17"/>
      <c r="O30" s="17"/>
      <c r="P30" s="21"/>
      <c r="Q30" s="20"/>
      <c r="S30" s="22" t="s">
        <v>16</v>
      </c>
      <c r="T30" s="17"/>
      <c r="U30" s="17"/>
      <c r="V30" s="21"/>
    </row>
    <row r="31" spans="1:22" s="15" customFormat="1" x14ac:dyDescent="0.3">
      <c r="A31" s="16" t="s">
        <v>20</v>
      </c>
      <c r="B31" s="17"/>
      <c r="C31" s="17"/>
      <c r="D31" s="21"/>
      <c r="G31" s="16" t="s">
        <v>20</v>
      </c>
      <c r="H31" s="17"/>
      <c r="I31" s="17"/>
      <c r="J31" s="21"/>
      <c r="M31" s="16" t="s">
        <v>20</v>
      </c>
      <c r="N31" s="17"/>
      <c r="O31" s="17"/>
      <c r="P31" s="21"/>
      <c r="Q31" s="20"/>
      <c r="S31" s="16" t="s">
        <v>20</v>
      </c>
      <c r="T31" s="17"/>
      <c r="U31" s="17"/>
      <c r="V31" s="21"/>
    </row>
    <row r="32" spans="1:22" s="15" customFormat="1" x14ac:dyDescent="0.3">
      <c r="A32" s="16" t="s">
        <v>21</v>
      </c>
      <c r="B32" s="17"/>
      <c r="C32" s="17"/>
      <c r="D32" s="21"/>
      <c r="G32" s="16" t="s">
        <v>21</v>
      </c>
      <c r="H32" s="17"/>
      <c r="I32" s="17"/>
      <c r="J32" s="21"/>
      <c r="M32" s="16" t="s">
        <v>21</v>
      </c>
      <c r="N32" s="17"/>
      <c r="O32" s="17"/>
      <c r="P32" s="21"/>
      <c r="Q32" s="20"/>
      <c r="S32" s="16" t="s">
        <v>21</v>
      </c>
      <c r="T32" s="17"/>
      <c r="U32" s="17"/>
      <c r="V32" s="21"/>
    </row>
    <row r="33" spans="1:22" s="15" customFormat="1" x14ac:dyDescent="0.3">
      <c r="A33" s="16" t="s">
        <v>22</v>
      </c>
      <c r="B33" s="17"/>
      <c r="C33" s="17"/>
      <c r="D33" s="21"/>
      <c r="G33" s="16" t="s">
        <v>22</v>
      </c>
      <c r="H33" s="17"/>
      <c r="I33" s="17"/>
      <c r="J33" s="21"/>
      <c r="M33" s="16" t="s">
        <v>22</v>
      </c>
      <c r="N33" s="17"/>
      <c r="O33" s="17"/>
      <c r="P33" s="21"/>
      <c r="Q33" s="20"/>
      <c r="S33" s="16" t="s">
        <v>22</v>
      </c>
      <c r="T33" s="17"/>
      <c r="U33" s="17"/>
      <c r="V33" s="21"/>
    </row>
    <row r="34" spans="1:22" s="15" customFormat="1" x14ac:dyDescent="0.3">
      <c r="A34" s="16" t="s">
        <v>23</v>
      </c>
      <c r="B34" s="17"/>
      <c r="C34" s="17"/>
      <c r="D34" s="21"/>
      <c r="G34" s="16" t="s">
        <v>23</v>
      </c>
      <c r="H34" s="17"/>
      <c r="I34" s="17"/>
      <c r="J34" s="21"/>
      <c r="M34" s="16" t="s">
        <v>23</v>
      </c>
      <c r="N34" s="17"/>
      <c r="O34" s="17"/>
      <c r="P34" s="21"/>
      <c r="Q34" s="20"/>
      <c r="S34" s="16" t="s">
        <v>23</v>
      </c>
      <c r="T34" s="17"/>
      <c r="U34" s="17"/>
      <c r="V34" s="21"/>
    </row>
    <row r="35" spans="1:22" s="15" customFormat="1" x14ac:dyDescent="0.3">
      <c r="A35" s="16" t="s">
        <v>24</v>
      </c>
      <c r="B35" s="23"/>
      <c r="C35" s="23">
        <v>11</v>
      </c>
      <c r="D35" s="21">
        <v>13.909090909090908</v>
      </c>
      <c r="G35" s="16" t="s">
        <v>24</v>
      </c>
      <c r="H35" s="17"/>
      <c r="I35" s="17">
        <v>5</v>
      </c>
      <c r="J35" s="21">
        <v>14.6</v>
      </c>
      <c r="M35" s="16" t="s">
        <v>24</v>
      </c>
      <c r="N35" s="23"/>
      <c r="O35" s="23">
        <v>6</v>
      </c>
      <c r="P35" s="21">
        <v>13.333333333333334</v>
      </c>
      <c r="Q35" s="20"/>
      <c r="S35" s="16" t="s">
        <v>24</v>
      </c>
      <c r="T35" s="17"/>
      <c r="U35" s="17"/>
      <c r="V35" s="21"/>
    </row>
    <row r="36" spans="1:22" s="15" customFormat="1" x14ac:dyDescent="0.3">
      <c r="A36" s="16" t="s">
        <v>25</v>
      </c>
      <c r="B36" s="17"/>
      <c r="C36" s="17">
        <v>209</v>
      </c>
      <c r="D36" s="21">
        <v>9.1435406698564599</v>
      </c>
      <c r="G36" s="16" t="s">
        <v>25</v>
      </c>
      <c r="H36" s="23"/>
      <c r="I36" s="23">
        <v>152</v>
      </c>
      <c r="J36" s="21">
        <v>9.1842105263157894</v>
      </c>
      <c r="M36" s="16" t="s">
        <v>25</v>
      </c>
      <c r="N36" s="17"/>
      <c r="O36" s="17">
        <v>54</v>
      </c>
      <c r="P36" s="21">
        <v>9.0740740740740744</v>
      </c>
      <c r="Q36" s="20"/>
      <c r="S36" s="16" t="s">
        <v>25</v>
      </c>
      <c r="T36" s="23"/>
      <c r="U36" s="23">
        <v>3</v>
      </c>
      <c r="V36" s="21">
        <v>8.3333333333333339</v>
      </c>
    </row>
    <row r="37" spans="1:22" s="15" customFormat="1" x14ac:dyDescent="0.3">
      <c r="A37" s="16" t="s">
        <v>26</v>
      </c>
      <c r="B37" s="17">
        <v>71</v>
      </c>
      <c r="C37" s="17">
        <v>8559</v>
      </c>
      <c r="D37" s="21">
        <v>4.6469213693188456</v>
      </c>
      <c r="G37" s="16" t="s">
        <v>26</v>
      </c>
      <c r="H37" s="17">
        <v>8</v>
      </c>
      <c r="I37" s="17">
        <v>3964</v>
      </c>
      <c r="J37" s="21">
        <v>5.1215943491422804</v>
      </c>
      <c r="M37" s="16" t="s">
        <v>26</v>
      </c>
      <c r="N37" s="17">
        <v>4</v>
      </c>
      <c r="O37" s="17">
        <v>1863</v>
      </c>
      <c r="P37" s="21">
        <v>4.7702630166398281</v>
      </c>
      <c r="Q37" s="20"/>
      <c r="S37" s="16" t="s">
        <v>26</v>
      </c>
      <c r="T37" s="17">
        <v>57</v>
      </c>
      <c r="U37" s="17">
        <v>2730</v>
      </c>
      <c r="V37" s="21">
        <v>3.8769230769230769</v>
      </c>
    </row>
    <row r="38" spans="1:22" s="15" customFormat="1" x14ac:dyDescent="0.3">
      <c r="A38" s="16"/>
      <c r="B38" s="17"/>
      <c r="C38" s="17"/>
      <c r="D38" s="21"/>
      <c r="G38" s="16"/>
      <c r="H38" s="17"/>
      <c r="I38" s="17"/>
      <c r="J38" s="21"/>
      <c r="M38" s="16"/>
      <c r="N38" s="17"/>
      <c r="O38" s="17"/>
      <c r="P38" s="21"/>
      <c r="Q38" s="20"/>
      <c r="S38" s="16"/>
      <c r="T38" s="17"/>
      <c r="U38" s="17"/>
      <c r="V38" s="21"/>
    </row>
    <row r="39" spans="1:22" s="15" customFormat="1" x14ac:dyDescent="0.3">
      <c r="A39" s="22" t="s">
        <v>17</v>
      </c>
      <c r="B39" s="23"/>
      <c r="C39" s="23"/>
      <c r="D39" s="21"/>
      <c r="G39" s="22" t="s">
        <v>17</v>
      </c>
      <c r="H39" s="23"/>
      <c r="I39" s="23"/>
      <c r="J39" s="21"/>
      <c r="M39" s="22" t="s">
        <v>17</v>
      </c>
      <c r="N39" s="23"/>
      <c r="O39" s="23"/>
      <c r="P39" s="21"/>
      <c r="Q39" s="20"/>
      <c r="S39" s="22" t="s">
        <v>17</v>
      </c>
      <c r="T39" s="23"/>
      <c r="U39" s="23"/>
      <c r="V39" s="21"/>
    </row>
    <row r="40" spans="1:22" s="15" customFormat="1" x14ac:dyDescent="0.3">
      <c r="A40" s="16" t="s">
        <v>20</v>
      </c>
      <c r="B40" s="17"/>
      <c r="C40" s="17"/>
      <c r="D40" s="21"/>
      <c r="G40" s="16" t="s">
        <v>20</v>
      </c>
      <c r="H40" s="17"/>
      <c r="I40" s="17"/>
      <c r="J40" s="21"/>
      <c r="M40" s="16" t="s">
        <v>20</v>
      </c>
      <c r="N40" s="17"/>
      <c r="O40" s="17"/>
      <c r="P40" s="21"/>
      <c r="Q40" s="20"/>
      <c r="S40" s="16" t="s">
        <v>20</v>
      </c>
      <c r="T40" s="17"/>
      <c r="U40" s="17"/>
      <c r="V40" s="21"/>
    </row>
    <row r="41" spans="1:22" s="15" customFormat="1" x14ac:dyDescent="0.3">
      <c r="A41" s="16" t="s">
        <v>21</v>
      </c>
      <c r="B41" s="17"/>
      <c r="C41" s="17"/>
      <c r="D41" s="21"/>
      <c r="G41" s="16" t="s">
        <v>21</v>
      </c>
      <c r="H41" s="17"/>
      <c r="I41" s="17"/>
      <c r="J41" s="21"/>
      <c r="M41" s="16" t="s">
        <v>21</v>
      </c>
      <c r="N41" s="17"/>
      <c r="O41" s="17"/>
      <c r="P41" s="21"/>
      <c r="Q41" s="20"/>
      <c r="S41" s="16" t="s">
        <v>21</v>
      </c>
      <c r="T41" s="17"/>
      <c r="U41" s="17"/>
      <c r="V41" s="21"/>
    </row>
    <row r="42" spans="1:22" s="15" customFormat="1" x14ac:dyDescent="0.3">
      <c r="A42" s="16" t="s">
        <v>22</v>
      </c>
      <c r="B42" s="17"/>
      <c r="C42" s="17"/>
      <c r="D42" s="21"/>
      <c r="G42" s="16" t="s">
        <v>22</v>
      </c>
      <c r="H42" s="17"/>
      <c r="I42" s="17"/>
      <c r="J42" s="21"/>
      <c r="M42" s="16" t="s">
        <v>22</v>
      </c>
      <c r="N42" s="17"/>
      <c r="O42" s="17"/>
      <c r="P42" s="21"/>
      <c r="Q42" s="20"/>
      <c r="S42" s="16" t="s">
        <v>22</v>
      </c>
      <c r="T42" s="17"/>
      <c r="U42" s="17"/>
      <c r="V42" s="21"/>
    </row>
    <row r="43" spans="1:22" s="15" customFormat="1" x14ac:dyDescent="0.3">
      <c r="A43" s="16" t="s">
        <v>23</v>
      </c>
      <c r="B43" s="17"/>
      <c r="C43" s="17"/>
      <c r="D43" s="21"/>
      <c r="G43" s="16" t="s">
        <v>23</v>
      </c>
      <c r="H43" s="17"/>
      <c r="I43" s="17"/>
      <c r="J43" s="21"/>
      <c r="M43" s="16" t="s">
        <v>23</v>
      </c>
      <c r="N43" s="17"/>
      <c r="O43" s="17"/>
      <c r="P43" s="21"/>
      <c r="Q43" s="20"/>
      <c r="S43" s="16" t="s">
        <v>23</v>
      </c>
      <c r="T43" s="17"/>
      <c r="U43" s="17"/>
      <c r="V43" s="21"/>
    </row>
    <row r="44" spans="1:22" s="15" customFormat="1" x14ac:dyDescent="0.3">
      <c r="A44" s="16" t="s">
        <v>24</v>
      </c>
      <c r="B44" s="17"/>
      <c r="C44" s="17">
        <v>22</v>
      </c>
      <c r="D44" s="21">
        <v>13.090909090909092</v>
      </c>
      <c r="G44" s="16" t="s">
        <v>24</v>
      </c>
      <c r="H44" s="17"/>
      <c r="I44" s="17">
        <v>8</v>
      </c>
      <c r="J44" s="21">
        <v>12.875</v>
      </c>
      <c r="M44" s="16" t="s">
        <v>24</v>
      </c>
      <c r="N44" s="17"/>
      <c r="O44" s="17">
        <v>14</v>
      </c>
      <c r="P44" s="21">
        <v>13.214285714285714</v>
      </c>
      <c r="Q44" s="20"/>
      <c r="S44" s="16" t="s">
        <v>24</v>
      </c>
      <c r="T44" s="17"/>
      <c r="U44" s="17"/>
      <c r="V44" s="21"/>
    </row>
    <row r="45" spans="1:22" s="15" customFormat="1" x14ac:dyDescent="0.3">
      <c r="A45" s="16" t="s">
        <v>25</v>
      </c>
      <c r="B45" s="17"/>
      <c r="C45" s="17">
        <v>3629</v>
      </c>
      <c r="D45" s="21">
        <v>10.392394599063103</v>
      </c>
      <c r="G45" s="16" t="s">
        <v>25</v>
      </c>
      <c r="H45" s="17"/>
      <c r="I45" s="17">
        <v>3069</v>
      </c>
      <c r="J45" s="21">
        <v>10.490387748452264</v>
      </c>
      <c r="M45" s="16" t="s">
        <v>25</v>
      </c>
      <c r="N45" s="17"/>
      <c r="O45" s="17">
        <v>551</v>
      </c>
      <c r="P45" s="21">
        <v>9.8511796733212336</v>
      </c>
      <c r="Q45" s="20"/>
      <c r="S45" s="16" t="s">
        <v>25</v>
      </c>
      <c r="T45" s="17"/>
      <c r="U45" s="17">
        <v>8</v>
      </c>
      <c r="V45" s="21">
        <v>9.875</v>
      </c>
    </row>
    <row r="46" spans="1:22" s="15" customFormat="1" x14ac:dyDescent="0.3">
      <c r="A46" s="16" t="s">
        <v>26</v>
      </c>
      <c r="B46" s="17">
        <v>132999</v>
      </c>
      <c r="C46" s="17">
        <v>318360</v>
      </c>
      <c r="D46" s="21">
        <v>1.393387988440759</v>
      </c>
      <c r="G46" s="16" t="s">
        <v>26</v>
      </c>
      <c r="H46" s="17">
        <v>32409</v>
      </c>
      <c r="I46" s="17">
        <v>94952</v>
      </c>
      <c r="J46" s="21">
        <v>1.6826817760552701</v>
      </c>
      <c r="M46" s="16" t="s">
        <v>26</v>
      </c>
      <c r="N46" s="17">
        <v>53146</v>
      </c>
      <c r="O46" s="17">
        <v>116191</v>
      </c>
      <c r="P46" s="21">
        <v>1.4373574545360657</v>
      </c>
      <c r="Q46" s="20"/>
      <c r="S46" s="16" t="s">
        <v>26</v>
      </c>
      <c r="T46" s="17">
        <v>47393</v>
      </c>
      <c r="U46" s="17">
        <v>107124</v>
      </c>
      <c r="V46" s="21">
        <v>1.0890556737985886</v>
      </c>
    </row>
    <row r="47" spans="1:22" s="15" customFormat="1" x14ac:dyDescent="0.3">
      <c r="A47" s="14"/>
      <c r="B47" s="17"/>
      <c r="C47" s="17"/>
      <c r="D47" s="21"/>
      <c r="G47" s="14"/>
      <c r="H47" s="17"/>
      <c r="I47" s="17"/>
      <c r="J47" s="21"/>
      <c r="M47" s="14"/>
      <c r="N47" s="17"/>
      <c r="O47" s="17"/>
      <c r="P47" s="21"/>
      <c r="Q47" s="20"/>
      <c r="S47" s="14"/>
      <c r="T47" s="17"/>
      <c r="U47" s="17"/>
      <c r="V47" s="21"/>
    </row>
    <row r="48" spans="1:22" s="15" customFormat="1" x14ac:dyDescent="0.3">
      <c r="A48" s="12" t="s">
        <v>1</v>
      </c>
      <c r="B48" s="19"/>
      <c r="C48" s="19"/>
      <c r="D48" s="21"/>
      <c r="G48" s="12" t="s">
        <v>1</v>
      </c>
      <c r="H48" s="19"/>
      <c r="I48" s="19"/>
      <c r="J48" s="21"/>
      <c r="M48" s="12" t="s">
        <v>1</v>
      </c>
      <c r="N48" s="19"/>
      <c r="O48" s="19"/>
      <c r="P48" s="21"/>
      <c r="Q48" s="20"/>
      <c r="S48" s="12" t="s">
        <v>1</v>
      </c>
      <c r="T48" s="19"/>
      <c r="U48" s="19"/>
      <c r="V48" s="21"/>
    </row>
    <row r="49" spans="1:22" s="15" customFormat="1" x14ac:dyDescent="0.3">
      <c r="A49" s="22" t="s">
        <v>14</v>
      </c>
      <c r="B49" s="23"/>
      <c r="C49" s="23"/>
      <c r="D49" s="21"/>
      <c r="G49" s="22" t="s">
        <v>14</v>
      </c>
      <c r="H49" s="23"/>
      <c r="I49" s="23"/>
      <c r="J49" s="21"/>
      <c r="M49" s="22" t="s">
        <v>14</v>
      </c>
      <c r="N49" s="23"/>
      <c r="O49" s="23"/>
      <c r="P49" s="21"/>
      <c r="Q49" s="20"/>
      <c r="S49" s="22" t="s">
        <v>14</v>
      </c>
      <c r="T49" s="23"/>
      <c r="U49" s="23"/>
      <c r="V49" s="21"/>
    </row>
    <row r="50" spans="1:22" s="15" customFormat="1" x14ac:dyDescent="0.3">
      <c r="A50" s="16" t="s">
        <v>20</v>
      </c>
      <c r="B50" s="17"/>
      <c r="C50" s="17">
        <v>398</v>
      </c>
      <c r="D50" s="21">
        <v>48.91959798994975</v>
      </c>
      <c r="G50" s="16" t="s">
        <v>20</v>
      </c>
      <c r="H50" s="17"/>
      <c r="I50" s="17">
        <v>42</v>
      </c>
      <c r="J50" s="21">
        <v>39.952380952380949</v>
      </c>
      <c r="M50" s="16" t="s">
        <v>20</v>
      </c>
      <c r="N50" s="17"/>
      <c r="O50" s="17">
        <v>16</v>
      </c>
      <c r="P50" s="21">
        <v>39.625</v>
      </c>
      <c r="Q50" s="20"/>
      <c r="S50" s="16" t="s">
        <v>20</v>
      </c>
      <c r="T50" s="17"/>
      <c r="U50" s="17"/>
      <c r="V50" s="21"/>
    </row>
    <row r="51" spans="1:22" s="15" customFormat="1" x14ac:dyDescent="0.3">
      <c r="A51" s="16" t="s">
        <v>21</v>
      </c>
      <c r="B51" s="17"/>
      <c r="C51" s="17">
        <v>29</v>
      </c>
      <c r="D51" s="21">
        <v>27.862068965517242</v>
      </c>
      <c r="G51" s="16" t="s">
        <v>21</v>
      </c>
      <c r="H51" s="17"/>
      <c r="I51" s="17">
        <v>13</v>
      </c>
      <c r="J51" s="21">
        <v>27.923076923076923</v>
      </c>
      <c r="M51" s="16" t="s">
        <v>21</v>
      </c>
      <c r="N51" s="17"/>
      <c r="O51" s="17">
        <v>16</v>
      </c>
      <c r="P51" s="21">
        <v>27.8125</v>
      </c>
      <c r="Q51" s="20"/>
      <c r="S51" s="16" t="s">
        <v>21</v>
      </c>
      <c r="T51" s="17"/>
      <c r="U51" s="17"/>
      <c r="V51" s="21"/>
    </row>
    <row r="52" spans="1:22" s="15" customFormat="1" x14ac:dyDescent="0.3">
      <c r="A52" s="16" t="s">
        <v>22</v>
      </c>
      <c r="B52" s="17"/>
      <c r="C52" s="17">
        <v>88</v>
      </c>
      <c r="D52" s="21">
        <v>22.59090909090909</v>
      </c>
      <c r="G52" s="16" t="s">
        <v>22</v>
      </c>
      <c r="H52" s="17"/>
      <c r="I52" s="17">
        <v>52</v>
      </c>
      <c r="J52" s="21">
        <v>22.48076923076923</v>
      </c>
      <c r="M52" s="16" t="s">
        <v>22</v>
      </c>
      <c r="N52" s="17"/>
      <c r="O52" s="17">
        <v>36</v>
      </c>
      <c r="P52" s="21">
        <v>22.75</v>
      </c>
      <c r="Q52" s="20"/>
      <c r="S52" s="16" t="s">
        <v>22</v>
      </c>
      <c r="T52" s="17"/>
      <c r="U52" s="17"/>
      <c r="V52" s="21"/>
    </row>
    <row r="53" spans="1:22" s="15" customFormat="1" x14ac:dyDescent="0.3">
      <c r="A53" s="16" t="s">
        <v>23</v>
      </c>
      <c r="B53" s="17"/>
      <c r="C53" s="17">
        <v>117</v>
      </c>
      <c r="D53" s="21">
        <v>20</v>
      </c>
      <c r="G53" s="16" t="s">
        <v>23</v>
      </c>
      <c r="H53" s="17"/>
      <c r="I53" s="17">
        <v>67</v>
      </c>
      <c r="J53" s="21">
        <v>19.925373134328357</v>
      </c>
      <c r="M53" s="16" t="s">
        <v>23</v>
      </c>
      <c r="N53" s="17"/>
      <c r="O53" s="17">
        <v>50</v>
      </c>
      <c r="P53" s="21">
        <v>20.100000000000001</v>
      </c>
      <c r="Q53" s="20"/>
      <c r="S53" s="16" t="s">
        <v>23</v>
      </c>
      <c r="T53" s="17"/>
      <c r="U53" s="17"/>
      <c r="V53" s="21"/>
    </row>
    <row r="54" spans="1:22" s="15" customFormat="1" x14ac:dyDescent="0.3">
      <c r="A54" s="16" t="s">
        <v>24</v>
      </c>
      <c r="B54" s="17">
        <v>1</v>
      </c>
      <c r="C54" s="17">
        <v>572</v>
      </c>
      <c r="D54" s="21">
        <v>14.23951048951049</v>
      </c>
      <c r="G54" s="16" t="s">
        <v>24</v>
      </c>
      <c r="H54" s="17"/>
      <c r="I54" s="17">
        <v>326</v>
      </c>
      <c r="J54" s="21">
        <v>14.208588957055214</v>
      </c>
      <c r="M54" s="16" t="s">
        <v>24</v>
      </c>
      <c r="N54" s="17">
        <v>1</v>
      </c>
      <c r="O54" s="17">
        <v>246</v>
      </c>
      <c r="P54" s="21">
        <v>14.280487804878049</v>
      </c>
      <c r="Q54" s="20"/>
      <c r="S54" s="16" t="s">
        <v>24</v>
      </c>
      <c r="T54" s="17"/>
      <c r="U54" s="17"/>
      <c r="V54" s="21"/>
    </row>
    <row r="55" spans="1:22" s="15" customFormat="1" x14ac:dyDescent="0.3">
      <c r="A55" s="16" t="s">
        <v>25</v>
      </c>
      <c r="B55" s="17"/>
      <c r="C55" s="17">
        <v>1393</v>
      </c>
      <c r="D55" s="21">
        <v>9.5563531945441493</v>
      </c>
      <c r="G55" s="16" t="s">
        <v>25</v>
      </c>
      <c r="H55" s="17"/>
      <c r="I55" s="17">
        <v>905</v>
      </c>
      <c r="J55" s="21">
        <v>9.5878453038674039</v>
      </c>
      <c r="M55" s="16" t="s">
        <v>25</v>
      </c>
      <c r="N55" s="17"/>
      <c r="O55" s="17">
        <v>485</v>
      </c>
      <c r="P55" s="21">
        <v>9.4865979381443299</v>
      </c>
      <c r="Q55" s="20"/>
      <c r="S55" s="16" t="s">
        <v>25</v>
      </c>
      <c r="T55" s="17"/>
      <c r="U55" s="17">
        <v>1</v>
      </c>
      <c r="V55" s="21">
        <v>10</v>
      </c>
    </row>
    <row r="56" spans="1:22" s="15" customFormat="1" x14ac:dyDescent="0.3">
      <c r="A56" s="16" t="s">
        <v>26</v>
      </c>
      <c r="B56" s="17">
        <v>2740</v>
      </c>
      <c r="C56" s="17">
        <v>14123</v>
      </c>
      <c r="D56" s="21">
        <v>3.2813141683778233</v>
      </c>
      <c r="G56" s="16" t="s">
        <v>26</v>
      </c>
      <c r="H56" s="17">
        <v>764</v>
      </c>
      <c r="I56" s="17">
        <v>7119</v>
      </c>
      <c r="J56" s="21">
        <v>3.7595167860654586</v>
      </c>
      <c r="M56" s="16" t="s">
        <v>26</v>
      </c>
      <c r="N56" s="17">
        <v>1469</v>
      </c>
      <c r="O56" s="17">
        <v>5980</v>
      </c>
      <c r="P56" s="21">
        <v>3.0041806020066888</v>
      </c>
      <c r="Q56" s="20"/>
      <c r="S56" s="16" t="s">
        <v>26</v>
      </c>
      <c r="T56" s="17">
        <v>507</v>
      </c>
      <c r="U56" s="17">
        <v>1024</v>
      </c>
      <c r="V56" s="21">
        <v>1.58</v>
      </c>
    </row>
    <row r="57" spans="1:22" s="15" customFormat="1" x14ac:dyDescent="0.3">
      <c r="A57" s="16"/>
      <c r="B57" s="17"/>
      <c r="C57" s="17"/>
      <c r="D57" s="21"/>
      <c r="G57" s="16"/>
      <c r="H57" s="17"/>
      <c r="I57" s="17"/>
      <c r="J57" s="21"/>
      <c r="M57" s="16"/>
      <c r="N57" s="17"/>
      <c r="O57" s="17"/>
      <c r="P57" s="21"/>
      <c r="Q57" s="20"/>
      <c r="S57" s="16"/>
      <c r="T57" s="17"/>
      <c r="U57" s="17"/>
      <c r="V57" s="21"/>
    </row>
    <row r="58" spans="1:22" s="15" customFormat="1" x14ac:dyDescent="0.3">
      <c r="A58" s="24" t="s">
        <v>15</v>
      </c>
      <c r="B58" s="17"/>
      <c r="C58" s="17"/>
      <c r="D58" s="21"/>
      <c r="G58" s="24" t="s">
        <v>15</v>
      </c>
      <c r="H58" s="17"/>
      <c r="I58" s="17"/>
      <c r="J58" s="21"/>
      <c r="M58" s="24" t="s">
        <v>15</v>
      </c>
      <c r="N58" s="17"/>
      <c r="O58" s="17"/>
      <c r="P58" s="21"/>
      <c r="Q58" s="20"/>
      <c r="S58" s="24" t="s">
        <v>15</v>
      </c>
      <c r="T58" s="17"/>
      <c r="U58" s="17"/>
      <c r="V58" s="21"/>
    </row>
    <row r="59" spans="1:22" s="15" customFormat="1" x14ac:dyDescent="0.3">
      <c r="A59" s="16" t="s">
        <v>20</v>
      </c>
      <c r="B59" s="23">
        <v>1</v>
      </c>
      <c r="C59" s="23">
        <v>369</v>
      </c>
      <c r="D59" s="21">
        <v>37.395663956639567</v>
      </c>
      <c r="G59" s="16" t="s">
        <v>20</v>
      </c>
      <c r="H59" s="23">
        <v>1</v>
      </c>
      <c r="I59" s="23">
        <v>109</v>
      </c>
      <c r="J59" s="21">
        <v>30.38532110091743</v>
      </c>
      <c r="M59" s="16" t="s">
        <v>20</v>
      </c>
      <c r="N59" s="23"/>
      <c r="O59" s="23">
        <v>50</v>
      </c>
      <c r="P59" s="21">
        <v>31.58</v>
      </c>
      <c r="Q59" s="20"/>
      <c r="S59" s="16" t="s">
        <v>20</v>
      </c>
      <c r="T59" s="17"/>
      <c r="U59" s="17"/>
      <c r="V59" s="21"/>
    </row>
    <row r="60" spans="1:22" s="15" customFormat="1" x14ac:dyDescent="0.3">
      <c r="A60" s="16" t="s">
        <v>21</v>
      </c>
      <c r="B60" s="17"/>
      <c r="C60" s="17">
        <v>115</v>
      </c>
      <c r="D60" s="21">
        <v>27.860869565217392</v>
      </c>
      <c r="G60" s="16" t="s">
        <v>21</v>
      </c>
      <c r="H60" s="17"/>
      <c r="I60" s="17">
        <v>83</v>
      </c>
      <c r="J60" s="21">
        <v>27.939759036144579</v>
      </c>
      <c r="M60" s="16" t="s">
        <v>21</v>
      </c>
      <c r="N60" s="17"/>
      <c r="O60" s="17">
        <v>31</v>
      </c>
      <c r="P60" s="21">
        <v>27.612903225806452</v>
      </c>
      <c r="Q60" s="20"/>
      <c r="S60" s="16" t="s">
        <v>21</v>
      </c>
      <c r="T60" s="17"/>
      <c r="U60" s="17"/>
      <c r="V60" s="21"/>
    </row>
    <row r="61" spans="1:22" s="15" customFormat="1" x14ac:dyDescent="0.3">
      <c r="A61" s="16" t="s">
        <v>22</v>
      </c>
      <c r="B61" s="17"/>
      <c r="C61" s="17">
        <v>834</v>
      </c>
      <c r="D61" s="21">
        <v>23.629496402877699</v>
      </c>
      <c r="G61" s="16" t="s">
        <v>22</v>
      </c>
      <c r="H61" s="17"/>
      <c r="I61" s="17">
        <v>520</v>
      </c>
      <c r="J61" s="21">
        <v>23.64423076923077</v>
      </c>
      <c r="M61" s="16" t="s">
        <v>22</v>
      </c>
      <c r="N61" s="17"/>
      <c r="O61" s="17">
        <v>314</v>
      </c>
      <c r="P61" s="21">
        <v>23.605095541401273</v>
      </c>
      <c r="Q61" s="20"/>
      <c r="S61" s="16" t="s">
        <v>22</v>
      </c>
      <c r="T61" s="23"/>
      <c r="U61" s="23"/>
      <c r="V61" s="21"/>
    </row>
    <row r="62" spans="1:22" s="15" customFormat="1" x14ac:dyDescent="0.3">
      <c r="A62" s="16" t="s">
        <v>23</v>
      </c>
      <c r="B62" s="17"/>
      <c r="C62" s="17">
        <v>3957</v>
      </c>
      <c r="D62" s="21">
        <v>18.623957543593633</v>
      </c>
      <c r="G62" s="16" t="s">
        <v>23</v>
      </c>
      <c r="H62" s="17"/>
      <c r="I62" s="17">
        <v>2259</v>
      </c>
      <c r="J62" s="21">
        <v>18.694997786631252</v>
      </c>
      <c r="M62" s="16" t="s">
        <v>23</v>
      </c>
      <c r="N62" s="17"/>
      <c r="O62" s="17">
        <v>1690</v>
      </c>
      <c r="P62" s="21">
        <v>18.528994082840235</v>
      </c>
      <c r="Q62" s="20"/>
      <c r="S62" s="16" t="s">
        <v>23</v>
      </c>
      <c r="T62" s="17"/>
      <c r="U62" s="17">
        <v>8</v>
      </c>
      <c r="V62" s="21">
        <v>18.63</v>
      </c>
    </row>
    <row r="63" spans="1:22" s="15" customFormat="1" x14ac:dyDescent="0.3">
      <c r="A63" s="16" t="s">
        <v>24</v>
      </c>
      <c r="B63" s="17"/>
      <c r="C63" s="17">
        <v>13499</v>
      </c>
      <c r="D63" s="21">
        <v>13.752648344321802</v>
      </c>
      <c r="G63" s="16" t="s">
        <v>24</v>
      </c>
      <c r="H63" s="17"/>
      <c r="I63" s="17">
        <v>6360</v>
      </c>
      <c r="J63" s="21">
        <v>13.739465408805032</v>
      </c>
      <c r="M63" s="16" t="s">
        <v>24</v>
      </c>
      <c r="N63" s="17"/>
      <c r="O63" s="17">
        <v>7104</v>
      </c>
      <c r="P63" s="21">
        <v>13.765343468468469</v>
      </c>
      <c r="Q63" s="20"/>
      <c r="S63" s="16" t="s">
        <v>24</v>
      </c>
      <c r="T63" s="17"/>
      <c r="U63" s="17">
        <v>35</v>
      </c>
      <c r="V63" s="21">
        <v>13.57</v>
      </c>
    </row>
    <row r="64" spans="1:22" s="15" customFormat="1" x14ac:dyDescent="0.3">
      <c r="A64" s="16" t="s">
        <v>25</v>
      </c>
      <c r="B64" s="17">
        <v>1</v>
      </c>
      <c r="C64" s="17">
        <v>43225</v>
      </c>
      <c r="D64" s="21">
        <v>8.8872874493927121</v>
      </c>
      <c r="G64" s="16" t="s">
        <v>25</v>
      </c>
      <c r="H64" s="17"/>
      <c r="I64" s="17">
        <v>14448</v>
      </c>
      <c r="J64" s="21">
        <v>8.9458056478405314</v>
      </c>
      <c r="M64" s="16" t="s">
        <v>25</v>
      </c>
      <c r="N64" s="17">
        <v>1</v>
      </c>
      <c r="O64" s="17">
        <v>28160</v>
      </c>
      <c r="P64" s="21">
        <v>8.8797940340909083</v>
      </c>
      <c r="Q64" s="20"/>
      <c r="S64" s="16" t="s">
        <v>25</v>
      </c>
      <c r="T64" s="17"/>
      <c r="U64" s="17">
        <v>610</v>
      </c>
      <c r="V64" s="21">
        <v>7.87</v>
      </c>
    </row>
    <row r="65" spans="1:22" s="15" customFormat="1" x14ac:dyDescent="0.3">
      <c r="A65" s="16" t="s">
        <v>26</v>
      </c>
      <c r="B65" s="17">
        <v>39439</v>
      </c>
      <c r="C65" s="17">
        <v>189271</v>
      </c>
      <c r="D65" s="21">
        <v>2.8047614267373238</v>
      </c>
      <c r="G65" s="16" t="s">
        <v>26</v>
      </c>
      <c r="H65" s="17">
        <v>4411</v>
      </c>
      <c r="I65" s="17">
        <v>38649</v>
      </c>
      <c r="J65" s="21">
        <v>3.2383502807317135</v>
      </c>
      <c r="M65" s="16" t="s">
        <v>26</v>
      </c>
      <c r="N65" s="17">
        <v>27036</v>
      </c>
      <c r="O65" s="17">
        <v>122424</v>
      </c>
      <c r="P65" s="21">
        <v>2.8358165065673395</v>
      </c>
      <c r="Q65" s="20"/>
      <c r="S65" s="16" t="s">
        <v>26</v>
      </c>
      <c r="T65" s="17">
        <v>7988</v>
      </c>
      <c r="U65" s="17">
        <v>28180</v>
      </c>
      <c r="V65" s="21">
        <v>2.08</v>
      </c>
    </row>
    <row r="66" spans="1:22" s="15" customFormat="1" x14ac:dyDescent="0.3">
      <c r="A66" s="16"/>
      <c r="B66" s="17"/>
      <c r="C66" s="17"/>
      <c r="D66" s="21"/>
      <c r="G66" s="16"/>
      <c r="H66" s="17"/>
      <c r="I66" s="17"/>
      <c r="J66" s="21"/>
      <c r="M66" s="16"/>
      <c r="N66" s="17"/>
      <c r="O66" s="17"/>
      <c r="P66" s="21"/>
      <c r="Q66" s="20"/>
      <c r="S66" s="16"/>
      <c r="T66" s="17"/>
      <c r="U66" s="17"/>
      <c r="V66" s="21"/>
    </row>
    <row r="67" spans="1:22" s="15" customFormat="1" x14ac:dyDescent="0.3">
      <c r="A67" s="22" t="s">
        <v>16</v>
      </c>
      <c r="B67" s="17"/>
      <c r="C67" s="17"/>
      <c r="D67" s="21"/>
      <c r="G67" s="22" t="s">
        <v>16</v>
      </c>
      <c r="H67" s="17"/>
      <c r="I67" s="17"/>
      <c r="J67" s="21"/>
      <c r="M67" s="22" t="s">
        <v>16</v>
      </c>
      <c r="N67" s="17"/>
      <c r="O67" s="17"/>
      <c r="P67" s="21"/>
      <c r="Q67" s="20"/>
      <c r="S67" s="22" t="s">
        <v>16</v>
      </c>
      <c r="T67" s="23"/>
      <c r="U67" s="23"/>
      <c r="V67" s="21"/>
    </row>
    <row r="68" spans="1:22" s="15" customFormat="1" x14ac:dyDescent="0.3">
      <c r="A68" s="16" t="s">
        <v>20</v>
      </c>
      <c r="B68" s="17"/>
      <c r="C68" s="17"/>
      <c r="D68" s="21"/>
      <c r="G68" s="16" t="s">
        <v>20</v>
      </c>
      <c r="H68" s="17"/>
      <c r="I68" s="17"/>
      <c r="J68" s="21"/>
      <c r="M68" s="16" t="s">
        <v>20</v>
      </c>
      <c r="N68" s="17"/>
      <c r="O68" s="17"/>
      <c r="P68" s="21"/>
      <c r="Q68" s="20"/>
      <c r="S68" s="16" t="s">
        <v>20</v>
      </c>
      <c r="T68" s="17"/>
      <c r="U68" s="17"/>
      <c r="V68" s="21"/>
    </row>
    <row r="69" spans="1:22" s="15" customFormat="1" x14ac:dyDescent="0.3">
      <c r="A69" s="16" t="s">
        <v>21</v>
      </c>
      <c r="B69" s="17"/>
      <c r="C69" s="17"/>
      <c r="D69" s="21"/>
      <c r="G69" s="16" t="s">
        <v>21</v>
      </c>
      <c r="H69" s="17"/>
      <c r="I69" s="17"/>
      <c r="J69" s="21"/>
      <c r="M69" s="16" t="s">
        <v>21</v>
      </c>
      <c r="N69" s="17"/>
      <c r="O69" s="17"/>
      <c r="P69" s="21"/>
      <c r="Q69" s="20"/>
      <c r="S69" s="16" t="s">
        <v>21</v>
      </c>
      <c r="T69" s="17"/>
      <c r="U69" s="17"/>
      <c r="V69" s="21"/>
    </row>
    <row r="70" spans="1:22" s="15" customFormat="1" x14ac:dyDescent="0.3">
      <c r="A70" s="16" t="s">
        <v>22</v>
      </c>
      <c r="B70" s="17"/>
      <c r="C70" s="17"/>
      <c r="D70" s="21"/>
      <c r="G70" s="16" t="s">
        <v>22</v>
      </c>
      <c r="H70" s="17"/>
      <c r="I70" s="17"/>
      <c r="J70" s="21"/>
      <c r="M70" s="16" t="s">
        <v>22</v>
      </c>
      <c r="N70" s="17"/>
      <c r="O70" s="17"/>
      <c r="P70" s="21"/>
      <c r="Q70" s="20"/>
      <c r="S70" s="16" t="s">
        <v>22</v>
      </c>
      <c r="T70" s="17"/>
      <c r="U70" s="17"/>
      <c r="V70" s="21"/>
    </row>
    <row r="71" spans="1:22" s="15" customFormat="1" x14ac:dyDescent="0.3">
      <c r="A71" s="16" t="s">
        <v>23</v>
      </c>
      <c r="B71" s="17"/>
      <c r="C71" s="17"/>
      <c r="D71" s="21"/>
      <c r="G71" s="16" t="s">
        <v>23</v>
      </c>
      <c r="H71" s="17"/>
      <c r="I71" s="17"/>
      <c r="J71" s="21"/>
      <c r="M71" s="16" t="s">
        <v>23</v>
      </c>
      <c r="N71" s="17"/>
      <c r="O71" s="17"/>
      <c r="P71" s="21"/>
      <c r="Q71" s="20"/>
      <c r="S71" s="16" t="s">
        <v>23</v>
      </c>
      <c r="T71" s="17"/>
      <c r="U71" s="17"/>
      <c r="V71" s="21"/>
    </row>
    <row r="72" spans="1:22" s="15" customFormat="1" x14ac:dyDescent="0.3">
      <c r="A72" s="16" t="s">
        <v>24</v>
      </c>
      <c r="B72" s="23"/>
      <c r="C72" s="23">
        <v>16</v>
      </c>
      <c r="D72" s="21">
        <v>12.25</v>
      </c>
      <c r="G72" s="16" t="s">
        <v>24</v>
      </c>
      <c r="H72" s="17"/>
      <c r="I72" s="17">
        <v>1</v>
      </c>
      <c r="J72" s="21">
        <v>12</v>
      </c>
      <c r="M72" s="16" t="s">
        <v>24</v>
      </c>
      <c r="N72" s="23"/>
      <c r="O72" s="23">
        <v>15</v>
      </c>
      <c r="P72" s="21">
        <v>12.266666666666667</v>
      </c>
      <c r="Q72" s="20"/>
      <c r="S72" s="16" t="s">
        <v>24</v>
      </c>
      <c r="T72" s="17"/>
      <c r="U72" s="17"/>
      <c r="V72" s="21"/>
    </row>
    <row r="73" spans="1:22" s="15" customFormat="1" x14ac:dyDescent="0.3">
      <c r="A73" s="16" t="s">
        <v>25</v>
      </c>
      <c r="B73" s="17"/>
      <c r="C73" s="17">
        <v>72</v>
      </c>
      <c r="D73" s="21">
        <v>9.7638888888888893</v>
      </c>
      <c r="G73" s="16" t="s">
        <v>25</v>
      </c>
      <c r="H73" s="23"/>
      <c r="I73" s="23">
        <v>2</v>
      </c>
      <c r="J73" s="21">
        <v>9.5</v>
      </c>
      <c r="M73" s="16" t="s">
        <v>25</v>
      </c>
      <c r="N73" s="17"/>
      <c r="O73" s="17">
        <v>70</v>
      </c>
      <c r="P73" s="21">
        <v>9.7714285714285722</v>
      </c>
      <c r="Q73" s="20"/>
      <c r="S73" s="16" t="s">
        <v>25</v>
      </c>
      <c r="T73" s="17"/>
      <c r="U73" s="17"/>
      <c r="V73" s="21"/>
    </row>
    <row r="74" spans="1:22" s="15" customFormat="1" x14ac:dyDescent="0.3">
      <c r="A74" s="16" t="s">
        <v>26</v>
      </c>
      <c r="B74" s="17">
        <v>18</v>
      </c>
      <c r="C74" s="17">
        <v>2959</v>
      </c>
      <c r="D74" s="21">
        <v>4.4383237580263604</v>
      </c>
      <c r="G74" s="16" t="s">
        <v>26</v>
      </c>
      <c r="H74" s="17"/>
      <c r="I74" s="17">
        <v>246</v>
      </c>
      <c r="J74" s="21">
        <v>4.2439024390243905</v>
      </c>
      <c r="M74" s="16" t="s">
        <v>26</v>
      </c>
      <c r="N74" s="17">
        <v>8</v>
      </c>
      <c r="O74" s="17">
        <v>2215</v>
      </c>
      <c r="P74" s="21">
        <v>4.5467268623024832</v>
      </c>
      <c r="Q74" s="20"/>
      <c r="S74" s="16" t="s">
        <v>26</v>
      </c>
      <c r="T74" s="17">
        <v>10</v>
      </c>
      <c r="U74" s="17">
        <v>498</v>
      </c>
      <c r="V74" s="21">
        <v>4.05</v>
      </c>
    </row>
    <row r="75" spans="1:22" s="15" customFormat="1" x14ac:dyDescent="0.3">
      <c r="A75" s="16"/>
      <c r="B75" s="17"/>
      <c r="C75" s="17"/>
      <c r="D75" s="21"/>
      <c r="G75" s="16"/>
      <c r="H75" s="17"/>
      <c r="I75" s="17"/>
      <c r="J75" s="21"/>
      <c r="M75" s="16"/>
      <c r="N75" s="17"/>
      <c r="O75" s="17"/>
      <c r="P75" s="21"/>
      <c r="Q75" s="20"/>
      <c r="S75" s="16"/>
      <c r="T75" s="17"/>
      <c r="U75" s="17"/>
      <c r="V75" s="21"/>
    </row>
    <row r="76" spans="1:22" s="15" customFormat="1" x14ac:dyDescent="0.3">
      <c r="A76" s="22" t="s">
        <v>17</v>
      </c>
      <c r="B76" s="23"/>
      <c r="C76" s="23"/>
      <c r="D76" s="21"/>
      <c r="G76" s="22" t="s">
        <v>17</v>
      </c>
      <c r="H76" s="23"/>
      <c r="I76" s="23"/>
      <c r="J76" s="21"/>
      <c r="M76" s="22" t="s">
        <v>17</v>
      </c>
      <c r="N76" s="23"/>
      <c r="O76" s="23"/>
      <c r="P76" s="21"/>
      <c r="Q76" s="20"/>
      <c r="S76" s="22" t="s">
        <v>17</v>
      </c>
      <c r="T76" s="23"/>
      <c r="U76" s="23"/>
      <c r="V76" s="21"/>
    </row>
    <row r="77" spans="1:22" s="15" customFormat="1" x14ac:dyDescent="0.3">
      <c r="A77" s="16" t="s">
        <v>20</v>
      </c>
      <c r="B77" s="17"/>
      <c r="C77" s="17"/>
      <c r="D77" s="21"/>
      <c r="G77" s="16" t="s">
        <v>20</v>
      </c>
      <c r="H77" s="17"/>
      <c r="I77" s="17"/>
      <c r="J77" s="21"/>
      <c r="M77" s="16" t="s">
        <v>20</v>
      </c>
      <c r="N77" s="17"/>
      <c r="O77" s="17"/>
      <c r="P77" s="21"/>
      <c r="Q77" s="20"/>
      <c r="S77" s="16" t="s">
        <v>20</v>
      </c>
      <c r="T77" s="17"/>
      <c r="U77" s="17"/>
      <c r="V77" s="21"/>
    </row>
    <row r="78" spans="1:22" s="15" customFormat="1" x14ac:dyDescent="0.3">
      <c r="A78" s="16" t="s">
        <v>21</v>
      </c>
      <c r="B78" s="17"/>
      <c r="C78" s="17"/>
      <c r="D78" s="21"/>
      <c r="G78" s="16" t="s">
        <v>21</v>
      </c>
      <c r="H78" s="17"/>
      <c r="I78" s="17"/>
      <c r="J78" s="21"/>
      <c r="M78" s="16" t="s">
        <v>21</v>
      </c>
      <c r="N78" s="17"/>
      <c r="O78" s="17"/>
      <c r="P78" s="21"/>
      <c r="Q78" s="20"/>
      <c r="S78" s="16" t="s">
        <v>21</v>
      </c>
      <c r="T78" s="17"/>
      <c r="U78" s="17"/>
      <c r="V78" s="21"/>
    </row>
    <row r="79" spans="1:22" s="15" customFormat="1" x14ac:dyDescent="0.3">
      <c r="A79" s="16" t="s">
        <v>22</v>
      </c>
      <c r="B79" s="17"/>
      <c r="C79" s="17"/>
      <c r="D79" s="21"/>
      <c r="G79" s="16" t="s">
        <v>22</v>
      </c>
      <c r="H79" s="17"/>
      <c r="I79" s="17"/>
      <c r="J79" s="21"/>
      <c r="M79" s="16" t="s">
        <v>22</v>
      </c>
      <c r="N79" s="17"/>
      <c r="O79" s="17"/>
      <c r="P79" s="21"/>
      <c r="Q79" s="20"/>
      <c r="S79" s="16" t="s">
        <v>22</v>
      </c>
      <c r="T79" s="17"/>
      <c r="U79" s="17"/>
      <c r="V79" s="21"/>
    </row>
    <row r="80" spans="1:22" s="15" customFormat="1" x14ac:dyDescent="0.3">
      <c r="A80" s="16" t="s">
        <v>23</v>
      </c>
      <c r="B80" s="17"/>
      <c r="C80" s="17"/>
      <c r="D80" s="21"/>
      <c r="G80" s="16" t="s">
        <v>23</v>
      </c>
      <c r="H80" s="17"/>
      <c r="I80" s="17"/>
      <c r="J80" s="21"/>
      <c r="M80" s="16" t="s">
        <v>23</v>
      </c>
      <c r="N80" s="17"/>
      <c r="O80" s="17"/>
      <c r="P80" s="21"/>
      <c r="Q80" s="20"/>
      <c r="S80" s="16" t="s">
        <v>23</v>
      </c>
      <c r="T80" s="17"/>
      <c r="U80" s="17"/>
      <c r="V80" s="21"/>
    </row>
    <row r="81" spans="1:22" s="15" customFormat="1" x14ac:dyDescent="0.3">
      <c r="A81" s="16" t="s">
        <v>24</v>
      </c>
      <c r="B81" s="17"/>
      <c r="C81" s="17"/>
      <c r="D81" s="21"/>
      <c r="G81" s="16" t="s">
        <v>24</v>
      </c>
      <c r="H81" s="17"/>
      <c r="I81" s="17"/>
      <c r="J81" s="21"/>
      <c r="M81" s="16" t="s">
        <v>24</v>
      </c>
      <c r="N81" s="17"/>
      <c r="O81" s="17"/>
      <c r="P81" s="21"/>
      <c r="Q81" s="20"/>
      <c r="S81" s="16" t="s">
        <v>24</v>
      </c>
      <c r="T81" s="17"/>
      <c r="U81" s="17"/>
      <c r="V81" s="21"/>
    </row>
    <row r="82" spans="1:22" s="15" customFormat="1" x14ac:dyDescent="0.3">
      <c r="A82" s="16" t="s">
        <v>25</v>
      </c>
      <c r="B82" s="17"/>
      <c r="C82" s="17"/>
      <c r="D82" s="21"/>
      <c r="G82" s="16" t="s">
        <v>25</v>
      </c>
      <c r="H82" s="17"/>
      <c r="I82" s="17">
        <v>0</v>
      </c>
      <c r="J82" s="21"/>
      <c r="M82" s="16" t="s">
        <v>25</v>
      </c>
      <c r="N82" s="17"/>
      <c r="O82" s="17"/>
      <c r="P82" s="21"/>
      <c r="Q82" s="20"/>
      <c r="S82" s="16" t="s">
        <v>25</v>
      </c>
      <c r="T82" s="17"/>
      <c r="U82" s="17"/>
      <c r="V82" s="21"/>
    </row>
    <row r="83" spans="1:22" s="15" customFormat="1" x14ac:dyDescent="0.3">
      <c r="A83" s="16" t="s">
        <v>26</v>
      </c>
      <c r="B83" s="17">
        <v>647</v>
      </c>
      <c r="C83" s="17">
        <v>1725</v>
      </c>
      <c r="D83" s="21">
        <v>1.1391304347826088</v>
      </c>
      <c r="G83" s="16" t="s">
        <v>26</v>
      </c>
      <c r="H83" s="17">
        <v>83</v>
      </c>
      <c r="I83" s="17">
        <v>259</v>
      </c>
      <c r="J83" s="21">
        <v>1.2432432432432432</v>
      </c>
      <c r="M83" s="16" t="s">
        <v>26</v>
      </c>
      <c r="N83" s="17">
        <v>545</v>
      </c>
      <c r="O83" s="17">
        <v>1412</v>
      </c>
      <c r="P83" s="21">
        <v>1.1253541076487252</v>
      </c>
      <c r="Q83" s="20"/>
      <c r="S83" s="16" t="s">
        <v>26</v>
      </c>
      <c r="T83" s="17">
        <v>19</v>
      </c>
      <c r="U83" s="17">
        <v>54</v>
      </c>
      <c r="V83" s="21">
        <v>1</v>
      </c>
    </row>
    <row r="84" spans="1:22" s="15" customFormat="1" x14ac:dyDescent="0.3">
      <c r="A84" s="16"/>
      <c r="B84" s="17"/>
      <c r="C84" s="17"/>
      <c r="D84" s="21"/>
      <c r="G84" s="16"/>
      <c r="H84" s="17"/>
      <c r="I84" s="17"/>
      <c r="J84" s="21"/>
      <c r="M84" s="16"/>
      <c r="N84" s="17"/>
      <c r="O84" s="17"/>
      <c r="P84" s="21"/>
      <c r="Q84" s="20"/>
      <c r="S84" s="16"/>
      <c r="T84" s="17"/>
      <c r="U84" s="17"/>
      <c r="V84" s="21"/>
    </row>
    <row r="85" spans="1:22" s="15" customFormat="1" x14ac:dyDescent="0.3">
      <c r="A85" s="12" t="s">
        <v>2</v>
      </c>
      <c r="B85" s="19"/>
      <c r="C85" s="19"/>
      <c r="D85" s="21"/>
      <c r="G85" s="12" t="s">
        <v>2</v>
      </c>
      <c r="H85" s="19"/>
      <c r="I85" s="19"/>
      <c r="J85" s="21"/>
      <c r="M85" s="12" t="s">
        <v>2</v>
      </c>
      <c r="N85" s="19"/>
      <c r="O85" s="19"/>
      <c r="P85" s="21"/>
      <c r="Q85" s="20"/>
      <c r="S85" s="12" t="s">
        <v>2</v>
      </c>
      <c r="T85" s="19"/>
      <c r="U85" s="19"/>
      <c r="V85" s="21"/>
    </row>
    <row r="86" spans="1:22" s="15" customFormat="1" x14ac:dyDescent="0.3">
      <c r="A86" s="22" t="s">
        <v>14</v>
      </c>
      <c r="B86" s="23"/>
      <c r="C86" s="23"/>
      <c r="D86" s="21"/>
      <c r="G86" s="22" t="s">
        <v>14</v>
      </c>
      <c r="H86" s="23"/>
      <c r="I86" s="23"/>
      <c r="J86" s="21"/>
      <c r="M86" s="22" t="s">
        <v>14</v>
      </c>
      <c r="N86" s="23"/>
      <c r="O86" s="23"/>
      <c r="P86" s="21"/>
      <c r="Q86" s="20"/>
      <c r="S86" s="22" t="s">
        <v>14</v>
      </c>
      <c r="T86" s="23"/>
      <c r="U86" s="23"/>
      <c r="V86" s="21"/>
    </row>
    <row r="87" spans="1:22" s="15" customFormat="1" x14ac:dyDescent="0.3">
      <c r="A87" s="16" t="s">
        <v>20</v>
      </c>
      <c r="B87" s="17"/>
      <c r="C87" s="17">
        <v>82</v>
      </c>
      <c r="D87" s="21">
        <v>60.219512195121951</v>
      </c>
      <c r="G87" s="16" t="s">
        <v>20</v>
      </c>
      <c r="H87" s="17"/>
      <c r="I87" s="17">
        <v>6</v>
      </c>
      <c r="J87" s="21">
        <v>51.166666666666664</v>
      </c>
      <c r="M87" s="16" t="s">
        <v>20</v>
      </c>
      <c r="N87" s="17"/>
      <c r="O87" s="17">
        <v>5</v>
      </c>
      <c r="P87" s="21">
        <v>56.2</v>
      </c>
      <c r="Q87" s="20"/>
      <c r="S87" s="16" t="s">
        <v>20</v>
      </c>
      <c r="T87" s="17"/>
      <c r="U87" s="17"/>
      <c r="V87" s="21"/>
    </row>
    <row r="88" spans="1:22" s="15" customFormat="1" x14ac:dyDescent="0.3">
      <c r="A88" s="16" t="s">
        <v>21</v>
      </c>
      <c r="B88" s="17"/>
      <c r="C88" s="17">
        <v>0</v>
      </c>
      <c r="D88" s="21"/>
      <c r="G88" s="16" t="s">
        <v>21</v>
      </c>
      <c r="H88" s="17"/>
      <c r="I88" s="17"/>
      <c r="J88" s="21"/>
      <c r="M88" s="16" t="s">
        <v>21</v>
      </c>
      <c r="N88" s="17"/>
      <c r="O88" s="17"/>
      <c r="P88" s="21"/>
      <c r="Q88" s="20"/>
      <c r="S88" s="16" t="s">
        <v>21</v>
      </c>
      <c r="T88" s="17"/>
      <c r="U88" s="17"/>
      <c r="V88" s="21"/>
    </row>
    <row r="89" spans="1:22" s="15" customFormat="1" x14ac:dyDescent="0.3">
      <c r="A89" s="16" t="s">
        <v>22</v>
      </c>
      <c r="B89" s="17"/>
      <c r="C89" s="17">
        <v>3</v>
      </c>
      <c r="D89" s="21">
        <v>25</v>
      </c>
      <c r="G89" s="16" t="s">
        <v>22</v>
      </c>
      <c r="H89" s="17"/>
      <c r="I89" s="17">
        <v>2</v>
      </c>
      <c r="J89" s="21">
        <v>25</v>
      </c>
      <c r="M89" s="16" t="s">
        <v>22</v>
      </c>
      <c r="N89" s="17"/>
      <c r="O89" s="17">
        <v>1</v>
      </c>
      <c r="P89" s="21">
        <v>25</v>
      </c>
      <c r="Q89" s="20"/>
      <c r="S89" s="16" t="s">
        <v>22</v>
      </c>
      <c r="T89" s="17"/>
      <c r="U89" s="17"/>
      <c r="V89" s="21"/>
    </row>
    <row r="90" spans="1:22" s="15" customFormat="1" x14ac:dyDescent="0.3">
      <c r="A90" s="16" t="s">
        <v>23</v>
      </c>
      <c r="B90" s="17"/>
      <c r="C90" s="17">
        <v>1</v>
      </c>
      <c r="D90" s="21">
        <v>18</v>
      </c>
      <c r="G90" s="16" t="s">
        <v>23</v>
      </c>
      <c r="H90" s="17"/>
      <c r="I90" s="17">
        <v>1</v>
      </c>
      <c r="J90" s="21">
        <v>18</v>
      </c>
      <c r="M90" s="16" t="s">
        <v>23</v>
      </c>
      <c r="N90" s="17"/>
      <c r="O90" s="17">
        <v>0</v>
      </c>
      <c r="P90" s="21"/>
      <c r="Q90" s="20"/>
      <c r="S90" s="16" t="s">
        <v>23</v>
      </c>
      <c r="T90" s="17"/>
      <c r="U90" s="17"/>
      <c r="V90" s="21"/>
    </row>
    <row r="91" spans="1:22" s="15" customFormat="1" x14ac:dyDescent="0.3">
      <c r="A91" s="16" t="s">
        <v>24</v>
      </c>
      <c r="B91" s="17"/>
      <c r="C91" s="17">
        <v>2</v>
      </c>
      <c r="D91" s="21">
        <v>15</v>
      </c>
      <c r="G91" s="16" t="s">
        <v>24</v>
      </c>
      <c r="H91" s="17"/>
      <c r="I91" s="17"/>
      <c r="J91" s="21"/>
      <c r="M91" s="16" t="s">
        <v>24</v>
      </c>
      <c r="N91" s="17"/>
      <c r="O91" s="17">
        <v>2</v>
      </c>
      <c r="P91" s="21">
        <v>15</v>
      </c>
      <c r="Q91" s="20"/>
      <c r="S91" s="16" t="s">
        <v>24</v>
      </c>
      <c r="T91" s="17"/>
      <c r="U91" s="17"/>
      <c r="V91" s="21"/>
    </row>
    <row r="92" spans="1:22" s="15" customFormat="1" x14ac:dyDescent="0.3">
      <c r="A92" s="16" t="s">
        <v>25</v>
      </c>
      <c r="B92" s="17"/>
      <c r="C92" s="17">
        <v>0</v>
      </c>
      <c r="D92" s="21"/>
      <c r="G92" s="16" t="s">
        <v>25</v>
      </c>
      <c r="H92" s="17"/>
      <c r="I92" s="17"/>
      <c r="J92" s="21"/>
      <c r="M92" s="16" t="s">
        <v>25</v>
      </c>
      <c r="N92" s="17"/>
      <c r="O92" s="17">
        <v>0</v>
      </c>
      <c r="P92" s="21"/>
      <c r="Q92" s="20"/>
      <c r="S92" s="16" t="s">
        <v>25</v>
      </c>
      <c r="T92" s="17"/>
      <c r="U92" s="17"/>
      <c r="V92" s="21"/>
    </row>
    <row r="93" spans="1:22" s="15" customFormat="1" x14ac:dyDescent="0.3">
      <c r="A93" s="16" t="s">
        <v>26</v>
      </c>
      <c r="B93" s="17">
        <v>2</v>
      </c>
      <c r="C93" s="17">
        <v>7</v>
      </c>
      <c r="D93" s="21">
        <v>3</v>
      </c>
      <c r="G93" s="16" t="s">
        <v>26</v>
      </c>
      <c r="H93" s="17"/>
      <c r="I93" s="17">
        <v>4</v>
      </c>
      <c r="J93" s="21">
        <v>4.5</v>
      </c>
      <c r="M93" s="16" t="s">
        <v>26</v>
      </c>
      <c r="N93" s="17">
        <v>1</v>
      </c>
      <c r="O93" s="17">
        <v>2</v>
      </c>
      <c r="P93" s="21">
        <v>1.5</v>
      </c>
      <c r="Q93" s="20"/>
      <c r="S93" s="16" t="s">
        <v>26</v>
      </c>
      <c r="T93" s="17">
        <v>1</v>
      </c>
      <c r="U93" s="17">
        <v>1</v>
      </c>
      <c r="V93" s="21">
        <v>1</v>
      </c>
    </row>
    <row r="94" spans="1:22" s="15" customFormat="1" x14ac:dyDescent="0.3">
      <c r="A94" s="16"/>
      <c r="B94" s="17"/>
      <c r="C94" s="17"/>
      <c r="D94" s="21"/>
      <c r="G94" s="16"/>
      <c r="H94" s="17"/>
      <c r="I94" s="17"/>
      <c r="J94" s="21"/>
      <c r="M94" s="16"/>
      <c r="N94" s="17"/>
      <c r="O94" s="17"/>
      <c r="P94" s="21"/>
      <c r="Q94" s="20"/>
      <c r="S94" s="16"/>
      <c r="T94" s="17"/>
      <c r="U94" s="17"/>
      <c r="V94" s="21"/>
    </row>
    <row r="95" spans="1:22" s="15" customFormat="1" x14ac:dyDescent="0.3">
      <c r="A95" s="24" t="s">
        <v>15</v>
      </c>
      <c r="B95" s="17"/>
      <c r="C95" s="17"/>
      <c r="D95" s="21"/>
      <c r="G95" s="24" t="s">
        <v>15</v>
      </c>
      <c r="H95" s="17"/>
      <c r="I95" s="17"/>
      <c r="J95" s="21"/>
      <c r="M95" s="24" t="s">
        <v>15</v>
      </c>
      <c r="N95" s="17"/>
      <c r="O95" s="17"/>
      <c r="P95" s="21"/>
      <c r="Q95" s="20"/>
      <c r="S95" s="24" t="s">
        <v>15</v>
      </c>
      <c r="T95" s="23"/>
      <c r="U95" s="23"/>
      <c r="V95" s="21"/>
    </row>
    <row r="96" spans="1:22" s="15" customFormat="1" x14ac:dyDescent="0.3">
      <c r="A96" s="16" t="s">
        <v>20</v>
      </c>
      <c r="B96" s="23">
        <v>2</v>
      </c>
      <c r="C96" s="23">
        <v>1242</v>
      </c>
      <c r="D96" s="21">
        <v>47.228663446054753</v>
      </c>
      <c r="G96" s="16" t="s">
        <v>20</v>
      </c>
      <c r="H96" s="17"/>
      <c r="I96" s="17">
        <v>123</v>
      </c>
      <c r="J96" s="21">
        <v>42.544715447154474</v>
      </c>
      <c r="M96" s="16" t="s">
        <v>20</v>
      </c>
      <c r="N96" s="17">
        <v>2</v>
      </c>
      <c r="O96" s="17">
        <v>272</v>
      </c>
      <c r="P96" s="21">
        <v>37.5625</v>
      </c>
      <c r="Q96" s="20"/>
      <c r="S96" s="16" t="s">
        <v>20</v>
      </c>
      <c r="T96" s="17"/>
      <c r="U96" s="17">
        <v>6</v>
      </c>
      <c r="V96" s="21">
        <v>35.17</v>
      </c>
    </row>
    <row r="97" spans="1:22" s="15" customFormat="1" x14ac:dyDescent="0.3">
      <c r="A97" s="16" t="s">
        <v>21</v>
      </c>
      <c r="B97" s="17"/>
      <c r="C97" s="17">
        <v>123</v>
      </c>
      <c r="D97" s="21">
        <v>28.252032520325205</v>
      </c>
      <c r="G97" s="16" t="s">
        <v>21</v>
      </c>
      <c r="H97" s="17"/>
      <c r="I97" s="17">
        <v>22</v>
      </c>
      <c r="J97" s="21">
        <v>27.727272727272727</v>
      </c>
      <c r="M97" s="16" t="s">
        <v>21</v>
      </c>
      <c r="N97" s="23"/>
      <c r="O97" s="23">
        <v>93</v>
      </c>
      <c r="P97" s="21">
        <v>28.236559139784948</v>
      </c>
      <c r="Q97" s="20"/>
      <c r="S97" s="16" t="s">
        <v>21</v>
      </c>
      <c r="T97" s="17"/>
      <c r="U97" s="17">
        <v>1</v>
      </c>
      <c r="V97" s="21">
        <v>29</v>
      </c>
    </row>
    <row r="98" spans="1:22" s="15" customFormat="1" x14ac:dyDescent="0.3">
      <c r="A98" s="16" t="s">
        <v>22</v>
      </c>
      <c r="B98" s="17"/>
      <c r="C98" s="17">
        <v>436</v>
      </c>
      <c r="D98" s="21">
        <v>23.73165137614679</v>
      </c>
      <c r="G98" s="16" t="s">
        <v>22</v>
      </c>
      <c r="H98" s="23"/>
      <c r="I98" s="23">
        <v>80</v>
      </c>
      <c r="J98" s="21">
        <v>23.725000000000001</v>
      </c>
      <c r="M98" s="16" t="s">
        <v>22</v>
      </c>
      <c r="N98" s="17"/>
      <c r="O98" s="17">
        <v>349</v>
      </c>
      <c r="P98" s="21">
        <v>23.736389684813755</v>
      </c>
      <c r="Q98" s="20"/>
      <c r="S98" s="16" t="s">
        <v>22</v>
      </c>
      <c r="T98" s="17"/>
      <c r="U98" s="17">
        <v>7</v>
      </c>
      <c r="V98" s="21">
        <v>23.57</v>
      </c>
    </row>
    <row r="99" spans="1:22" s="15" customFormat="1" x14ac:dyDescent="0.3">
      <c r="A99" s="16" t="s">
        <v>23</v>
      </c>
      <c r="B99" s="17"/>
      <c r="C99" s="17">
        <v>1595</v>
      </c>
      <c r="D99" s="21">
        <v>18.583699059561127</v>
      </c>
      <c r="G99" s="16" t="s">
        <v>23</v>
      </c>
      <c r="H99" s="17"/>
      <c r="I99" s="17">
        <v>220</v>
      </c>
      <c r="J99" s="21">
        <v>19.081818181818182</v>
      </c>
      <c r="M99" s="16" t="s">
        <v>23</v>
      </c>
      <c r="N99" s="17"/>
      <c r="O99" s="17">
        <v>1346</v>
      </c>
      <c r="P99" s="21">
        <v>18.50594353640416</v>
      </c>
      <c r="Q99" s="20"/>
      <c r="S99" s="16" t="s">
        <v>23</v>
      </c>
      <c r="T99" s="17"/>
      <c r="U99" s="17">
        <v>28</v>
      </c>
      <c r="V99" s="21">
        <v>18.32</v>
      </c>
    </row>
    <row r="100" spans="1:22" s="15" customFormat="1" x14ac:dyDescent="0.3">
      <c r="A100" s="16" t="s">
        <v>24</v>
      </c>
      <c r="B100" s="17">
        <v>1</v>
      </c>
      <c r="C100" s="17">
        <v>1579</v>
      </c>
      <c r="D100" s="21">
        <v>14.741608613046232</v>
      </c>
      <c r="G100" s="16" t="s">
        <v>24</v>
      </c>
      <c r="H100" s="17"/>
      <c r="I100" s="17">
        <v>187</v>
      </c>
      <c r="J100" s="21">
        <v>14.647058823529411</v>
      </c>
      <c r="M100" s="16" t="s">
        <v>24</v>
      </c>
      <c r="N100" s="17">
        <v>1</v>
      </c>
      <c r="O100" s="17">
        <v>1384</v>
      </c>
      <c r="P100" s="21">
        <v>14.75578034682081</v>
      </c>
      <c r="Q100" s="20"/>
      <c r="S100" s="16" t="s">
        <v>24</v>
      </c>
      <c r="T100" s="17"/>
      <c r="U100" s="17">
        <v>8</v>
      </c>
      <c r="V100" s="21">
        <v>14.5</v>
      </c>
    </row>
    <row r="101" spans="1:22" s="15" customFormat="1" x14ac:dyDescent="0.3">
      <c r="A101" s="16" t="s">
        <v>25</v>
      </c>
      <c r="B101" s="17">
        <v>2</v>
      </c>
      <c r="C101" s="17">
        <v>5975</v>
      </c>
      <c r="D101" s="21">
        <v>11.086025104602511</v>
      </c>
      <c r="G101" s="16" t="s">
        <v>25</v>
      </c>
      <c r="H101" s="17"/>
      <c r="I101" s="17">
        <v>270</v>
      </c>
      <c r="J101" s="21">
        <v>10.944444444444445</v>
      </c>
      <c r="M101" s="16" t="s">
        <v>25</v>
      </c>
      <c r="N101" s="17">
        <v>2</v>
      </c>
      <c r="O101" s="17">
        <v>5414</v>
      </c>
      <c r="P101" s="21">
        <v>11.106760251200591</v>
      </c>
      <c r="Q101" s="20"/>
      <c r="S101" s="16" t="s">
        <v>25</v>
      </c>
      <c r="T101" s="17"/>
      <c r="U101" s="17">
        <v>291</v>
      </c>
      <c r="V101" s="21">
        <v>10.83</v>
      </c>
    </row>
    <row r="102" spans="1:22" s="15" customFormat="1" x14ac:dyDescent="0.3">
      <c r="A102" s="16" t="s">
        <v>26</v>
      </c>
      <c r="B102" s="17">
        <v>7379</v>
      </c>
      <c r="C102" s="17">
        <v>42820</v>
      </c>
      <c r="D102" s="21">
        <v>3.4970107426436243</v>
      </c>
      <c r="G102" s="16" t="s">
        <v>26</v>
      </c>
      <c r="H102" s="17">
        <v>93</v>
      </c>
      <c r="I102" s="17">
        <v>724</v>
      </c>
      <c r="J102" s="21">
        <v>3.4696132596685083</v>
      </c>
      <c r="M102" s="16" t="s">
        <v>26</v>
      </c>
      <c r="N102" s="17">
        <v>6041</v>
      </c>
      <c r="O102" s="17">
        <v>37936</v>
      </c>
      <c r="P102" s="21">
        <v>3.5675347954449599</v>
      </c>
      <c r="Q102" s="20"/>
      <c r="S102" s="16" t="s">
        <v>26</v>
      </c>
      <c r="T102" s="17">
        <v>1245</v>
      </c>
      <c r="U102" s="17">
        <v>4160</v>
      </c>
      <c r="V102" s="21">
        <v>2.86</v>
      </c>
    </row>
    <row r="103" spans="1:22" s="15" customFormat="1" x14ac:dyDescent="0.3">
      <c r="A103" s="16"/>
      <c r="B103" s="17"/>
      <c r="C103" s="17"/>
      <c r="D103" s="21"/>
      <c r="G103" s="16"/>
      <c r="H103" s="17"/>
      <c r="I103" s="17"/>
      <c r="J103" s="21"/>
      <c r="M103" s="16"/>
      <c r="N103" s="17"/>
      <c r="O103" s="17"/>
      <c r="P103" s="21"/>
      <c r="Q103" s="20"/>
      <c r="S103" s="16"/>
      <c r="T103" s="17"/>
      <c r="U103" s="17"/>
      <c r="V103" s="21"/>
    </row>
    <row r="104" spans="1:22" s="15" customFormat="1" x14ac:dyDescent="0.3">
      <c r="A104" s="22" t="s">
        <v>16</v>
      </c>
      <c r="B104" s="17"/>
      <c r="C104" s="17"/>
      <c r="D104" s="21"/>
      <c r="G104" s="22" t="s">
        <v>16</v>
      </c>
      <c r="H104" s="23"/>
      <c r="I104" s="23"/>
      <c r="J104" s="21"/>
      <c r="M104" s="22" t="s">
        <v>16</v>
      </c>
      <c r="N104" s="23"/>
      <c r="O104" s="23"/>
      <c r="P104" s="21"/>
      <c r="Q104" s="20"/>
      <c r="S104" s="22" t="s">
        <v>16</v>
      </c>
      <c r="T104" s="17"/>
      <c r="U104" s="17"/>
      <c r="V104" s="21"/>
    </row>
    <row r="105" spans="1:22" s="15" customFormat="1" x14ac:dyDescent="0.3">
      <c r="A105" s="16" t="s">
        <v>20</v>
      </c>
      <c r="B105" s="17"/>
      <c r="C105" s="17"/>
      <c r="D105" s="21"/>
      <c r="G105" s="16" t="s">
        <v>20</v>
      </c>
      <c r="H105" s="17"/>
      <c r="I105" s="17"/>
      <c r="J105" s="21"/>
      <c r="M105" s="16" t="s">
        <v>20</v>
      </c>
      <c r="N105" s="17"/>
      <c r="O105" s="17"/>
      <c r="P105" s="21"/>
      <c r="Q105" s="20"/>
      <c r="S105" s="16" t="s">
        <v>20</v>
      </c>
      <c r="T105" s="17"/>
      <c r="U105" s="17"/>
      <c r="V105" s="21"/>
    </row>
    <row r="106" spans="1:22" s="15" customFormat="1" x14ac:dyDescent="0.3">
      <c r="A106" s="16" t="s">
        <v>21</v>
      </c>
      <c r="B106" s="17"/>
      <c r="C106" s="17"/>
      <c r="D106" s="21"/>
      <c r="G106" s="16" t="s">
        <v>21</v>
      </c>
      <c r="H106" s="17"/>
      <c r="I106" s="17"/>
      <c r="J106" s="21"/>
      <c r="M106" s="16" t="s">
        <v>21</v>
      </c>
      <c r="N106" s="17"/>
      <c r="O106" s="17"/>
      <c r="P106" s="21"/>
      <c r="Q106" s="20"/>
      <c r="S106" s="16" t="s">
        <v>21</v>
      </c>
      <c r="T106" s="17"/>
      <c r="U106" s="17"/>
      <c r="V106" s="21"/>
    </row>
    <row r="107" spans="1:22" s="15" customFormat="1" x14ac:dyDescent="0.3">
      <c r="A107" s="16" t="s">
        <v>22</v>
      </c>
      <c r="B107" s="17"/>
      <c r="C107" s="17"/>
      <c r="D107" s="21"/>
      <c r="G107" s="16" t="s">
        <v>22</v>
      </c>
      <c r="H107" s="17"/>
      <c r="I107" s="17"/>
      <c r="J107" s="21"/>
      <c r="M107" s="16" t="s">
        <v>22</v>
      </c>
      <c r="N107" s="17"/>
      <c r="O107" s="17"/>
      <c r="P107" s="21"/>
      <c r="Q107" s="20"/>
      <c r="S107" s="16" t="s">
        <v>22</v>
      </c>
      <c r="T107" s="17"/>
      <c r="U107" s="17"/>
      <c r="V107" s="21"/>
    </row>
    <row r="108" spans="1:22" s="15" customFormat="1" x14ac:dyDescent="0.3">
      <c r="A108" s="16" t="s">
        <v>23</v>
      </c>
      <c r="B108" s="17"/>
      <c r="C108" s="17"/>
      <c r="D108" s="21"/>
      <c r="G108" s="16" t="s">
        <v>23</v>
      </c>
      <c r="H108" s="17"/>
      <c r="I108" s="17"/>
      <c r="J108" s="21"/>
      <c r="M108" s="16" t="s">
        <v>23</v>
      </c>
      <c r="N108" s="17"/>
      <c r="O108" s="17"/>
      <c r="P108" s="21"/>
      <c r="Q108" s="20"/>
      <c r="S108" s="16" t="s">
        <v>23</v>
      </c>
      <c r="T108" s="17"/>
      <c r="U108" s="17"/>
      <c r="V108" s="21"/>
    </row>
    <row r="109" spans="1:22" s="15" customFormat="1" x14ac:dyDescent="0.3">
      <c r="A109" s="16" t="s">
        <v>24</v>
      </c>
      <c r="B109" s="17"/>
      <c r="C109" s="17"/>
      <c r="D109" s="21"/>
      <c r="G109" s="16" t="s">
        <v>24</v>
      </c>
      <c r="H109" s="17"/>
      <c r="I109" s="17"/>
      <c r="J109" s="21"/>
      <c r="M109" s="16" t="s">
        <v>24</v>
      </c>
      <c r="N109" s="17"/>
      <c r="O109" s="17"/>
      <c r="P109" s="21"/>
      <c r="Q109" s="20"/>
      <c r="S109" s="16" t="s">
        <v>24</v>
      </c>
      <c r="T109" s="17"/>
      <c r="U109" s="17"/>
      <c r="V109" s="21"/>
    </row>
    <row r="110" spans="1:22" s="15" customFormat="1" x14ac:dyDescent="0.3">
      <c r="A110" s="16" t="s">
        <v>25</v>
      </c>
      <c r="B110" s="17"/>
      <c r="C110" s="17">
        <v>6</v>
      </c>
      <c r="D110" s="21">
        <v>11.166666666666666</v>
      </c>
      <c r="G110" s="16" t="s">
        <v>25</v>
      </c>
      <c r="H110" s="17"/>
      <c r="I110" s="17"/>
      <c r="J110" s="21"/>
      <c r="M110" s="16" t="s">
        <v>25</v>
      </c>
      <c r="N110" s="17"/>
      <c r="O110" s="17">
        <v>6</v>
      </c>
      <c r="P110" s="21">
        <v>11.166666666666666</v>
      </c>
      <c r="Q110" s="20"/>
      <c r="S110" s="16" t="s">
        <v>25</v>
      </c>
      <c r="T110" s="17"/>
      <c r="U110" s="17"/>
      <c r="V110" s="21"/>
    </row>
    <row r="111" spans="1:22" s="15" customFormat="1" x14ac:dyDescent="0.3">
      <c r="A111" s="16" t="s">
        <v>26</v>
      </c>
      <c r="B111" s="23">
        <v>54</v>
      </c>
      <c r="C111" s="23">
        <v>559</v>
      </c>
      <c r="D111" s="21">
        <v>3.6457960644007157</v>
      </c>
      <c r="G111" s="16" t="s">
        <v>26</v>
      </c>
      <c r="H111" s="17"/>
      <c r="I111" s="17">
        <v>3</v>
      </c>
      <c r="J111" s="21">
        <v>2.3333333333333335</v>
      </c>
      <c r="M111" s="16" t="s">
        <v>26</v>
      </c>
      <c r="N111" s="17">
        <v>45</v>
      </c>
      <c r="O111" s="17">
        <v>501</v>
      </c>
      <c r="P111" s="21">
        <v>3.7964071856287425</v>
      </c>
      <c r="Q111" s="20"/>
      <c r="S111" s="16" t="s">
        <v>26</v>
      </c>
      <c r="T111" s="23">
        <v>9</v>
      </c>
      <c r="U111" s="23">
        <v>55</v>
      </c>
      <c r="V111" s="21">
        <v>2.35</v>
      </c>
    </row>
    <row r="112" spans="1:22" s="15" customFormat="1" x14ac:dyDescent="0.3">
      <c r="A112" s="16"/>
      <c r="B112" s="17"/>
      <c r="C112" s="17"/>
      <c r="D112" s="21"/>
      <c r="G112" s="16"/>
      <c r="H112" s="17"/>
      <c r="I112" s="17"/>
      <c r="J112" s="21"/>
      <c r="M112" s="16"/>
      <c r="N112" s="17"/>
      <c r="O112" s="17"/>
      <c r="P112" s="21"/>
      <c r="Q112" s="20"/>
      <c r="S112" s="16"/>
      <c r="T112" s="17"/>
      <c r="U112" s="17"/>
      <c r="V112" s="21"/>
    </row>
    <row r="113" spans="1:22" s="15" customFormat="1" x14ac:dyDescent="0.3">
      <c r="A113" s="22" t="s">
        <v>17</v>
      </c>
      <c r="B113" s="23"/>
      <c r="C113" s="23"/>
      <c r="D113" s="21"/>
      <c r="G113" s="22" t="s">
        <v>17</v>
      </c>
      <c r="H113" s="23"/>
      <c r="I113" s="23"/>
      <c r="J113" s="21"/>
      <c r="M113" s="22" t="s">
        <v>17</v>
      </c>
      <c r="N113" s="23"/>
      <c r="O113" s="23"/>
      <c r="P113" s="21"/>
      <c r="Q113" s="20"/>
      <c r="S113" s="22" t="s">
        <v>17</v>
      </c>
      <c r="T113" s="23"/>
      <c r="U113" s="23"/>
      <c r="V113" s="21"/>
    </row>
    <row r="114" spans="1:22" s="15" customFormat="1" x14ac:dyDescent="0.3">
      <c r="A114" s="16" t="s">
        <v>20</v>
      </c>
      <c r="B114" s="17"/>
      <c r="C114" s="17"/>
      <c r="D114" s="21"/>
      <c r="G114" s="16" t="s">
        <v>20</v>
      </c>
      <c r="H114" s="17"/>
      <c r="I114" s="17"/>
      <c r="J114" s="21"/>
      <c r="M114" s="16" t="s">
        <v>20</v>
      </c>
      <c r="N114" s="17"/>
      <c r="O114" s="17"/>
      <c r="P114" s="21"/>
      <c r="Q114" s="20"/>
      <c r="S114" s="16" t="s">
        <v>20</v>
      </c>
      <c r="T114" s="17"/>
      <c r="U114" s="17"/>
      <c r="V114" s="21"/>
    </row>
    <row r="115" spans="1:22" s="15" customFormat="1" x14ac:dyDescent="0.3">
      <c r="A115" s="16" t="s">
        <v>21</v>
      </c>
      <c r="B115" s="17"/>
      <c r="C115" s="17"/>
      <c r="D115" s="21"/>
      <c r="G115" s="16" t="s">
        <v>21</v>
      </c>
      <c r="H115" s="17"/>
      <c r="I115" s="17"/>
      <c r="J115" s="21"/>
      <c r="M115" s="16" t="s">
        <v>21</v>
      </c>
      <c r="N115" s="17"/>
      <c r="O115" s="17"/>
      <c r="P115" s="21"/>
      <c r="Q115" s="20"/>
      <c r="S115" s="16" t="s">
        <v>21</v>
      </c>
      <c r="T115" s="17"/>
      <c r="U115" s="17"/>
      <c r="V115" s="21"/>
    </row>
    <row r="116" spans="1:22" s="15" customFormat="1" x14ac:dyDescent="0.3">
      <c r="A116" s="16" t="s">
        <v>22</v>
      </c>
      <c r="B116" s="17"/>
      <c r="C116" s="17"/>
      <c r="D116" s="21"/>
      <c r="G116" s="16" t="s">
        <v>22</v>
      </c>
      <c r="H116" s="17"/>
      <c r="I116" s="17"/>
      <c r="J116" s="21"/>
      <c r="M116" s="16" t="s">
        <v>22</v>
      </c>
      <c r="N116" s="17"/>
      <c r="O116" s="17"/>
      <c r="P116" s="21"/>
      <c r="Q116" s="20"/>
      <c r="S116" s="16" t="s">
        <v>22</v>
      </c>
      <c r="T116" s="17"/>
      <c r="U116" s="17"/>
      <c r="V116" s="21"/>
    </row>
    <row r="117" spans="1:22" s="15" customFormat="1" x14ac:dyDescent="0.3">
      <c r="A117" s="16" t="s">
        <v>23</v>
      </c>
      <c r="B117" s="17"/>
      <c r="C117" s="17"/>
      <c r="D117" s="21"/>
      <c r="G117" s="16" t="s">
        <v>23</v>
      </c>
      <c r="H117" s="17"/>
      <c r="I117" s="17"/>
      <c r="J117" s="21"/>
      <c r="M117" s="16" t="s">
        <v>23</v>
      </c>
      <c r="N117" s="17"/>
      <c r="O117" s="17"/>
      <c r="P117" s="21"/>
      <c r="Q117" s="20"/>
      <c r="S117" s="16" t="s">
        <v>23</v>
      </c>
      <c r="T117" s="17"/>
      <c r="U117" s="17"/>
      <c r="V117" s="21"/>
    </row>
    <row r="118" spans="1:22" s="15" customFormat="1" x14ac:dyDescent="0.3">
      <c r="A118" s="16" t="s">
        <v>24</v>
      </c>
      <c r="B118" s="17"/>
      <c r="C118" s="17"/>
      <c r="D118" s="21"/>
      <c r="G118" s="16" t="s">
        <v>24</v>
      </c>
      <c r="H118" s="17"/>
      <c r="I118" s="17"/>
      <c r="J118" s="21"/>
      <c r="M118" s="16" t="s">
        <v>24</v>
      </c>
      <c r="N118" s="17"/>
      <c r="O118" s="17"/>
      <c r="P118" s="21"/>
      <c r="Q118" s="20"/>
      <c r="S118" s="16" t="s">
        <v>24</v>
      </c>
      <c r="T118" s="17"/>
      <c r="U118" s="17"/>
      <c r="V118" s="21"/>
    </row>
    <row r="119" spans="1:22" s="15" customFormat="1" x14ac:dyDescent="0.3">
      <c r="A119" s="16" t="s">
        <v>25</v>
      </c>
      <c r="B119" s="17"/>
      <c r="C119" s="17">
        <v>1</v>
      </c>
      <c r="D119" s="21">
        <v>10</v>
      </c>
      <c r="G119" s="16" t="s">
        <v>25</v>
      </c>
      <c r="H119" s="17"/>
      <c r="I119" s="17"/>
      <c r="J119" s="21"/>
      <c r="M119" s="16" t="s">
        <v>25</v>
      </c>
      <c r="N119" s="17"/>
      <c r="O119" s="17">
        <v>1</v>
      </c>
      <c r="P119" s="21">
        <v>10</v>
      </c>
      <c r="Q119" s="20"/>
      <c r="S119" s="16" t="s">
        <v>25</v>
      </c>
      <c r="T119" s="17"/>
      <c r="U119" s="17"/>
      <c r="V119" s="21"/>
    </row>
    <row r="120" spans="1:22" s="15" customFormat="1" x14ac:dyDescent="0.3">
      <c r="A120" s="16" t="s">
        <v>26</v>
      </c>
      <c r="B120" s="17">
        <v>19</v>
      </c>
      <c r="C120" s="17">
        <v>23</v>
      </c>
      <c r="D120" s="21">
        <v>0.60869565217391308</v>
      </c>
      <c r="G120" s="16" t="s">
        <v>26</v>
      </c>
      <c r="H120" s="17">
        <v>1</v>
      </c>
      <c r="I120" s="17">
        <v>1</v>
      </c>
      <c r="J120" s="21">
        <v>0</v>
      </c>
      <c r="M120" s="16" t="s">
        <v>26</v>
      </c>
      <c r="N120" s="17">
        <v>17</v>
      </c>
      <c r="O120" s="17">
        <v>21</v>
      </c>
      <c r="P120" s="21">
        <v>0.66666666666666663</v>
      </c>
      <c r="Q120" s="20"/>
      <c r="S120" s="16" t="s">
        <v>26</v>
      </c>
      <c r="T120" s="17">
        <v>1</v>
      </c>
      <c r="U120" s="17">
        <v>1</v>
      </c>
      <c r="V120" s="21">
        <v>0</v>
      </c>
    </row>
    <row r="121" spans="1:22" s="15" customFormat="1" x14ac:dyDescent="0.3">
      <c r="A121" s="25"/>
      <c r="B121" s="17"/>
      <c r="C121" s="17"/>
      <c r="D121" s="21"/>
      <c r="G121" s="25"/>
      <c r="H121" s="17"/>
      <c r="I121" s="17"/>
      <c r="J121" s="21"/>
      <c r="M121" s="25"/>
      <c r="N121" s="17"/>
      <c r="O121" s="17"/>
      <c r="P121" s="21"/>
      <c r="Q121" s="20"/>
      <c r="S121" s="25"/>
      <c r="T121" s="17"/>
      <c r="U121" s="17"/>
      <c r="V121" s="21"/>
    </row>
    <row r="122" spans="1:22" s="15" customFormat="1" x14ac:dyDescent="0.3">
      <c r="A122" s="12" t="s">
        <v>3</v>
      </c>
      <c r="B122" s="19"/>
      <c r="C122" s="19"/>
      <c r="D122" s="21"/>
      <c r="G122" s="12" t="s">
        <v>3</v>
      </c>
      <c r="H122" s="19"/>
      <c r="I122" s="19"/>
      <c r="J122" s="21"/>
      <c r="M122" s="12" t="s">
        <v>3</v>
      </c>
      <c r="N122" s="19"/>
      <c r="O122" s="19"/>
      <c r="P122" s="21"/>
      <c r="Q122" s="20"/>
      <c r="S122" s="12" t="s">
        <v>3</v>
      </c>
      <c r="T122" s="19"/>
      <c r="U122" s="19"/>
      <c r="V122" s="21"/>
    </row>
    <row r="123" spans="1:22" s="15" customFormat="1" x14ac:dyDescent="0.3">
      <c r="A123" s="22" t="s">
        <v>14</v>
      </c>
      <c r="B123" s="23"/>
      <c r="C123" s="23"/>
      <c r="D123" s="21"/>
      <c r="G123" s="22" t="s">
        <v>14</v>
      </c>
      <c r="H123" s="23"/>
      <c r="I123" s="23"/>
      <c r="J123" s="21"/>
      <c r="M123" s="22" t="s">
        <v>14</v>
      </c>
      <c r="N123" s="23"/>
      <c r="O123" s="23"/>
      <c r="P123" s="21"/>
      <c r="Q123" s="20"/>
      <c r="S123" s="22" t="s">
        <v>14</v>
      </c>
      <c r="T123" s="23"/>
      <c r="U123" s="23"/>
      <c r="V123" s="21"/>
    </row>
    <row r="124" spans="1:22" s="15" customFormat="1" x14ac:dyDescent="0.3">
      <c r="A124" s="16" t="s">
        <v>20</v>
      </c>
      <c r="B124" s="17"/>
      <c r="C124" s="17">
        <v>16</v>
      </c>
      <c r="D124" s="21">
        <v>53.3</v>
      </c>
      <c r="G124" s="16" t="s">
        <v>20</v>
      </c>
      <c r="H124" s="17"/>
      <c r="I124" s="17"/>
      <c r="J124" s="21"/>
      <c r="M124" s="16" t="s">
        <v>20</v>
      </c>
      <c r="N124" s="17"/>
      <c r="O124" s="17"/>
      <c r="P124" s="21"/>
      <c r="Q124" s="20"/>
      <c r="S124" s="16" t="s">
        <v>20</v>
      </c>
      <c r="T124" s="17"/>
      <c r="U124" s="17"/>
      <c r="V124" s="21"/>
    </row>
    <row r="125" spans="1:22" s="15" customFormat="1" x14ac:dyDescent="0.3">
      <c r="A125" s="16" t="s">
        <v>21</v>
      </c>
      <c r="B125" s="17"/>
      <c r="C125" s="17"/>
      <c r="D125" s="21"/>
      <c r="G125" s="16" t="s">
        <v>21</v>
      </c>
      <c r="H125" s="17"/>
      <c r="I125" s="17"/>
      <c r="J125" s="21"/>
      <c r="M125" s="16" t="s">
        <v>21</v>
      </c>
      <c r="N125" s="17"/>
      <c r="O125" s="17"/>
      <c r="P125" s="21"/>
      <c r="Q125" s="20"/>
      <c r="S125" s="16" t="s">
        <v>21</v>
      </c>
      <c r="T125" s="17"/>
      <c r="U125" s="17"/>
      <c r="V125" s="21"/>
    </row>
    <row r="126" spans="1:22" s="15" customFormat="1" x14ac:dyDescent="0.3">
      <c r="A126" s="16" t="s">
        <v>22</v>
      </c>
      <c r="B126" s="17"/>
      <c r="C126" s="17"/>
      <c r="D126" s="21"/>
      <c r="G126" s="16" t="s">
        <v>22</v>
      </c>
      <c r="H126" s="17"/>
      <c r="I126" s="17"/>
      <c r="J126" s="21"/>
      <c r="M126" s="16" t="s">
        <v>22</v>
      </c>
      <c r="N126" s="17"/>
      <c r="O126" s="17"/>
      <c r="P126" s="21"/>
      <c r="Q126" s="20"/>
      <c r="S126" s="16" t="s">
        <v>22</v>
      </c>
      <c r="T126" s="17"/>
      <c r="U126" s="17"/>
      <c r="V126" s="21"/>
    </row>
    <row r="127" spans="1:22" s="15" customFormat="1" x14ac:dyDescent="0.3">
      <c r="A127" s="16" t="s">
        <v>23</v>
      </c>
      <c r="B127" s="17"/>
      <c r="C127" s="17"/>
      <c r="D127" s="21"/>
      <c r="G127" s="16" t="s">
        <v>23</v>
      </c>
      <c r="H127" s="17"/>
      <c r="I127" s="17"/>
      <c r="J127" s="21"/>
      <c r="M127" s="16" t="s">
        <v>23</v>
      </c>
      <c r="N127" s="17"/>
      <c r="O127" s="17"/>
      <c r="P127" s="21"/>
      <c r="Q127" s="20"/>
      <c r="S127" s="16" t="s">
        <v>23</v>
      </c>
      <c r="T127" s="17"/>
      <c r="U127" s="17"/>
      <c r="V127" s="21"/>
    </row>
    <row r="128" spans="1:22" s="15" customFormat="1" x14ac:dyDescent="0.3">
      <c r="A128" s="16" t="s">
        <v>24</v>
      </c>
      <c r="B128" s="17"/>
      <c r="C128" s="17"/>
      <c r="D128" s="21"/>
      <c r="G128" s="16" t="s">
        <v>24</v>
      </c>
      <c r="H128" s="17"/>
      <c r="I128" s="17"/>
      <c r="J128" s="21"/>
      <c r="M128" s="16" t="s">
        <v>24</v>
      </c>
      <c r="N128" s="17"/>
      <c r="O128" s="17"/>
      <c r="P128" s="21"/>
      <c r="Q128" s="20"/>
      <c r="S128" s="16" t="s">
        <v>24</v>
      </c>
      <c r="T128" s="17"/>
      <c r="U128" s="17"/>
      <c r="V128" s="21"/>
    </row>
    <row r="129" spans="1:22" s="15" customFormat="1" x14ac:dyDescent="0.3">
      <c r="A129" s="16" t="s">
        <v>25</v>
      </c>
      <c r="B129" s="17"/>
      <c r="C129" s="17">
        <v>1</v>
      </c>
      <c r="D129" s="21">
        <v>13</v>
      </c>
      <c r="G129" s="16" t="s">
        <v>25</v>
      </c>
      <c r="H129" s="17"/>
      <c r="I129" s="17"/>
      <c r="J129" s="21"/>
      <c r="M129" s="16" t="s">
        <v>25</v>
      </c>
      <c r="N129" s="17"/>
      <c r="O129" s="17">
        <v>1</v>
      </c>
      <c r="P129" s="21">
        <v>13</v>
      </c>
      <c r="Q129" s="20"/>
      <c r="S129" s="16" t="s">
        <v>25</v>
      </c>
      <c r="T129" s="17"/>
      <c r="U129" s="17"/>
      <c r="V129" s="21"/>
    </row>
    <row r="130" spans="1:22" s="15" customFormat="1" x14ac:dyDescent="0.3">
      <c r="A130" s="16" t="s">
        <v>26</v>
      </c>
      <c r="B130" s="17"/>
      <c r="C130" s="17"/>
      <c r="D130" s="21"/>
      <c r="G130" s="16" t="s">
        <v>26</v>
      </c>
      <c r="H130" s="17"/>
      <c r="I130" s="17"/>
      <c r="J130" s="21"/>
      <c r="M130" s="16" t="s">
        <v>26</v>
      </c>
      <c r="N130" s="17"/>
      <c r="O130" s="17"/>
      <c r="P130" s="21"/>
      <c r="Q130" s="20"/>
      <c r="S130" s="16" t="s">
        <v>26</v>
      </c>
      <c r="T130" s="17"/>
      <c r="U130" s="17"/>
      <c r="V130" s="21"/>
    </row>
    <row r="131" spans="1:22" s="15" customFormat="1" x14ac:dyDescent="0.3">
      <c r="A131" s="16"/>
      <c r="B131" s="17"/>
      <c r="C131" s="17"/>
      <c r="D131" s="21"/>
      <c r="G131" s="16"/>
      <c r="H131" s="17"/>
      <c r="I131" s="17"/>
      <c r="J131" s="21"/>
      <c r="M131" s="16"/>
      <c r="N131" s="17"/>
      <c r="O131" s="17"/>
      <c r="P131" s="21"/>
      <c r="Q131" s="20"/>
      <c r="S131" s="16"/>
      <c r="T131" s="17"/>
      <c r="U131" s="17"/>
      <c r="V131" s="21"/>
    </row>
    <row r="132" spans="1:22" s="15" customFormat="1" x14ac:dyDescent="0.3">
      <c r="A132" s="24" t="s">
        <v>15</v>
      </c>
      <c r="B132" s="17"/>
      <c r="C132" s="17"/>
      <c r="D132" s="21"/>
      <c r="G132" s="24" t="s">
        <v>15</v>
      </c>
      <c r="H132" s="23"/>
      <c r="I132" s="23"/>
      <c r="J132" s="21"/>
      <c r="M132" s="24" t="s">
        <v>15</v>
      </c>
      <c r="N132" s="23"/>
      <c r="O132" s="23"/>
      <c r="P132" s="21"/>
      <c r="Q132" s="20"/>
      <c r="S132" s="24" t="s">
        <v>15</v>
      </c>
      <c r="T132" s="23"/>
      <c r="U132" s="23"/>
      <c r="V132" s="21"/>
    </row>
    <row r="133" spans="1:22" s="15" customFormat="1" x14ac:dyDescent="0.3">
      <c r="A133" s="16" t="s">
        <v>20</v>
      </c>
      <c r="B133" s="17"/>
      <c r="C133" s="17">
        <v>99</v>
      </c>
      <c r="D133" s="21">
        <v>44.070707070707073</v>
      </c>
      <c r="G133" s="16" t="s">
        <v>20</v>
      </c>
      <c r="H133" s="17"/>
      <c r="I133" s="17">
        <v>4</v>
      </c>
      <c r="J133" s="21">
        <v>36.25</v>
      </c>
      <c r="M133" s="16" t="s">
        <v>20</v>
      </c>
      <c r="N133" s="17"/>
      <c r="O133" s="17">
        <v>30</v>
      </c>
      <c r="P133" s="21">
        <v>36.633333333333333</v>
      </c>
      <c r="Q133" s="20"/>
      <c r="S133" s="16" t="s">
        <v>20</v>
      </c>
      <c r="T133" s="17"/>
      <c r="U133" s="17">
        <v>1</v>
      </c>
      <c r="V133" s="21">
        <v>31</v>
      </c>
    </row>
    <row r="134" spans="1:22" s="15" customFormat="1" x14ac:dyDescent="0.3">
      <c r="A134" s="16" t="s">
        <v>21</v>
      </c>
      <c r="B134" s="17"/>
      <c r="C134" s="17">
        <v>17</v>
      </c>
      <c r="D134" s="21">
        <v>27.588235294117649</v>
      </c>
      <c r="G134" s="16" t="s">
        <v>21</v>
      </c>
      <c r="H134" s="17"/>
      <c r="I134" s="17"/>
      <c r="J134" s="21"/>
      <c r="M134" s="16" t="s">
        <v>21</v>
      </c>
      <c r="N134" s="17"/>
      <c r="O134" s="17">
        <v>17</v>
      </c>
      <c r="P134" s="21">
        <v>27.588235294117649</v>
      </c>
      <c r="Q134" s="20"/>
      <c r="S134" s="16" t="s">
        <v>21</v>
      </c>
      <c r="T134" s="17"/>
      <c r="U134" s="17"/>
      <c r="V134" s="21"/>
    </row>
    <row r="135" spans="1:22" s="15" customFormat="1" x14ac:dyDescent="0.3">
      <c r="A135" s="16" t="s">
        <v>22</v>
      </c>
      <c r="B135" s="17"/>
      <c r="C135" s="17">
        <v>16</v>
      </c>
      <c r="D135" s="21">
        <v>24</v>
      </c>
      <c r="G135" s="16" t="s">
        <v>22</v>
      </c>
      <c r="H135" s="17"/>
      <c r="I135" s="17"/>
      <c r="J135" s="21"/>
      <c r="M135" s="16" t="s">
        <v>22</v>
      </c>
      <c r="N135" s="17"/>
      <c r="O135" s="17">
        <v>15</v>
      </c>
      <c r="P135" s="21">
        <v>24.066666666666666</v>
      </c>
      <c r="Q135" s="20"/>
      <c r="S135" s="16" t="s">
        <v>22</v>
      </c>
      <c r="T135" s="17"/>
      <c r="U135" s="17">
        <v>1</v>
      </c>
      <c r="V135" s="21">
        <v>23</v>
      </c>
    </row>
    <row r="136" spans="1:22" s="15" customFormat="1" x14ac:dyDescent="0.3">
      <c r="A136" s="16" t="s">
        <v>23</v>
      </c>
      <c r="B136" s="17"/>
      <c r="C136" s="17">
        <v>344</v>
      </c>
      <c r="D136" s="21">
        <v>18.770348837209301</v>
      </c>
      <c r="G136" s="16" t="s">
        <v>23</v>
      </c>
      <c r="H136" s="17"/>
      <c r="I136" s="17"/>
      <c r="J136" s="21"/>
      <c r="M136" s="16" t="s">
        <v>23</v>
      </c>
      <c r="N136" s="17"/>
      <c r="O136" s="17">
        <v>341</v>
      </c>
      <c r="P136" s="21">
        <v>18.777126099706745</v>
      </c>
      <c r="Q136" s="20"/>
      <c r="S136" s="16" t="s">
        <v>23</v>
      </c>
      <c r="T136" s="17"/>
      <c r="U136" s="17">
        <v>3</v>
      </c>
      <c r="V136" s="21">
        <v>18</v>
      </c>
    </row>
    <row r="137" spans="1:22" s="15" customFormat="1" x14ac:dyDescent="0.3">
      <c r="A137" s="16" t="s">
        <v>24</v>
      </c>
      <c r="B137" s="23"/>
      <c r="C137" s="23">
        <v>340</v>
      </c>
      <c r="D137" s="21">
        <v>16.005882352941178</v>
      </c>
      <c r="G137" s="16" t="s">
        <v>24</v>
      </c>
      <c r="H137" s="17"/>
      <c r="I137" s="17"/>
      <c r="J137" s="21"/>
      <c r="M137" s="16" t="s">
        <v>24</v>
      </c>
      <c r="N137" s="17"/>
      <c r="O137" s="17">
        <v>327</v>
      </c>
      <c r="P137" s="21">
        <v>16.036697247706421</v>
      </c>
      <c r="Q137" s="20"/>
      <c r="S137" s="16" t="s">
        <v>24</v>
      </c>
      <c r="T137" s="17"/>
      <c r="U137" s="17">
        <v>13</v>
      </c>
      <c r="V137" s="21">
        <v>15.23076923076923</v>
      </c>
    </row>
    <row r="138" spans="1:22" s="15" customFormat="1" x14ac:dyDescent="0.3">
      <c r="A138" s="16" t="s">
        <v>25</v>
      </c>
      <c r="B138" s="17"/>
      <c r="C138" s="17">
        <v>1370</v>
      </c>
      <c r="D138" s="21">
        <v>12.334306569343065</v>
      </c>
      <c r="G138" s="16" t="s">
        <v>25</v>
      </c>
      <c r="H138" s="17"/>
      <c r="I138" s="17">
        <v>3</v>
      </c>
      <c r="J138" s="21">
        <v>9.67</v>
      </c>
      <c r="M138" s="16" t="s">
        <v>25</v>
      </c>
      <c r="N138" s="17"/>
      <c r="O138" s="17">
        <v>1321</v>
      </c>
      <c r="P138" s="21">
        <v>12.383043149129447</v>
      </c>
      <c r="Q138" s="20"/>
      <c r="S138" s="16" t="s">
        <v>25</v>
      </c>
      <c r="T138" s="17"/>
      <c r="U138" s="17">
        <v>46</v>
      </c>
      <c r="V138" s="21">
        <v>11.108695652173912</v>
      </c>
    </row>
    <row r="139" spans="1:22" s="15" customFormat="1" x14ac:dyDescent="0.3">
      <c r="A139" s="16" t="s">
        <v>26</v>
      </c>
      <c r="B139" s="17">
        <v>282</v>
      </c>
      <c r="C139" s="17">
        <v>3023</v>
      </c>
      <c r="D139" s="21">
        <v>5.0033079722130331</v>
      </c>
      <c r="G139" s="16" t="s">
        <v>26</v>
      </c>
      <c r="H139" s="17">
        <v>2</v>
      </c>
      <c r="I139" s="17">
        <v>9</v>
      </c>
      <c r="J139" s="21">
        <v>3.22</v>
      </c>
      <c r="M139" s="16" t="s">
        <v>26</v>
      </c>
      <c r="N139" s="17">
        <v>272</v>
      </c>
      <c r="O139" s="17">
        <v>2893</v>
      </c>
      <c r="P139" s="21">
        <v>5.0134808157621844</v>
      </c>
      <c r="Q139" s="20"/>
      <c r="S139" s="16" t="s">
        <v>26</v>
      </c>
      <c r="T139" s="17">
        <v>8</v>
      </c>
      <c r="U139" s="17">
        <v>121</v>
      </c>
      <c r="V139" s="21">
        <v>4.8925619834710741</v>
      </c>
    </row>
    <row r="140" spans="1:22" s="15" customFormat="1" x14ac:dyDescent="0.3">
      <c r="A140" s="16"/>
      <c r="B140" s="17"/>
      <c r="C140" s="17"/>
      <c r="D140" s="21"/>
      <c r="G140" s="16"/>
      <c r="H140" s="17"/>
      <c r="I140" s="17"/>
      <c r="J140" s="20"/>
      <c r="M140" s="16"/>
      <c r="N140" s="17"/>
      <c r="O140" s="17"/>
      <c r="P140" s="21"/>
      <c r="Q140" s="20"/>
      <c r="S140" s="16"/>
      <c r="T140" s="17"/>
      <c r="U140" s="17"/>
      <c r="V140" s="21"/>
    </row>
    <row r="141" spans="1:22" s="15" customFormat="1" x14ac:dyDescent="0.3">
      <c r="A141" s="22" t="s">
        <v>16</v>
      </c>
      <c r="B141" s="23"/>
      <c r="C141" s="23"/>
      <c r="D141" s="21"/>
      <c r="G141" s="22" t="s">
        <v>16</v>
      </c>
      <c r="H141" s="23"/>
      <c r="I141" s="23"/>
      <c r="J141" s="20"/>
      <c r="M141" s="22" t="s">
        <v>16</v>
      </c>
      <c r="N141" s="17"/>
      <c r="O141" s="17"/>
      <c r="P141" s="21"/>
      <c r="Q141" s="20"/>
      <c r="S141" s="22" t="s">
        <v>16</v>
      </c>
      <c r="T141" s="23"/>
      <c r="U141" s="23"/>
      <c r="V141" s="21"/>
    </row>
    <row r="142" spans="1:22" s="15" customFormat="1" x14ac:dyDescent="0.3">
      <c r="A142" s="16" t="s">
        <v>20</v>
      </c>
      <c r="B142" s="17"/>
      <c r="C142" s="17"/>
      <c r="D142" s="21"/>
      <c r="G142" s="16" t="s">
        <v>20</v>
      </c>
      <c r="H142" s="17"/>
      <c r="I142" s="17"/>
      <c r="J142" s="20"/>
      <c r="M142" s="16" t="s">
        <v>20</v>
      </c>
      <c r="N142" s="17"/>
      <c r="O142" s="17"/>
      <c r="P142" s="21"/>
      <c r="Q142" s="20"/>
      <c r="S142" s="16" t="s">
        <v>20</v>
      </c>
      <c r="T142" s="17"/>
      <c r="U142" s="17"/>
      <c r="V142" s="21"/>
    </row>
    <row r="143" spans="1:22" s="15" customFormat="1" x14ac:dyDescent="0.3">
      <c r="A143" s="16" t="s">
        <v>21</v>
      </c>
      <c r="B143" s="17"/>
      <c r="C143" s="17"/>
      <c r="D143" s="21"/>
      <c r="G143" s="16" t="s">
        <v>21</v>
      </c>
      <c r="H143" s="17"/>
      <c r="I143" s="17"/>
      <c r="J143" s="20"/>
      <c r="M143" s="16" t="s">
        <v>21</v>
      </c>
      <c r="N143" s="17"/>
      <c r="O143" s="17"/>
      <c r="P143" s="21"/>
      <c r="Q143" s="20"/>
      <c r="S143" s="16" t="s">
        <v>21</v>
      </c>
      <c r="T143" s="17"/>
      <c r="U143" s="17"/>
      <c r="V143" s="21"/>
    </row>
    <row r="144" spans="1:22" s="15" customFormat="1" x14ac:dyDescent="0.3">
      <c r="A144" s="16" t="s">
        <v>22</v>
      </c>
      <c r="B144" s="17"/>
      <c r="C144" s="17"/>
      <c r="D144" s="21"/>
      <c r="G144" s="16" t="s">
        <v>22</v>
      </c>
      <c r="H144" s="17"/>
      <c r="I144" s="17"/>
      <c r="J144" s="20"/>
      <c r="M144" s="16" t="s">
        <v>22</v>
      </c>
      <c r="N144" s="17"/>
      <c r="O144" s="17"/>
      <c r="P144" s="21"/>
      <c r="Q144" s="20"/>
      <c r="S144" s="16" t="s">
        <v>22</v>
      </c>
      <c r="T144" s="17"/>
      <c r="U144" s="17"/>
      <c r="V144" s="21"/>
    </row>
    <row r="145" spans="1:22" s="15" customFormat="1" x14ac:dyDescent="0.3">
      <c r="A145" s="16" t="s">
        <v>23</v>
      </c>
      <c r="B145" s="17"/>
      <c r="C145" s="17"/>
      <c r="D145" s="21"/>
      <c r="G145" s="16" t="s">
        <v>23</v>
      </c>
      <c r="H145" s="17"/>
      <c r="I145" s="17"/>
      <c r="J145" s="20"/>
      <c r="M145" s="16" t="s">
        <v>23</v>
      </c>
      <c r="N145" s="17"/>
      <c r="O145" s="17"/>
      <c r="P145" s="21"/>
      <c r="Q145" s="20"/>
      <c r="S145" s="16" t="s">
        <v>23</v>
      </c>
      <c r="T145" s="17"/>
      <c r="U145" s="17"/>
      <c r="V145" s="21"/>
    </row>
    <row r="146" spans="1:22" s="15" customFormat="1" x14ac:dyDescent="0.3">
      <c r="A146" s="16" t="s">
        <v>24</v>
      </c>
      <c r="B146" s="17"/>
      <c r="C146" s="17"/>
      <c r="D146" s="21"/>
      <c r="G146" s="16" t="s">
        <v>24</v>
      </c>
      <c r="H146" s="17"/>
      <c r="I146" s="17"/>
      <c r="J146" s="20"/>
      <c r="M146" s="16" t="s">
        <v>24</v>
      </c>
      <c r="N146" s="17"/>
      <c r="O146" s="17"/>
      <c r="P146" s="21"/>
      <c r="Q146" s="20"/>
      <c r="S146" s="16" t="s">
        <v>24</v>
      </c>
      <c r="T146" s="17"/>
      <c r="U146" s="17"/>
      <c r="V146" s="21"/>
    </row>
    <row r="147" spans="1:22" s="15" customFormat="1" x14ac:dyDescent="0.3">
      <c r="A147" s="16" t="s">
        <v>25</v>
      </c>
      <c r="B147" s="17"/>
      <c r="C147" s="17"/>
      <c r="D147" s="21"/>
      <c r="G147" s="16" t="s">
        <v>25</v>
      </c>
      <c r="H147" s="17"/>
      <c r="I147" s="17"/>
      <c r="J147" s="20"/>
      <c r="M147" s="16" t="s">
        <v>25</v>
      </c>
      <c r="N147" s="17"/>
      <c r="O147" s="17"/>
      <c r="P147" s="21"/>
      <c r="Q147" s="20"/>
      <c r="S147" s="16" t="s">
        <v>25</v>
      </c>
      <c r="T147" s="17"/>
      <c r="U147" s="17"/>
      <c r="V147" s="21"/>
    </row>
    <row r="148" spans="1:22" s="15" customFormat="1" x14ac:dyDescent="0.3">
      <c r="A148" s="16" t="s">
        <v>26</v>
      </c>
      <c r="B148" s="17"/>
      <c r="C148" s="17">
        <v>15</v>
      </c>
      <c r="D148" s="21">
        <v>3.3333333333333335</v>
      </c>
      <c r="G148" s="16" t="s">
        <v>26</v>
      </c>
      <c r="H148" s="17"/>
      <c r="I148" s="17"/>
      <c r="J148" s="20"/>
      <c r="M148" s="16" t="s">
        <v>26</v>
      </c>
      <c r="N148" s="23"/>
      <c r="O148" s="23">
        <v>15</v>
      </c>
      <c r="P148" s="21">
        <v>3.3333333333333335</v>
      </c>
      <c r="Q148" s="20"/>
      <c r="S148" s="16" t="s">
        <v>26</v>
      </c>
      <c r="T148" s="17"/>
      <c r="U148" s="17"/>
      <c r="V148" s="21"/>
    </row>
    <row r="149" spans="1:22" s="15" customFormat="1" x14ac:dyDescent="0.3">
      <c r="A149" s="16"/>
      <c r="B149" s="17"/>
      <c r="C149" s="17"/>
      <c r="D149" s="21"/>
      <c r="G149" s="16"/>
      <c r="H149" s="17"/>
      <c r="I149" s="17"/>
      <c r="J149" s="20"/>
      <c r="M149" s="16"/>
      <c r="N149" s="17"/>
      <c r="O149" s="17"/>
      <c r="P149" s="21"/>
      <c r="Q149" s="20"/>
      <c r="S149" s="16"/>
      <c r="T149" s="17"/>
      <c r="U149" s="17"/>
      <c r="V149" s="21"/>
    </row>
    <row r="150" spans="1:22" s="15" customFormat="1" x14ac:dyDescent="0.3">
      <c r="A150" s="22" t="s">
        <v>17</v>
      </c>
      <c r="B150" s="23"/>
      <c r="C150" s="23"/>
      <c r="D150" s="21"/>
      <c r="G150" s="22" t="s">
        <v>17</v>
      </c>
      <c r="H150" s="23"/>
      <c r="I150" s="23"/>
      <c r="J150" s="20"/>
      <c r="M150" s="22" t="s">
        <v>17</v>
      </c>
      <c r="N150" s="23"/>
      <c r="O150" s="23"/>
      <c r="P150" s="21"/>
      <c r="Q150" s="20"/>
      <c r="S150" s="22" t="s">
        <v>17</v>
      </c>
      <c r="T150" s="23"/>
      <c r="U150" s="23"/>
      <c r="V150" s="21"/>
    </row>
    <row r="151" spans="1:22" s="15" customFormat="1" x14ac:dyDescent="0.3">
      <c r="A151" s="16" t="s">
        <v>20</v>
      </c>
      <c r="B151" s="17"/>
      <c r="C151" s="17"/>
      <c r="D151" s="21"/>
      <c r="G151" s="16" t="s">
        <v>20</v>
      </c>
      <c r="H151" s="17"/>
      <c r="I151" s="17"/>
      <c r="J151" s="20"/>
      <c r="M151" s="16" t="s">
        <v>20</v>
      </c>
      <c r="N151" s="17"/>
      <c r="O151" s="17"/>
      <c r="P151" s="21"/>
      <c r="Q151" s="20"/>
      <c r="S151" s="16" t="s">
        <v>20</v>
      </c>
      <c r="T151" s="17"/>
      <c r="U151" s="17"/>
      <c r="V151" s="21"/>
    </row>
    <row r="152" spans="1:22" s="15" customFormat="1" x14ac:dyDescent="0.3">
      <c r="A152" s="16" t="s">
        <v>21</v>
      </c>
      <c r="B152" s="17"/>
      <c r="C152" s="17"/>
      <c r="D152" s="21"/>
      <c r="G152" s="16" t="s">
        <v>21</v>
      </c>
      <c r="H152" s="17"/>
      <c r="I152" s="17"/>
      <c r="J152" s="20"/>
      <c r="M152" s="16" t="s">
        <v>21</v>
      </c>
      <c r="N152" s="17"/>
      <c r="O152" s="17"/>
      <c r="P152" s="21"/>
      <c r="Q152" s="20"/>
      <c r="S152" s="16" t="s">
        <v>21</v>
      </c>
      <c r="T152" s="17"/>
      <c r="U152" s="17"/>
      <c r="V152" s="21"/>
    </row>
    <row r="153" spans="1:22" s="15" customFormat="1" x14ac:dyDescent="0.3">
      <c r="A153" s="16" t="s">
        <v>22</v>
      </c>
      <c r="B153" s="17"/>
      <c r="C153" s="17"/>
      <c r="D153" s="21"/>
      <c r="G153" s="16" t="s">
        <v>22</v>
      </c>
      <c r="H153" s="17"/>
      <c r="I153" s="17"/>
      <c r="J153" s="20"/>
      <c r="M153" s="16" t="s">
        <v>22</v>
      </c>
      <c r="N153" s="17"/>
      <c r="O153" s="17"/>
      <c r="P153" s="21"/>
      <c r="Q153" s="20"/>
      <c r="S153" s="16" t="s">
        <v>22</v>
      </c>
      <c r="T153" s="17"/>
      <c r="U153" s="17"/>
      <c r="V153" s="21"/>
    </row>
    <row r="154" spans="1:22" s="15" customFormat="1" x14ac:dyDescent="0.3">
      <c r="A154" s="16" t="s">
        <v>23</v>
      </c>
      <c r="B154" s="17"/>
      <c r="C154" s="17"/>
      <c r="D154" s="21"/>
      <c r="G154" s="16" t="s">
        <v>23</v>
      </c>
      <c r="H154" s="17"/>
      <c r="I154" s="17"/>
      <c r="J154" s="20"/>
      <c r="M154" s="16" t="s">
        <v>23</v>
      </c>
      <c r="N154" s="17"/>
      <c r="O154" s="17"/>
      <c r="P154" s="21"/>
      <c r="Q154" s="20"/>
      <c r="S154" s="16" t="s">
        <v>23</v>
      </c>
      <c r="T154" s="17"/>
      <c r="U154" s="17"/>
      <c r="V154" s="21"/>
    </row>
    <row r="155" spans="1:22" s="15" customFormat="1" x14ac:dyDescent="0.3">
      <c r="A155" s="16" t="s">
        <v>24</v>
      </c>
      <c r="B155" s="17"/>
      <c r="C155" s="17"/>
      <c r="D155" s="21"/>
      <c r="G155" s="16" t="s">
        <v>24</v>
      </c>
      <c r="H155" s="17"/>
      <c r="I155" s="17"/>
      <c r="J155" s="20"/>
      <c r="M155" s="16" t="s">
        <v>24</v>
      </c>
      <c r="N155" s="17"/>
      <c r="O155" s="17"/>
      <c r="P155" s="21"/>
      <c r="Q155" s="20"/>
      <c r="S155" s="16" t="s">
        <v>24</v>
      </c>
      <c r="T155" s="17"/>
      <c r="U155" s="17"/>
      <c r="V155" s="21"/>
    </row>
    <row r="156" spans="1:22" s="15" customFormat="1" x14ac:dyDescent="0.3">
      <c r="A156" s="16" t="s">
        <v>25</v>
      </c>
      <c r="B156" s="17"/>
      <c r="C156" s="17">
        <v>50</v>
      </c>
      <c r="D156" s="21">
        <v>12.7</v>
      </c>
      <c r="G156" s="16" t="s">
        <v>25</v>
      </c>
      <c r="H156" s="17"/>
      <c r="I156" s="17"/>
      <c r="J156" s="20"/>
      <c r="M156" s="16" t="s">
        <v>25</v>
      </c>
      <c r="N156" s="17"/>
      <c r="O156" s="17">
        <v>50</v>
      </c>
      <c r="P156" s="21">
        <v>12.7</v>
      </c>
      <c r="Q156" s="20"/>
      <c r="S156" s="16" t="s">
        <v>25</v>
      </c>
      <c r="T156" s="17"/>
      <c r="U156" s="17"/>
      <c r="V156" s="20"/>
    </row>
    <row r="157" spans="1:22" s="15" customFormat="1" x14ac:dyDescent="0.3">
      <c r="A157" s="16" t="s">
        <v>26</v>
      </c>
      <c r="B157" s="17">
        <v>65</v>
      </c>
      <c r="C157" s="17">
        <v>797</v>
      </c>
      <c r="D157" s="21">
        <v>3.5533249686323716</v>
      </c>
      <c r="G157" s="16" t="s">
        <v>26</v>
      </c>
      <c r="H157" s="17"/>
      <c r="I157" s="17"/>
      <c r="J157" s="20"/>
      <c r="M157" s="16" t="s">
        <v>26</v>
      </c>
      <c r="N157" s="17">
        <v>65</v>
      </c>
      <c r="O157" s="17">
        <v>797</v>
      </c>
      <c r="P157" s="21">
        <v>3.5533249686323716</v>
      </c>
      <c r="Q157" s="20"/>
      <c r="S157" s="16" t="s">
        <v>26</v>
      </c>
      <c r="T157" s="17"/>
      <c r="U157" s="17"/>
      <c r="V157" s="20"/>
    </row>
    <row r="158" spans="1:22" s="15" customFormat="1" x14ac:dyDescent="0.3"/>
    <row r="159" spans="1:22" s="15" customFormat="1" x14ac:dyDescent="0.3"/>
    <row r="160" spans="1:22" s="15" customFormat="1" x14ac:dyDescent="0.3"/>
    <row r="161" s="15" customFormat="1" x14ac:dyDescent="0.3"/>
    <row r="162" s="15" customFormat="1" x14ac:dyDescent="0.3"/>
    <row r="163" s="15" customFormat="1" x14ac:dyDescent="0.3"/>
    <row r="164" s="15" customFormat="1" x14ac:dyDescent="0.3"/>
    <row r="165" s="15" customFormat="1" x14ac:dyDescent="0.3"/>
    <row r="166" s="15" customFormat="1" x14ac:dyDescent="0.3"/>
    <row r="167" s="15" customFormat="1" x14ac:dyDescent="0.3"/>
    <row r="168" s="15" customFormat="1" x14ac:dyDescent="0.3"/>
    <row r="169" s="15" customFormat="1" x14ac:dyDescent="0.3"/>
    <row r="170" s="15" customFormat="1" x14ac:dyDescent="0.3"/>
  </sheetData>
  <phoneticPr fontId="5" type="noConversion"/>
  <pageMargins left="0.7" right="0.7" top="0.75" bottom="0.75" header="0.3" footer="0.3"/>
  <pageSetup paperSize="9" scale="34" fitToHeight="0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4d6940-b9ec-4ada-b4c2-7f3025c7a757">7D2RFHS3H3CS-1018149361-4450</_dlc_DocId>
    <_dlc_DocIdUrl xmlns="5e4d6940-b9ec-4ada-b4c2-7f3025c7a757">
      <Url>https://team.fb.vlaanderen.be/DOC/DFB/DFB/_layouts/15/DocIdRedir.aspx?ID=7D2RFHS3H3CS-1018149361-4450</Url>
      <Description>7D2RFHS3H3CS-1018149361-4450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8857C11-02D9-4697-A36A-CCC2BAD145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070081-11D2-4EFB-BFC3-3C38793F99C6}">
  <ds:schemaRefs>
    <ds:schemaRef ds:uri="5e4d6940-b9ec-4ada-b4c2-7f3025c7a757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4079DEC-11AA-4160-8D21-43EF6414382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244EBF8-279B-44C1-B22E-32BF8DB88C4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voertuig</vt:lpstr>
      <vt:lpstr>provincie</vt:lpstr>
      <vt:lpstr>brandstoftype</vt:lpstr>
      <vt:lpstr>euronorm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Bogaert, Wim</dc:creator>
  <cp:lastModifiedBy>Achten Jeroen</cp:lastModifiedBy>
  <cp:lastPrinted>2024-02-22T08:40:23Z</cp:lastPrinted>
  <dcterms:created xsi:type="dcterms:W3CDTF">2022-12-20T15:10:56Z</dcterms:created>
  <dcterms:modified xsi:type="dcterms:W3CDTF">2024-02-22T08:40:25Z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0x010100A1FBD154BF0AB546B89B7EA7F0A09E55</vt:lpwstr>
  </property>
  <property fmtid="{D5CDD505-2E9C-101B-9397-08002B2CF9AE}" pid="3" name="_dlc_DocIdItemGuid">
    <vt:lpwstr>c775fe68-f1ed-40e5-9c7a-3441c7fbfbbc</vt:lpwstr>
  </property>
</Properties>
</file>