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40216/"/>
    </mc:Choice>
  </mc:AlternateContent>
  <xr:revisionPtr revIDLastSave="2" documentId="8_{784B51BD-F294-4D87-9C38-246BFAB75138}" xr6:coauthVersionLast="47" xr6:coauthVersionMax="47" xr10:uidLastSave="{093696B7-5B79-4A0E-93F9-84A4DB9D0635}"/>
  <bookViews>
    <workbookView xWindow="-108" yWindow="-108" windowWidth="23256" windowHeight="12576" xr2:uid="{9BA951A5-F50C-413E-BFDB-FE2B43438E89}"/>
  </bookViews>
  <sheets>
    <sheet name="voertuig" sheetId="5" r:id="rId1"/>
    <sheet name="provincie" sheetId="1" r:id="rId2"/>
    <sheet name="brandstoftype" sheetId="2" r:id="rId3"/>
    <sheet name="euronor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7" i="5" l="1"/>
  <c r="AG17" i="5"/>
  <c r="AA17" i="5"/>
  <c r="Z17" i="5"/>
  <c r="S17" i="5"/>
  <c r="R17" i="5"/>
  <c r="K17" i="5"/>
  <c r="J17" i="5"/>
  <c r="C17" i="5"/>
  <c r="B17" i="5"/>
</calcChain>
</file>

<file path=xl/sharedStrings.xml><?xml version="1.0" encoding="utf-8"?>
<sst xmlns="http://schemas.openxmlformats.org/spreadsheetml/2006/main" count="901" uniqueCount="46">
  <si>
    <t>Personenwagen</t>
  </si>
  <si>
    <t>Lichte vracht</t>
  </si>
  <si>
    <t>Vrachtwagen</t>
  </si>
  <si>
    <t>Bus</t>
  </si>
  <si>
    <t>Type voertuig</t>
  </si>
  <si>
    <t>Antwerpen</t>
  </si>
  <si>
    <t>Limburg</t>
  </si>
  <si>
    <t>Oost-Vlaanderen</t>
  </si>
  <si>
    <t>West-Vlaanderen</t>
  </si>
  <si>
    <t>Vlaams-Brabant</t>
  </si>
  <si>
    <t>Alle types eigenaar</t>
  </si>
  <si>
    <t>Natuurlijke personen</t>
  </si>
  <si>
    <t>Ondernemingen</t>
  </si>
  <si>
    <t>Leasingmaatschappijen</t>
  </si>
  <si>
    <t>Benzine</t>
  </si>
  <si>
    <t>Diesel</t>
  </si>
  <si>
    <t>CNG</t>
  </si>
  <si>
    <t>Hybride</t>
  </si>
  <si>
    <t>Waterstof</t>
  </si>
  <si>
    <t>Elektrisch</t>
  </si>
  <si>
    <t>euronorm 0</t>
  </si>
  <si>
    <t>euronorm 1</t>
  </si>
  <si>
    <t>euronorm 2</t>
  </si>
  <si>
    <t>euronorm 3</t>
  </si>
  <si>
    <t>euronorm 4</t>
  </si>
  <si>
    <t>euronorm 5</t>
  </si>
  <si>
    <t>euronorm 6</t>
  </si>
  <si>
    <t>Schriftelijke vraag nr. 158 van 25 januari 2024</t>
  </si>
  <si>
    <t>Actief Wagenpark</t>
  </si>
  <si>
    <t>Totaal</t>
  </si>
  <si>
    <t>volgens type voertuig en type eigenaar</t>
  </si>
  <si>
    <t>Inschrijvingen</t>
  </si>
  <si>
    <t>Type eigenaar onbekend</t>
  </si>
  <si>
    <t>volgens type voertuig, type eigenaar en provincie</t>
  </si>
  <si>
    <t>Onbekend</t>
  </si>
  <si>
    <t>volgens type voertuig, type eigenaar en type brandstof</t>
  </si>
  <si>
    <t>volgens type voertuig, type eigenaar, type brandstof en euronorm</t>
  </si>
  <si>
    <t>Gemiddelde leeftijd actief wagenpark van nieuwe voertuigen op 31-12-2023</t>
  </si>
  <si>
    <t>Leeftijd wagenpark</t>
  </si>
  <si>
    <t>Aantal inschrijvingen van tweedehands voertuigen in 2023</t>
  </si>
  <si>
    <t>Leeftijd inschrijvingen 2023</t>
  </si>
  <si>
    <t>Actief wagenpark van tweedehands voertuigen op 31-12-2023</t>
  </si>
  <si>
    <t>Gemiddelde leeftijd inschtrijvingen tweedehands voertuigen in 2023</t>
  </si>
  <si>
    <t>Gemiddelde leeftijd inschrijvingen tweedehands voertuigen in 2023</t>
  </si>
  <si>
    <t>Gemiddelde leeftijd actief wagenpark van tweedehands voertuigen op 31-12-2023</t>
  </si>
  <si>
    <t>Schriftelijke vraag nr. 129 van 16 januari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</si>
</sst>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i/>
      <sz val="11"/>
      <color theme="1"/>
      <name val="Verdana"/>
      <family val="2"/>
    </font>
    <font>
      <b/>
      <sz val="11"/>
      <color theme="1"/>
      <name val="Verdana"/>
      <family val="2"/>
    </font>
    <font>
      <b/>
      <i/>
      <sz val="11"/>
      <color rgb="FF7030A0"/>
      <name val="Verdana"/>
      <family val="2"/>
    </font>
    <font>
      <sz val="8"/>
      <name val="Calibri"/>
      <family val="2"/>
      <scheme val="minor"/>
    </font>
    <font>
      <i/>
      <sz val="11"/>
      <color theme="1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7" fillId="0" borderId="0" xfId="0" applyFont="1"/>
    <xf numFmtId="165" fontId="1" fillId="0" borderId="0" xfId="1" applyNumberFormat="1" applyFont="1"/>
    <xf numFmtId="165" fontId="1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164" fontId="1" fillId="0" borderId="0" xfId="0" applyNumberFormat="1" applyFont="1" applyFill="1"/>
    <xf numFmtId="0" fontId="0" fillId="0" borderId="0" xfId="0" applyFill="1"/>
    <xf numFmtId="0" fontId="1" fillId="0" borderId="0" xfId="0" applyFont="1" applyFill="1" applyAlignment="1">
      <alignment horizontal="right"/>
    </xf>
    <xf numFmtId="165" fontId="1" fillId="0" borderId="0" xfId="1" applyNumberFormat="1" applyFont="1" applyFill="1"/>
    <xf numFmtId="164" fontId="1" fillId="0" borderId="0" xfId="1" applyNumberFormat="1" applyFont="1" applyFill="1"/>
    <xf numFmtId="165" fontId="3" fillId="0" borderId="0" xfId="1" applyNumberFormat="1" applyFont="1" applyFill="1"/>
    <xf numFmtId="164" fontId="3" fillId="0" borderId="0" xfId="1" applyNumberFormat="1" applyFont="1" applyFill="1"/>
    <xf numFmtId="0" fontId="0" fillId="0" borderId="0" xfId="0" applyFill="1" applyAlignment="1">
      <alignment horizontal="left" indent="1"/>
    </xf>
    <xf numFmtId="2" fontId="0" fillId="0" borderId="0" xfId="0" applyNumberFormat="1" applyFill="1"/>
    <xf numFmtId="0" fontId="9" fillId="0" borderId="0" xfId="0" applyFont="1"/>
    <xf numFmtId="0" fontId="9" fillId="0" borderId="0" xfId="0" applyFont="1" applyFill="1"/>
    <xf numFmtId="0" fontId="1" fillId="0" borderId="0" xfId="0" applyFont="1" applyFill="1"/>
    <xf numFmtId="0" fontId="6" fillId="0" borderId="0" xfId="0" applyFont="1" applyFill="1" applyAlignment="1">
      <alignment horizontal="left"/>
    </xf>
    <xf numFmtId="165" fontId="6" fillId="0" borderId="0" xfId="1" applyNumberFormat="1" applyFont="1" applyFill="1"/>
    <xf numFmtId="0" fontId="6" fillId="0" borderId="0" xfId="0" applyFont="1" applyFill="1"/>
    <xf numFmtId="0" fontId="1" fillId="0" borderId="0" xfId="0" applyFont="1" applyFill="1" applyAlignment="1">
      <alignment horizontal="left"/>
    </xf>
    <xf numFmtId="166" fontId="1" fillId="0" borderId="0" xfId="1" applyNumberFormat="1" applyFont="1"/>
    <xf numFmtId="166" fontId="9" fillId="0" borderId="0" xfId="1" applyNumberFormat="1" applyFont="1" applyFill="1"/>
    <xf numFmtId="165" fontId="9" fillId="0" borderId="0" xfId="1" applyNumberFormat="1" applyFont="1" applyFill="1"/>
    <xf numFmtId="166" fontId="9" fillId="0" borderId="0" xfId="0" applyNumberFormat="1" applyFont="1" applyFill="1"/>
    <xf numFmtId="166" fontId="0" fillId="0" borderId="0" xfId="0" applyNumberFormat="1"/>
    <xf numFmtId="164" fontId="9" fillId="0" borderId="0" xfId="0" applyNumberFormat="1" applyFont="1" applyFill="1"/>
    <xf numFmtId="165" fontId="1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right"/>
    </xf>
    <xf numFmtId="1" fontId="1" fillId="0" borderId="0" xfId="1" applyNumberFormat="1" applyFont="1" applyFill="1"/>
    <xf numFmtId="1" fontId="1" fillId="0" borderId="0" xfId="0" applyNumberFormat="1" applyFont="1" applyFill="1"/>
    <xf numFmtId="1" fontId="3" fillId="0" borderId="0" xfId="1" applyNumberFormat="1" applyFont="1" applyFill="1"/>
    <xf numFmtId="0" fontId="2" fillId="0" borderId="0" xfId="0" applyFont="1" applyAlignment="1">
      <alignment wrapText="1"/>
    </xf>
  </cellXfs>
  <cellStyles count="2">
    <cellStyle name="Komma" xfId="1" builtinId="3"/>
    <cellStyle name="Standaard" xfId="0" builtinId="0"/>
  </cellStyles>
  <dxfs count="145"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35" formatCode="_-* #,##0.00_-;\-* #,##0.0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9DF2C9D-DC27-48AE-8935-495678EF8B73}" name="Tabel36" displayName="Tabel36" ref="A12:E17" totalsRowCount="1" headerRowDxfId="144" dataDxfId="143" totalsRowDxfId="142">
  <tableColumns count="5">
    <tableColumn id="1" xr3:uid="{5B18AC72-E896-4487-A3AE-A7468F0532EF}" name="Type voertuig" totalsRowLabel="Totaal" dataDxfId="141" totalsRowDxfId="140"/>
    <tableColumn id="2" xr3:uid="{3BB510B9-580F-431B-9F9C-25DB1C93068C}" name="Inschrijvingen" totalsRowFunction="sum" dataDxfId="139" totalsRowDxfId="138" dataCellStyle="Komma"/>
    <tableColumn id="3" xr3:uid="{0191335D-3DA0-4E38-86F3-7EE542733437}" name="Actief Wagenpark" totalsRowFunction="sum" dataDxfId="137" totalsRowDxfId="136" dataCellStyle="Komma"/>
    <tableColumn id="4" xr3:uid="{8F7EA139-16EA-4C80-A9AB-CC5C6F207BB4}" name="Leeftijd inschrijvingen 2023" dataDxfId="135" totalsRowDxfId="134" dataCellStyle="Komma"/>
    <tableColumn id="5" xr3:uid="{A1B58424-62B3-446A-879F-58624C0FA54B}" name="Leeftijd wagenpark" dataDxfId="133" totalsRowDxfId="132" dataCellStyle="Komma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2462B7D-44FF-4CC2-A5C6-DF400B95E028}" name="Tabel9213" displayName="Tabel9213" ref="A14:E47" totalsRowShown="0" headerRowDxfId="55" dataDxfId="54">
  <tableColumns count="5">
    <tableColumn id="1" xr3:uid="{8AE9B586-6397-45C4-B07D-386F9B2790BC}" name="Type voertuig" dataDxfId="53"/>
    <tableColumn id="2" xr3:uid="{24909978-E757-4409-8A10-492BE895C26F}" name="Inschrijvingen" dataDxfId="52"/>
    <tableColumn id="3" xr3:uid="{196992CF-394D-4883-B8BA-31A23A163D3B}" name="Actief Wagenpark" dataDxfId="51"/>
    <tableColumn id="4" xr3:uid="{AFC526DE-E1DB-4D91-A6F0-4F22D439571C}" name="Leeftijd inschrijvingen 2023" dataDxfId="50"/>
    <tableColumn id="5" xr3:uid="{D68F66F1-37FB-4356-A36F-B71566FF3E25}" name="Leeftijd wagenpark" dataDxfId="49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45EB832-3320-4D77-8437-1219E207594B}" name="Tabel921316" displayName="Tabel921316" ref="H14:L45" totalsRowShown="0" headerRowDxfId="48" dataDxfId="47">
  <tableColumns count="5">
    <tableColumn id="1" xr3:uid="{B84E7B53-DA27-476F-9E9D-D044D1C2CBF1}" name="Type voertuig" dataDxfId="46"/>
    <tableColumn id="2" xr3:uid="{FB3D85BF-94EB-4896-AF97-D409CD09362F}" name="Inschrijvingen" dataDxfId="45"/>
    <tableColumn id="3" xr3:uid="{591F0E41-C969-4F43-ADDF-377406C1AEED}" name="Actief Wagenpark" dataDxfId="44"/>
    <tableColumn id="4" xr3:uid="{1F04FCF7-296E-4B18-9192-A93169B61C66}" name="Leeftijd inschrijvingen 2023" dataDxfId="43"/>
    <tableColumn id="5" xr3:uid="{9DC4095D-3671-46AE-9D0C-AE191D24E122}" name="Leeftijd wagenpark" dataDxfId="42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B6D1C09-AF78-4C1B-893D-E1F471A372D9}" name="Tabel921317" displayName="Tabel921317" ref="O14:S45" totalsRowShown="0" headerRowDxfId="41" dataDxfId="40">
  <tableColumns count="5">
    <tableColumn id="1" xr3:uid="{D88BB7AB-EA4E-40A8-B10F-8AE2388791EE}" name="Type voertuig" dataDxfId="39"/>
    <tableColumn id="2" xr3:uid="{E3ACB275-B96E-4EBC-B3F3-C2748E1D028B}" name="Inschrijvingen" dataDxfId="38"/>
    <tableColumn id="3" xr3:uid="{356FF5E9-927F-4F00-BBCE-D09BFBB41BFD}" name="Actief Wagenpark" dataDxfId="37"/>
    <tableColumn id="4" xr3:uid="{C77253F9-3800-4430-BF9A-1B6139E4B549}" name="Leeftijd inschrijvingen 2023" dataDxfId="36"/>
    <tableColumn id="5" xr3:uid="{DC84E3D4-56A5-4C99-9AA9-4AC3A2F5E625}" name="Leeftijd wagenpark" dataDxfId="35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67EF04E-AC67-457C-BCE2-04A5861E2C73}" name="Tabel921318" displayName="Tabel921318" ref="W14:AA45" totalsRowShown="0" headerRowDxfId="34" dataDxfId="33">
  <tableColumns count="5">
    <tableColumn id="1" xr3:uid="{5896DC7B-B81B-483E-9730-3431A3162D58}" name="Type voertuig" dataDxfId="32"/>
    <tableColumn id="2" xr3:uid="{9BD59FFF-A0BA-4826-B417-8239B6BF2D54}" name="Inschrijvingen" dataDxfId="31"/>
    <tableColumn id="3" xr3:uid="{FE34AC3C-5D46-4C4B-8EF8-497485F9029C}" name="Actief Wagenpark" dataDxfId="30"/>
    <tableColumn id="4" xr3:uid="{97DA29D0-AEB8-4365-87C5-F9028072EF33}" name="Leeftijd inschrijvingen 2023" dataDxfId="29"/>
    <tableColumn id="5" xr3:uid="{E95A5BA6-71E3-4A0B-81AE-4297282DA0AA}" name="Leeftijd wagenpark" dataDxfId="28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7902D6D-85F0-443D-8949-BCE37D03AF35}" name="Tabel921311" displayName="Tabel921311" ref="A12:E159" totalsRowShown="0" headerRowDxfId="27" dataDxfId="26">
  <tableColumns count="5">
    <tableColumn id="1" xr3:uid="{75FE177D-5925-4B3C-A8DE-7ACDB622760F}" name="Type voertuig" dataDxfId="25"/>
    <tableColumn id="2" xr3:uid="{3BED4FF9-6DA5-4BA1-81FD-12825A2C981C}" name="Inschrijvingen" dataDxfId="24" dataCellStyle="Komma"/>
    <tableColumn id="3" xr3:uid="{4D1F924D-7732-42FB-ACDF-CD0150E6D919}" name="Actief Wagenpark" dataDxfId="23" dataCellStyle="Komma"/>
    <tableColumn id="4" xr3:uid="{C849A134-EB41-4A62-A9DB-AEFB1F2C68D0}" name="Leeftijd inschrijvingen 2023" dataDxfId="22"/>
    <tableColumn id="5" xr3:uid="{7814F124-915B-4C3D-9361-290277372B7C}" name="Leeftijd wagenpark" dataDxfId="21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07BE94B-00F5-46D5-A6AC-5A8F19047D6A}" name="Tabel92131119" displayName="Tabel92131119" ref="H12:L159" totalsRowShown="0" headerRowDxfId="20" dataDxfId="19">
  <tableColumns count="5">
    <tableColumn id="1" xr3:uid="{D6FC404C-BBB0-4C0D-A487-1F0792CEE9AF}" name="Type voertuig" dataDxfId="18"/>
    <tableColumn id="2" xr3:uid="{4D971D5C-D20B-4451-B636-ECF7AD497867}" name="Inschrijvingen" dataDxfId="17" dataCellStyle="Komma"/>
    <tableColumn id="3" xr3:uid="{288E018D-7A3C-45E0-9732-9FBB4C83F97A}" name="Actief Wagenpark" dataDxfId="16" dataCellStyle="Komma"/>
    <tableColumn id="4" xr3:uid="{D895EDFA-3C7F-4FC9-B430-456B5593D6FE}" name="Leeftijd inschrijvingen 2023" dataDxfId="15"/>
    <tableColumn id="5" xr3:uid="{3A720955-5FE6-452B-9407-BAFD620A3D81}" name="Leeftijd wagenpark" dataDxfId="14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4FF89F1-B2A0-4DCC-867F-D8BCB733DD89}" name="Tabel92131120" displayName="Tabel92131120" ref="O12:S159" totalsRowShown="0" headerRowDxfId="13" dataDxfId="12">
  <tableColumns count="5">
    <tableColumn id="1" xr3:uid="{1AFD5768-86DA-4B77-8896-F85D8C510851}" name="Type voertuig" dataDxfId="11"/>
    <tableColumn id="2" xr3:uid="{46047C40-00F5-46C2-8BE4-2444AD62DA81}" name="Inschrijvingen" dataDxfId="10" dataCellStyle="Komma"/>
    <tableColumn id="3" xr3:uid="{5C0E9EA5-A925-4E7A-A5CA-FAFDF0AA4C55}" name="Actief Wagenpark" dataDxfId="9" dataCellStyle="Komma"/>
    <tableColumn id="4" xr3:uid="{3D7F9832-FE26-47BF-A13A-EA50976F2E25}" name="Leeftijd inschrijvingen 2023" dataDxfId="8"/>
    <tableColumn id="5" xr3:uid="{36451E64-E3AE-4776-9F8C-C4A554AE51BA}" name="Leeftijd wagenpark" dataDxfId="7"/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4AA2DA1-AA2F-447C-AC0A-6236D69487FD}" name="Tabel92131121" displayName="Tabel92131121" ref="V12:Z159" totalsRowShown="0" headerRowDxfId="6" dataDxfId="5">
  <tableColumns count="5">
    <tableColumn id="1" xr3:uid="{A705FC77-33CB-4E5D-A9BB-52433E49D437}" name="Type voertuig" dataDxfId="4"/>
    <tableColumn id="2" xr3:uid="{584F5161-99DB-4BB5-8992-54D3A86FF715}" name="Inschrijvingen" dataDxfId="3" dataCellStyle="Komma"/>
    <tableColumn id="3" xr3:uid="{3A4CC35B-868C-401C-88CA-AD9A6FA6C436}" name="Actief Wagenpark" dataDxfId="2" dataCellStyle="Komma"/>
    <tableColumn id="4" xr3:uid="{181F1C78-700F-4325-B5EC-09827CCCDD4E}" name="Leeftijd inschrijvingen 2023" dataDxfId="1"/>
    <tableColumn id="5" xr3:uid="{4FBA6EE2-D653-477E-8458-F656CA400F43}" name="Leeftijd wagenpark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C88136-346E-45A9-B7D1-6F93A819B065}" name="Tabel364" displayName="Tabel364" ref="I12:M17" totalsRowCount="1" headerRowDxfId="131" dataDxfId="130" totalsRowDxfId="129">
  <tableColumns count="5">
    <tableColumn id="1" xr3:uid="{24BD7E71-B018-4089-9905-2FFBC00F862D}" name="Type voertuig" totalsRowLabel="Totaal" dataDxfId="128" totalsRowDxfId="127"/>
    <tableColumn id="2" xr3:uid="{CCD179C2-9640-4A83-9A7A-6990AB3E3219}" name="Inschrijvingen" totalsRowFunction="sum" dataDxfId="126" totalsRowDxfId="125" dataCellStyle="Komma"/>
    <tableColumn id="3" xr3:uid="{86E67CB6-AD58-4CD4-A16F-FCF3A49514A0}" name="Actief Wagenpark" totalsRowFunction="sum" dataDxfId="124" totalsRowDxfId="123" dataCellStyle="Komma"/>
    <tableColumn id="4" xr3:uid="{0EFD09CF-FEEE-485D-9FDB-85F4F0A0E1EB}" name="Leeftijd inschrijvingen 2023" dataDxfId="122" totalsRowDxfId="121" dataCellStyle="Komma"/>
    <tableColumn id="5" xr3:uid="{68FCAE11-2AE4-41E0-B680-F3E9BC957613}" name="Leeftijd wagenpark" dataDxfId="120" totalsRowDxfId="119" dataCellStyle="Komma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127F03D-0F07-4AB8-B80C-09D257F44CB2}" name="Tabel368" displayName="Tabel368" ref="Q12:U17" totalsRowCount="1" headerRowDxfId="118" dataDxfId="117" totalsRowDxfId="116">
  <tableColumns count="5">
    <tableColumn id="1" xr3:uid="{EB5A5220-7084-443C-845A-23A13CE2392C}" name="Type voertuig" totalsRowLabel="Totaal" dataDxfId="115" totalsRowDxfId="114"/>
    <tableColumn id="2" xr3:uid="{0574CAC3-7796-4D62-B0AD-A4B48EB7D7FA}" name="Inschrijvingen" totalsRowFunction="sum" dataDxfId="113" totalsRowDxfId="112" dataCellStyle="Komma"/>
    <tableColumn id="3" xr3:uid="{22EF1F8F-0C79-4C23-AEA5-2D9711F272E9}" name="Actief Wagenpark" totalsRowFunction="sum" dataDxfId="111" totalsRowDxfId="110" dataCellStyle="Komma"/>
    <tableColumn id="4" xr3:uid="{325C5CFB-7FF5-4A14-A189-FAF7829F3469}" name="Leeftijd inschrijvingen 2023" dataDxfId="109" totalsRowDxfId="108" dataCellStyle="Komma"/>
    <tableColumn id="5" xr3:uid="{2BD89146-1785-4AA4-8A77-485F482E7C7D}" name="Leeftijd wagenpark" dataDxfId="107" totalsRowDxfId="106" dataCellStyle="Komma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ABCB02D-3055-4745-B833-4FA870956F08}" name="Tabel369" displayName="Tabel369" ref="Y12:AC17" totalsRowCount="1" headerRowDxfId="105" dataDxfId="104" totalsRowDxfId="103">
  <tableColumns count="5">
    <tableColumn id="1" xr3:uid="{342C87DE-9B4B-4019-A08B-7F0B3BD7BB45}" name="Type voertuig" totalsRowLabel="Totaal" dataDxfId="102" totalsRowDxfId="101"/>
    <tableColumn id="2" xr3:uid="{D1058EEC-FFC5-4FDB-A117-868346844D43}" name="Inschrijvingen" totalsRowFunction="sum" dataDxfId="100" totalsRowDxfId="99" dataCellStyle="Komma"/>
    <tableColumn id="3" xr3:uid="{9B8D6A73-A696-471E-9797-1D0B34D1292C}" name="Actief Wagenpark" totalsRowFunction="sum" dataDxfId="98" totalsRowDxfId="97" dataCellStyle="Komma"/>
    <tableColumn id="4" xr3:uid="{FA0393A1-0EA9-4514-BB54-018613842508}" name="Leeftijd inschrijvingen 2023" dataDxfId="96" totalsRowDxfId="95" dataCellStyle="Komma"/>
    <tableColumn id="5" xr3:uid="{D4649BF1-E8B5-4E5E-834B-938FD2A74FFB}" name="Leeftijd wagenpark" dataDxfId="94" totalsRowDxfId="93" dataCellStyle="Komma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EA15429-3DF9-4E63-90A1-ABA41DA75088}" name="Tabel3610" displayName="Tabel3610" ref="AF12:AH17" totalsRowCount="1" headerRowDxfId="92" dataDxfId="91" totalsRowDxfId="90">
  <tableColumns count="3">
    <tableColumn id="1" xr3:uid="{9E8D16EE-6A69-4682-BB0E-DC58C9F02791}" name="Type voertuig" totalsRowLabel="Totaal" dataDxfId="89" totalsRowDxfId="88"/>
    <tableColumn id="2" xr3:uid="{FBAEE36A-32BE-4429-8F7A-00C44C6F8FA8}" name="Inschrijvingen" totalsRowFunction="sum" dataDxfId="87" totalsRowDxfId="86" dataCellStyle="Komma" totalsRowCellStyle="Komma"/>
    <tableColumn id="3" xr3:uid="{F5F2CC6D-A0E7-41CE-8C13-378A682E7E65}" name="Actief Wagenpark" totalsRowFunction="sum" dataDxfId="85" totalsRowDxfId="84" dataCellStyle="Komma" totalsRowCellStyle="Komma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975F73-A045-43D9-9783-B17A296ACCF9}" name="Tabel92" displayName="Tabel92" ref="A12:E40" totalsRowShown="0" headerRowDxfId="83" dataDxfId="82">
  <tableColumns count="5">
    <tableColumn id="1" xr3:uid="{255F3824-6343-4C07-AFE3-0B3BE75B5E43}" name="Type voertuig" dataDxfId="81"/>
    <tableColumn id="2" xr3:uid="{C553A1CC-2AA7-48EC-BC7C-1809FE518DF9}" name="Inschrijvingen" dataDxfId="80"/>
    <tableColumn id="3" xr3:uid="{A56B7EF4-0783-437B-8B95-20637B5454B7}" name="Actief Wagenpark" dataDxfId="79"/>
    <tableColumn id="4" xr3:uid="{5B744AA1-7FA3-4C2B-B0F6-24ACD2DFF8BF}" name="Leeftijd inschrijvingen 2023" dataDxfId="78"/>
    <tableColumn id="5" xr3:uid="{35FBE87C-D469-416C-80C3-C02FFBA20DEA}" name="Leeftijd wagenpark" dataDxfId="77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6C7DB0B-D67C-4343-872D-EA6DB47EA448}" name="Tabel9212" displayName="Tabel9212" ref="G12:K40" totalsRowShown="0" headerRowDxfId="76" dataDxfId="75">
  <tableColumns count="5">
    <tableColumn id="1" xr3:uid="{2C79A8FF-C735-4CFC-BF45-3BAD72D8B109}" name="Type voertuig" dataDxfId="74"/>
    <tableColumn id="2" xr3:uid="{A5298002-F166-4208-A17A-211DF3D33D54}" name="Inschrijvingen" dataDxfId="73"/>
    <tableColumn id="3" xr3:uid="{7B148BD1-AD16-4D4D-B6E6-9FE78A856F36}" name="Actief Wagenpark" dataDxfId="72"/>
    <tableColumn id="4" xr3:uid="{F381FA0A-F7A3-4931-B665-3B2D73D1024B}" name="Leeftijd inschrijvingen 2023" dataDxfId="71"/>
    <tableColumn id="5" xr3:uid="{45B18AF5-D1F1-4763-8627-07F22D610C85}" name="Leeftijd wagenpark" dataDxfId="70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3FEE81D-E4A5-4AF2-8F3B-B6E55E7A4F33}" name="Tabel9214" displayName="Tabel9214" ref="N12:R40" totalsRowShown="0" headerRowDxfId="69" dataDxfId="68">
  <tableColumns count="5">
    <tableColumn id="1" xr3:uid="{75515870-B0B0-491F-817D-BB632B63BAAF}" name="Type voertuig" dataDxfId="67"/>
    <tableColumn id="2" xr3:uid="{FD860A65-0147-489B-994B-88A131D87B02}" name="Inschrijvingen" dataDxfId="66"/>
    <tableColumn id="3" xr3:uid="{59C1F876-B17C-4F18-A710-797EFD20F4FC}" name="Actief Wagenpark" dataDxfId="65"/>
    <tableColumn id="4" xr3:uid="{8DE661F2-9762-4C8B-98F2-A6BBC17444B6}" name="Leeftijd inschrijvingen 2023" dataDxfId="64"/>
    <tableColumn id="5" xr3:uid="{29D74E42-4D17-4F42-AF14-27235F708F31}" name="Leeftijd wagenpark" dataDxfId="63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33EDEEF-5E60-46CB-906C-C0CD7A715F8F}" name="Tabel9215" displayName="Tabel9215" ref="U12:Y40" totalsRowShown="0" headerRowDxfId="62" dataDxfId="61">
  <tableColumns count="5">
    <tableColumn id="1" xr3:uid="{8C24F39A-07DC-48A6-90FC-FC082298203D}" name="Type voertuig" dataDxfId="60"/>
    <tableColumn id="2" xr3:uid="{39A2B147-6B48-4075-9FFF-9F5B8A43105C}" name="Inschrijvingen" dataDxfId="59"/>
    <tableColumn id="3" xr3:uid="{F213E697-705B-4485-87F0-B488C760FFF0}" name="Actief Wagenpark" dataDxfId="58"/>
    <tableColumn id="4" xr3:uid="{42474CC4-E731-46D7-82FD-96C704BEEB9B}" name="Leeftijd inschrijvingen 2023" dataDxfId="57"/>
    <tableColumn id="5" xr3:uid="{C180F084-C6CF-422E-8DEE-C102BE0525F2}" name="Leeftijd wagenpark" dataDxfId="56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7.xml"/><Relationship Id="rId4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940CE-121A-4A85-80C0-ABC7B96C5E1A}">
  <sheetPr>
    <pageSetUpPr fitToPage="1"/>
  </sheetPr>
  <dimension ref="A1:AH17"/>
  <sheetViews>
    <sheetView tabSelected="1" workbookViewId="0">
      <selection activeCell="C7" sqref="C7"/>
    </sheetView>
  </sheetViews>
  <sheetFormatPr defaultRowHeight="14.4" x14ac:dyDescent="0.3"/>
  <cols>
    <col min="1" max="1" width="25.33203125" customWidth="1"/>
    <col min="2" max="2" width="17.109375" bestFit="1" customWidth="1"/>
    <col min="3" max="3" width="19.33203125" bestFit="1" customWidth="1"/>
    <col min="4" max="4" width="34.88671875" bestFit="1" customWidth="1"/>
    <col min="5" max="5" width="24.44140625" bestFit="1" customWidth="1"/>
    <col min="6" max="6" width="10.33203125" bestFit="1" customWidth="1"/>
    <col min="9" max="9" width="26.109375" bestFit="1" customWidth="1"/>
    <col min="10" max="10" width="18" bestFit="1" customWidth="1"/>
    <col min="11" max="11" width="21.6640625" bestFit="1" customWidth="1"/>
    <col min="17" max="17" width="20.33203125" bestFit="1" customWidth="1"/>
    <col min="18" max="18" width="18" bestFit="1" customWidth="1"/>
    <col min="19" max="19" width="21.6640625" bestFit="1" customWidth="1"/>
    <col min="25" max="25" width="29" bestFit="1" customWidth="1"/>
    <col min="26" max="26" width="18" bestFit="1" customWidth="1"/>
    <col min="27" max="27" width="21.6640625" bestFit="1" customWidth="1"/>
    <col min="28" max="28" width="34.88671875" bestFit="1" customWidth="1"/>
    <col min="29" max="29" width="24.44140625" bestFit="1" customWidth="1"/>
    <col min="32" max="32" width="18" bestFit="1" customWidth="1"/>
    <col min="33" max="33" width="21.6640625" bestFit="1" customWidth="1"/>
    <col min="34" max="34" width="22.44140625" bestFit="1" customWidth="1"/>
  </cols>
  <sheetData>
    <row r="1" spans="1:34" x14ac:dyDescent="0.3">
      <c r="A1" s="5" t="s">
        <v>45</v>
      </c>
    </row>
    <row r="4" spans="1:34" x14ac:dyDescent="0.3">
      <c r="A4" s="3" t="s">
        <v>39</v>
      </c>
    </row>
    <row r="5" spans="1:34" x14ac:dyDescent="0.3">
      <c r="A5" s="3" t="s">
        <v>41</v>
      </c>
    </row>
    <row r="6" spans="1:34" x14ac:dyDescent="0.3">
      <c r="A6" s="3" t="s">
        <v>43</v>
      </c>
    </row>
    <row r="7" spans="1:34" x14ac:dyDescent="0.3">
      <c r="A7" s="3" t="s">
        <v>44</v>
      </c>
    </row>
    <row r="8" spans="1:34" x14ac:dyDescent="0.3">
      <c r="A8" t="s">
        <v>30</v>
      </c>
    </row>
    <row r="10" spans="1:34" x14ac:dyDescent="0.3">
      <c r="A10" s="4" t="s">
        <v>10</v>
      </c>
      <c r="I10" s="4" t="s">
        <v>11</v>
      </c>
      <c r="Q10" s="4" t="s">
        <v>12</v>
      </c>
      <c r="Y10" s="4" t="s">
        <v>13</v>
      </c>
      <c r="AF10" s="4" t="s">
        <v>32</v>
      </c>
    </row>
    <row r="12" spans="1:34" x14ac:dyDescent="0.3">
      <c r="A12" s="1" t="s">
        <v>4</v>
      </c>
      <c r="B12" s="1" t="s">
        <v>31</v>
      </c>
      <c r="C12" s="1" t="s">
        <v>28</v>
      </c>
      <c r="D12" s="1" t="s">
        <v>40</v>
      </c>
      <c r="E12" s="1" t="s">
        <v>38</v>
      </c>
      <c r="I12" s="1" t="s">
        <v>4</v>
      </c>
      <c r="J12" s="1" t="s">
        <v>31</v>
      </c>
      <c r="K12" s="1" t="s">
        <v>28</v>
      </c>
      <c r="L12" s="1" t="s">
        <v>40</v>
      </c>
      <c r="M12" s="1" t="s">
        <v>38</v>
      </c>
      <c r="Q12" s="1" t="s">
        <v>4</v>
      </c>
      <c r="R12" s="1" t="s">
        <v>31</v>
      </c>
      <c r="S12" s="1" t="s">
        <v>28</v>
      </c>
      <c r="T12" s="1" t="s">
        <v>40</v>
      </c>
      <c r="U12" s="1" t="s">
        <v>38</v>
      </c>
      <c r="Y12" s="1" t="s">
        <v>4</v>
      </c>
      <c r="Z12" s="1" t="s">
        <v>31</v>
      </c>
      <c r="AA12" s="1" t="s">
        <v>28</v>
      </c>
      <c r="AB12" s="1" t="s">
        <v>40</v>
      </c>
      <c r="AC12" s="1" t="s">
        <v>38</v>
      </c>
      <c r="AF12" s="1" t="s">
        <v>4</v>
      </c>
      <c r="AG12" s="1" t="s">
        <v>31</v>
      </c>
      <c r="AH12" s="1" t="s">
        <v>28</v>
      </c>
    </row>
    <row r="13" spans="1:34" x14ac:dyDescent="0.3">
      <c r="A13" s="1" t="s">
        <v>0</v>
      </c>
      <c r="B13" s="6">
        <v>372237</v>
      </c>
      <c r="C13" s="6">
        <v>1865983</v>
      </c>
      <c r="D13" s="26">
        <v>9.1011237464303658</v>
      </c>
      <c r="E13" s="26">
        <v>12.323917945881753</v>
      </c>
      <c r="I13" s="1" t="s">
        <v>0</v>
      </c>
      <c r="J13" s="6">
        <v>229826</v>
      </c>
      <c r="K13" s="6">
        <v>1019090</v>
      </c>
      <c r="L13" s="26">
        <v>9.7472662791843163</v>
      </c>
      <c r="M13" s="26">
        <v>12.938724684497625</v>
      </c>
      <c r="Q13" s="1" t="s">
        <v>0</v>
      </c>
      <c r="R13" s="6">
        <v>32496</v>
      </c>
      <c r="S13" s="6">
        <v>89186</v>
      </c>
      <c r="T13" s="26">
        <v>4.8597666575517273</v>
      </c>
      <c r="U13" s="26">
        <v>6.4759101662798386</v>
      </c>
      <c r="Y13" s="1" t="s">
        <v>0</v>
      </c>
      <c r="Z13" s="6">
        <v>2509</v>
      </c>
      <c r="AA13" s="6">
        <v>6108</v>
      </c>
      <c r="AB13" s="26">
        <v>2.1413533834586467</v>
      </c>
      <c r="AC13" s="26">
        <v>2.9219056974459723</v>
      </c>
      <c r="AF13" s="1" t="s">
        <v>0</v>
      </c>
      <c r="AG13" s="6">
        <v>162</v>
      </c>
      <c r="AH13" s="6">
        <v>18028</v>
      </c>
    </row>
    <row r="14" spans="1:34" x14ac:dyDescent="0.3">
      <c r="A14" s="1" t="s">
        <v>1</v>
      </c>
      <c r="B14" s="6">
        <v>61081</v>
      </c>
      <c r="C14" s="6">
        <v>281158</v>
      </c>
      <c r="D14" s="26">
        <v>8.3163340482310382</v>
      </c>
      <c r="E14" s="26">
        <v>11.631522976241286</v>
      </c>
      <c r="I14" s="1" t="s">
        <v>1</v>
      </c>
      <c r="J14" s="6">
        <v>2502</v>
      </c>
      <c r="K14" s="6">
        <v>12185</v>
      </c>
      <c r="L14" s="26">
        <v>10.46433453460917</v>
      </c>
      <c r="M14" s="26">
        <v>21.579154698399673</v>
      </c>
      <c r="Q14" s="1" t="s">
        <v>1</v>
      </c>
      <c r="R14" s="6">
        <v>1753</v>
      </c>
      <c r="S14" s="6">
        <v>5444</v>
      </c>
      <c r="T14" s="26">
        <v>5.9902977702511997</v>
      </c>
      <c r="U14" s="26">
        <v>9.9472814107274061</v>
      </c>
      <c r="Y14" s="1" t="s">
        <v>1</v>
      </c>
      <c r="Z14" s="6">
        <v>33</v>
      </c>
      <c r="AA14" s="6">
        <v>69</v>
      </c>
      <c r="AB14" s="26">
        <v>2.4681238615664847</v>
      </c>
      <c r="AC14" s="26">
        <v>4.3188405797101446</v>
      </c>
      <c r="AF14" s="1" t="s">
        <v>1</v>
      </c>
      <c r="AG14" s="6"/>
      <c r="AH14" s="6">
        <v>1968</v>
      </c>
    </row>
    <row r="15" spans="1:34" x14ac:dyDescent="0.3">
      <c r="A15" s="1" t="s">
        <v>2</v>
      </c>
      <c r="B15" s="6">
        <v>6281</v>
      </c>
      <c r="C15" s="6">
        <v>44075</v>
      </c>
      <c r="D15" s="26">
        <v>9.3421429708645114</v>
      </c>
      <c r="E15" s="26">
        <v>18.762836074872375</v>
      </c>
      <c r="I15" s="1" t="s">
        <v>2</v>
      </c>
      <c r="J15" s="6">
        <v>24</v>
      </c>
      <c r="K15" s="6">
        <v>427</v>
      </c>
      <c r="L15" s="26">
        <v>19.373961218836566</v>
      </c>
      <c r="M15" s="26">
        <v>65.255269320843098</v>
      </c>
      <c r="Q15" s="1" t="s">
        <v>2</v>
      </c>
      <c r="R15" s="6">
        <v>11</v>
      </c>
      <c r="S15" s="6">
        <v>139</v>
      </c>
      <c r="T15" s="26">
        <v>8.3259869681870455</v>
      </c>
      <c r="U15" s="26">
        <v>52.805755395683455</v>
      </c>
      <c r="Y15" s="1" t="s">
        <v>2</v>
      </c>
      <c r="Z15" s="6">
        <v>1</v>
      </c>
      <c r="AA15" s="6">
        <v>4</v>
      </c>
      <c r="AB15" s="26">
        <v>3.6352941176470588</v>
      </c>
      <c r="AC15" s="26">
        <v>48.5</v>
      </c>
      <c r="AF15" s="1" t="s">
        <v>2</v>
      </c>
      <c r="AG15" s="6"/>
      <c r="AH15" s="6">
        <v>1509</v>
      </c>
    </row>
    <row r="16" spans="1:34" x14ac:dyDescent="0.3">
      <c r="A16" s="1" t="s">
        <v>3</v>
      </c>
      <c r="B16" s="6">
        <v>479</v>
      </c>
      <c r="C16" s="6">
        <v>2765</v>
      </c>
      <c r="D16" s="26">
        <v>8.8997912317327774</v>
      </c>
      <c r="E16" s="26">
        <v>16.610488245931283</v>
      </c>
      <c r="I16" s="1" t="s">
        <v>3</v>
      </c>
      <c r="J16" s="6"/>
      <c r="K16" s="6">
        <v>9</v>
      </c>
      <c r="L16" s="26">
        <v>18.600000000000001</v>
      </c>
      <c r="M16" s="26">
        <v>56.555555555555557</v>
      </c>
      <c r="Q16" s="1" t="s">
        <v>3</v>
      </c>
      <c r="R16" s="6">
        <v>6</v>
      </c>
      <c r="S16" s="6">
        <v>25</v>
      </c>
      <c r="T16" s="26">
        <v>8.6065217391304341</v>
      </c>
      <c r="U16" s="26">
        <v>22.76</v>
      </c>
      <c r="Y16" s="1" t="s">
        <v>3</v>
      </c>
      <c r="Z16" s="6"/>
      <c r="AA16" s="6">
        <v>5</v>
      </c>
      <c r="AB16" s="26">
        <v>6.25</v>
      </c>
      <c r="AC16" s="26">
        <v>67.599999999999994</v>
      </c>
      <c r="AF16" s="1" t="s">
        <v>3</v>
      </c>
      <c r="AG16" s="6"/>
      <c r="AH16" s="6">
        <v>56</v>
      </c>
    </row>
    <row r="17" spans="1:34" x14ac:dyDescent="0.3">
      <c r="A17" s="1" t="s">
        <v>29</v>
      </c>
      <c r="B17" s="7">
        <f>SUBTOTAL(109,Tabel36[Inschrijvingen])</f>
        <v>440078</v>
      </c>
      <c r="C17" s="7">
        <f>SUBTOTAL(109,Tabel36[Actief Wagenpark])</f>
        <v>2193981</v>
      </c>
      <c r="D17" s="33"/>
      <c r="E17" s="32"/>
      <c r="I17" s="1" t="s">
        <v>29</v>
      </c>
      <c r="J17" s="7">
        <f>SUBTOTAL(109,Tabel364[Inschrijvingen])</f>
        <v>232352</v>
      </c>
      <c r="K17" s="7">
        <f>SUBTOTAL(109,Tabel364[Actief Wagenpark])</f>
        <v>1031711</v>
      </c>
      <c r="L17" s="7"/>
      <c r="M17" s="1"/>
      <c r="Q17" s="1" t="s">
        <v>29</v>
      </c>
      <c r="R17" s="7">
        <f>SUBTOTAL(109,Tabel368[Inschrijvingen])</f>
        <v>34266</v>
      </c>
      <c r="S17" s="7">
        <f>SUBTOTAL(109,Tabel368[Actief Wagenpark])</f>
        <v>94794</v>
      </c>
      <c r="T17" s="7"/>
      <c r="U17" s="1"/>
      <c r="Y17" s="1" t="s">
        <v>29</v>
      </c>
      <c r="Z17" s="7">
        <f>SUBTOTAL(109,Tabel369[Inschrijvingen])</f>
        <v>2543</v>
      </c>
      <c r="AA17" s="7">
        <f>SUBTOTAL(109,Tabel369[Actief Wagenpark])</f>
        <v>6186</v>
      </c>
      <c r="AB17" s="7"/>
      <c r="AC17" s="1"/>
      <c r="AF17" s="1" t="s">
        <v>29</v>
      </c>
      <c r="AG17" s="7">
        <f>SUBTOTAL(109,Tabel3610[Inschrijvingen])</f>
        <v>162</v>
      </c>
      <c r="AH17" s="7">
        <f>SUBTOTAL(109,Tabel3610[Actief Wagenpark])</f>
        <v>21561</v>
      </c>
    </row>
  </sheetData>
  <pageMargins left="0.7" right="0.7" top="0.75" bottom="0.75" header="0.3" footer="0.3"/>
  <pageSetup paperSize="9" scale="22" fitToHeight="0" orientation="landscape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B5EB2-E724-4DDE-AC45-DA7267777FA1}">
  <dimension ref="A1:AD42"/>
  <sheetViews>
    <sheetView topLeftCell="O1" workbookViewId="0">
      <selection activeCell="X26" sqref="X26"/>
    </sheetView>
  </sheetViews>
  <sheetFormatPr defaultRowHeight="14.4" x14ac:dyDescent="0.3"/>
  <cols>
    <col min="1" max="1" width="25.33203125" customWidth="1"/>
    <col min="2" max="3" width="15.6640625" bestFit="1" customWidth="1"/>
    <col min="4" max="4" width="34.88671875" bestFit="1" customWidth="1"/>
    <col min="5" max="5" width="24.44140625" bestFit="1" customWidth="1"/>
    <col min="6" max="6" width="26.33203125" bestFit="1" customWidth="1"/>
    <col min="7" max="7" width="27.109375" bestFit="1" customWidth="1"/>
    <col min="8" max="8" width="15.6640625" bestFit="1" customWidth="1"/>
    <col min="9" max="9" width="26.109375" bestFit="1" customWidth="1"/>
    <col min="11" max="11" width="20.44140625" bestFit="1" customWidth="1"/>
    <col min="12" max="13" width="14.44140625" bestFit="1" customWidth="1"/>
    <col min="14" max="14" width="21" bestFit="1" customWidth="1"/>
    <col min="16" max="16" width="29.6640625" bestFit="1" customWidth="1"/>
    <col min="17" max="17" width="20.44140625" bestFit="1" customWidth="1"/>
    <col min="18" max="18" width="15.6640625" bestFit="1" customWidth="1"/>
    <col min="21" max="21" width="30.5546875" bestFit="1" customWidth="1"/>
    <col min="25" max="25" width="29" bestFit="1" customWidth="1"/>
  </cols>
  <sheetData>
    <row r="1" spans="1:25" x14ac:dyDescent="0.3">
      <c r="A1" s="5" t="s">
        <v>27</v>
      </c>
    </row>
    <row r="4" spans="1:25" x14ac:dyDescent="0.3">
      <c r="A4" s="3" t="s">
        <v>39</v>
      </c>
    </row>
    <row r="5" spans="1:25" x14ac:dyDescent="0.3">
      <c r="A5" s="3" t="s">
        <v>41</v>
      </c>
    </row>
    <row r="6" spans="1:25" x14ac:dyDescent="0.3">
      <c r="A6" s="3" t="s">
        <v>42</v>
      </c>
    </row>
    <row r="7" spans="1:25" x14ac:dyDescent="0.3">
      <c r="A7" s="3" t="s">
        <v>37</v>
      </c>
    </row>
    <row r="8" spans="1:25" x14ac:dyDescent="0.3">
      <c r="A8" t="s">
        <v>33</v>
      </c>
    </row>
    <row r="9" spans="1:25" x14ac:dyDescent="0.3">
      <c r="A9" s="3"/>
    </row>
    <row r="10" spans="1:25" x14ac:dyDescent="0.3">
      <c r="A10" s="4" t="s">
        <v>10</v>
      </c>
      <c r="G10" s="4" t="s">
        <v>11</v>
      </c>
      <c r="N10" s="4" t="s">
        <v>12</v>
      </c>
      <c r="U10" s="4" t="s">
        <v>13</v>
      </c>
    </row>
    <row r="12" spans="1:25" x14ac:dyDescent="0.3">
      <c r="A12" s="1" t="s">
        <v>4</v>
      </c>
      <c r="B12" s="1" t="s">
        <v>31</v>
      </c>
      <c r="C12" s="1" t="s">
        <v>28</v>
      </c>
      <c r="D12" s="1" t="s">
        <v>40</v>
      </c>
      <c r="E12" s="1" t="s">
        <v>38</v>
      </c>
      <c r="G12" s="1" t="s">
        <v>4</v>
      </c>
      <c r="H12" s="1" t="s">
        <v>31</v>
      </c>
      <c r="I12" s="1" t="s">
        <v>28</v>
      </c>
      <c r="J12" s="1" t="s">
        <v>40</v>
      </c>
      <c r="K12" s="1" t="s">
        <v>38</v>
      </c>
      <c r="L12" s="1"/>
      <c r="M12" s="1"/>
      <c r="N12" s="1" t="s">
        <v>4</v>
      </c>
      <c r="O12" s="1" t="s">
        <v>31</v>
      </c>
      <c r="P12" s="1" t="s">
        <v>28</v>
      </c>
      <c r="Q12" s="1" t="s">
        <v>40</v>
      </c>
      <c r="R12" s="1" t="s">
        <v>38</v>
      </c>
      <c r="S12" s="1"/>
      <c r="U12" s="1" t="s">
        <v>4</v>
      </c>
      <c r="V12" s="1" t="s">
        <v>31</v>
      </c>
      <c r="W12" s="1" t="s">
        <v>28</v>
      </c>
      <c r="X12" s="1" t="s">
        <v>40</v>
      </c>
      <c r="Y12" s="1" t="s">
        <v>38</v>
      </c>
    </row>
    <row r="13" spans="1:25" s="11" customFormat="1" x14ac:dyDescent="0.3">
      <c r="A13" s="8" t="s">
        <v>0</v>
      </c>
      <c r="B13" s="9"/>
      <c r="C13" s="9"/>
      <c r="D13" s="9"/>
      <c r="E13" s="10"/>
      <c r="G13" s="8" t="s">
        <v>0</v>
      </c>
      <c r="H13" s="9"/>
      <c r="I13" s="9"/>
      <c r="J13" s="9"/>
      <c r="K13" s="10"/>
      <c r="L13" s="8"/>
      <c r="M13" s="9"/>
      <c r="N13" s="8" t="s">
        <v>0</v>
      </c>
      <c r="O13" s="9"/>
      <c r="P13" s="9"/>
      <c r="Q13" s="9"/>
      <c r="R13" s="10"/>
      <c r="S13" s="9"/>
      <c r="U13" s="8" t="s">
        <v>0</v>
      </c>
      <c r="V13" s="9"/>
      <c r="W13" s="9"/>
      <c r="X13" s="9"/>
      <c r="Y13" s="10"/>
    </row>
    <row r="14" spans="1:25" s="11" customFormat="1" x14ac:dyDescent="0.3">
      <c r="A14" s="12" t="s">
        <v>5</v>
      </c>
      <c r="B14" s="13">
        <v>73093</v>
      </c>
      <c r="C14" s="13">
        <v>303903</v>
      </c>
      <c r="D14" s="10">
        <v>9.1418945341876494</v>
      </c>
      <c r="E14" s="14">
        <v>13.264289145843067</v>
      </c>
      <c r="G14" s="12" t="s">
        <v>5</v>
      </c>
      <c r="H14" s="13">
        <v>63233</v>
      </c>
      <c r="I14" s="13">
        <v>271318</v>
      </c>
      <c r="J14" s="10">
        <v>9.8482132597954735</v>
      </c>
      <c r="K14" s="14">
        <v>12.982555589545886</v>
      </c>
      <c r="L14" s="12"/>
      <c r="M14" s="13"/>
      <c r="N14" s="12" t="s">
        <v>5</v>
      </c>
      <c r="O14" s="13">
        <v>9375</v>
      </c>
      <c r="P14" s="13">
        <v>25523</v>
      </c>
      <c r="Q14" s="10">
        <v>4.4292820427789756</v>
      </c>
      <c r="R14" s="14">
        <v>6.1830114014810169</v>
      </c>
      <c r="S14" s="13"/>
      <c r="U14" s="12" t="s">
        <v>5</v>
      </c>
      <c r="V14" s="13">
        <v>478</v>
      </c>
      <c r="W14" s="13">
        <v>1100</v>
      </c>
      <c r="X14" s="10">
        <v>1.8089171974522293</v>
      </c>
      <c r="Y14" s="14">
        <v>3.1336363636363638</v>
      </c>
    </row>
    <row r="15" spans="1:25" s="11" customFormat="1" x14ac:dyDescent="0.3">
      <c r="A15" s="12" t="s">
        <v>6</v>
      </c>
      <c r="B15" s="13">
        <v>33827</v>
      </c>
      <c r="C15" s="13">
        <v>136502</v>
      </c>
      <c r="D15" s="10">
        <v>9.2338288321436455</v>
      </c>
      <c r="E15" s="14">
        <v>12.951341372287585</v>
      </c>
      <c r="G15" s="12" t="s">
        <v>6</v>
      </c>
      <c r="H15" s="13">
        <v>30198</v>
      </c>
      <c r="I15" s="13">
        <v>124213</v>
      </c>
      <c r="J15" s="10">
        <v>9.7308827692183275</v>
      </c>
      <c r="K15" s="14">
        <v>12.558951156481205</v>
      </c>
      <c r="L15" s="12"/>
      <c r="M15" s="13"/>
      <c r="N15" s="12" t="s">
        <v>6</v>
      </c>
      <c r="O15" s="13">
        <v>3507</v>
      </c>
      <c r="P15" s="13">
        <v>9355</v>
      </c>
      <c r="Q15" s="10">
        <v>4.2991794656006732</v>
      </c>
      <c r="R15" s="14">
        <v>5.2940673436664882</v>
      </c>
      <c r="S15" s="13"/>
      <c r="U15" s="12" t="s">
        <v>6</v>
      </c>
      <c r="V15" s="13">
        <v>121</v>
      </c>
      <c r="W15" s="13">
        <v>297</v>
      </c>
      <c r="X15" s="10">
        <v>1.3776223776223777</v>
      </c>
      <c r="Y15" s="14">
        <v>2.5016835016835017</v>
      </c>
    </row>
    <row r="16" spans="1:25" s="11" customFormat="1" x14ac:dyDescent="0.3">
      <c r="A16" s="12" t="s">
        <v>7</v>
      </c>
      <c r="B16" s="13">
        <v>56529</v>
      </c>
      <c r="C16" s="13">
        <v>241217</v>
      </c>
      <c r="D16" s="10">
        <v>9.1850237665740586</v>
      </c>
      <c r="E16" s="14">
        <v>12.63725644639748</v>
      </c>
      <c r="G16" s="12" t="s">
        <v>7</v>
      </c>
      <c r="H16" s="13">
        <v>49702</v>
      </c>
      <c r="I16" s="13">
        <v>219135</v>
      </c>
      <c r="J16" s="10">
        <v>9.7867178858629043</v>
      </c>
      <c r="K16" s="14">
        <v>12.589512496748609</v>
      </c>
      <c r="L16" s="12"/>
      <c r="M16" s="13"/>
      <c r="N16" s="12" t="s">
        <v>7</v>
      </c>
      <c r="O16" s="13">
        <v>6503</v>
      </c>
      <c r="P16" s="13">
        <v>18500</v>
      </c>
      <c r="Q16" s="10">
        <v>4.8678831273819148</v>
      </c>
      <c r="R16" s="14">
        <v>6.5560239987027726</v>
      </c>
      <c r="S16" s="13"/>
      <c r="U16" s="12" t="s">
        <v>7</v>
      </c>
      <c r="V16" s="13">
        <v>322</v>
      </c>
      <c r="W16" s="13">
        <v>844</v>
      </c>
      <c r="X16" s="10">
        <v>1.734375</v>
      </c>
      <c r="Y16" s="14">
        <v>2.7061611374407581</v>
      </c>
    </row>
    <row r="17" spans="1:25" s="11" customFormat="1" x14ac:dyDescent="0.3">
      <c r="A17" s="12" t="s">
        <v>9</v>
      </c>
      <c r="B17" s="13">
        <v>46929</v>
      </c>
      <c r="C17" s="13">
        <v>200064</v>
      </c>
      <c r="D17" s="10">
        <v>8.7558096702381523</v>
      </c>
      <c r="E17" s="14">
        <v>13.010596715018345</v>
      </c>
      <c r="G17" s="12" t="s">
        <v>9</v>
      </c>
      <c r="H17" s="13">
        <v>39416</v>
      </c>
      <c r="I17" s="13">
        <v>176669</v>
      </c>
      <c r="J17" s="10">
        <v>9.4562422552664191</v>
      </c>
      <c r="K17" s="14">
        <v>12.796775855139895</v>
      </c>
      <c r="L17" s="12"/>
      <c r="M17" s="13"/>
      <c r="N17" s="12" t="s">
        <v>9</v>
      </c>
      <c r="O17" s="13">
        <v>6062</v>
      </c>
      <c r="P17" s="13">
        <v>15708</v>
      </c>
      <c r="Q17" s="10">
        <v>6.0146991795806741</v>
      </c>
      <c r="R17" s="14">
        <v>6.8345429080723195</v>
      </c>
      <c r="S17" s="13"/>
      <c r="U17" s="12" t="s">
        <v>9</v>
      </c>
      <c r="V17" s="13">
        <v>1306</v>
      </c>
      <c r="W17" s="13">
        <v>3422</v>
      </c>
      <c r="X17" s="10">
        <v>2.447339847991314</v>
      </c>
      <c r="Y17" s="14">
        <v>2.9780829924021042</v>
      </c>
    </row>
    <row r="18" spans="1:25" s="11" customFormat="1" x14ac:dyDescent="0.3">
      <c r="A18" s="12" t="s">
        <v>8</v>
      </c>
      <c r="B18" s="13">
        <v>45339</v>
      </c>
      <c r="C18" s="13">
        <v>202650</v>
      </c>
      <c r="D18" s="10">
        <v>9.1627161307722282</v>
      </c>
      <c r="E18" s="14">
        <v>13.323783111602385</v>
      </c>
      <c r="G18" s="12" t="s">
        <v>8</v>
      </c>
      <c r="H18" s="13">
        <v>39085</v>
      </c>
      <c r="I18" s="13">
        <v>184113</v>
      </c>
      <c r="J18" s="10">
        <v>9.8458804135041387</v>
      </c>
      <c r="K18" s="14">
        <v>13.571839814025235</v>
      </c>
      <c r="L18" s="12"/>
      <c r="M18" s="13"/>
      <c r="N18" s="12" t="s">
        <v>8</v>
      </c>
      <c r="O18" s="13">
        <v>5973</v>
      </c>
      <c r="P18" s="13">
        <v>16655</v>
      </c>
      <c r="Q18" s="10">
        <v>4.5914924825815913</v>
      </c>
      <c r="R18" s="14">
        <v>6.9938757129990989</v>
      </c>
      <c r="S18" s="13"/>
      <c r="U18" s="12" t="s">
        <v>8</v>
      </c>
      <c r="V18" s="13">
        <v>281</v>
      </c>
      <c r="W18" s="13">
        <v>395</v>
      </c>
      <c r="X18" s="10">
        <v>1.8654434250764527</v>
      </c>
      <c r="Y18" s="14">
        <v>2.4126582278481012</v>
      </c>
    </row>
    <row r="19" spans="1:25" s="11" customFormat="1" x14ac:dyDescent="0.3">
      <c r="A19" s="12" t="s">
        <v>34</v>
      </c>
      <c r="B19" s="13">
        <v>9276</v>
      </c>
      <c r="C19" s="13">
        <v>48076</v>
      </c>
      <c r="D19" s="10">
        <v>9.0856879606879613</v>
      </c>
      <c r="E19" s="14">
        <v>13.431192278891755</v>
      </c>
      <c r="G19" s="12" t="s">
        <v>34</v>
      </c>
      <c r="H19" s="13">
        <v>8192</v>
      </c>
      <c r="I19" s="13">
        <v>43642</v>
      </c>
      <c r="J19" s="10">
        <v>9.6325259515570938</v>
      </c>
      <c r="K19" s="14">
        <v>13.404335273360525</v>
      </c>
      <c r="L19" s="12"/>
      <c r="M19" s="13"/>
      <c r="N19" s="12" t="s">
        <v>34</v>
      </c>
      <c r="O19" s="13">
        <v>1076</v>
      </c>
      <c r="P19" s="13">
        <v>3445</v>
      </c>
      <c r="Q19" s="10">
        <v>4.753613214039917</v>
      </c>
      <c r="R19" s="14">
        <v>7.2856313497822933</v>
      </c>
      <c r="S19" s="13"/>
      <c r="U19" s="12" t="s">
        <v>34</v>
      </c>
      <c r="V19" s="13">
        <v>1</v>
      </c>
      <c r="W19" s="13">
        <v>50</v>
      </c>
      <c r="X19" s="10">
        <v>3</v>
      </c>
      <c r="Y19" s="14">
        <v>4.58</v>
      </c>
    </row>
    <row r="20" spans="1:25" s="11" customFormat="1" x14ac:dyDescent="0.3">
      <c r="A20" s="8" t="s">
        <v>1</v>
      </c>
      <c r="B20" s="15"/>
      <c r="C20" s="15"/>
      <c r="D20" s="10"/>
      <c r="E20" s="16"/>
      <c r="G20" s="8" t="s">
        <v>1</v>
      </c>
      <c r="H20" s="15"/>
      <c r="I20" s="15"/>
      <c r="J20" s="10"/>
      <c r="K20" s="16"/>
      <c r="L20" s="8"/>
      <c r="M20" s="15"/>
      <c r="N20" s="8" t="s">
        <v>1</v>
      </c>
      <c r="O20" s="15"/>
      <c r="P20" s="15"/>
      <c r="Q20" s="10"/>
      <c r="R20" s="16"/>
      <c r="S20" s="15"/>
      <c r="U20" s="8" t="s">
        <v>1</v>
      </c>
      <c r="V20" s="15"/>
      <c r="W20" s="15"/>
      <c r="X20" s="10"/>
      <c r="Y20" s="16"/>
    </row>
    <row r="21" spans="1:25" s="11" customFormat="1" x14ac:dyDescent="0.3">
      <c r="A21" s="12" t="s">
        <v>5</v>
      </c>
      <c r="B21" s="13">
        <v>1114</v>
      </c>
      <c r="C21" s="13">
        <v>5044</v>
      </c>
      <c r="D21" s="10">
        <v>8.1918976545842224</v>
      </c>
      <c r="E21" s="14">
        <v>22.739492466296589</v>
      </c>
      <c r="G21" s="12" t="s">
        <v>5</v>
      </c>
      <c r="H21" s="13">
        <v>640</v>
      </c>
      <c r="I21" s="13">
        <v>2962</v>
      </c>
      <c r="J21" s="10">
        <v>10.468584611209119</v>
      </c>
      <c r="K21" s="14">
        <v>21.768399729912222</v>
      </c>
      <c r="L21" s="12"/>
      <c r="M21" s="13"/>
      <c r="N21" s="12" t="s">
        <v>5</v>
      </c>
      <c r="O21" s="13">
        <v>466</v>
      </c>
      <c r="P21" s="13">
        <v>1464</v>
      </c>
      <c r="Q21" s="10">
        <v>5.7515584613045458</v>
      </c>
      <c r="R21" s="14">
        <v>10.334016393442623</v>
      </c>
      <c r="S21" s="13"/>
      <c r="U21" s="12" t="s">
        <v>5</v>
      </c>
      <c r="V21" s="13">
        <v>8</v>
      </c>
      <c r="W21" s="13">
        <v>15</v>
      </c>
      <c r="X21" s="10">
        <v>2.3306451612903225</v>
      </c>
      <c r="Y21" s="14">
        <v>6.2666666666666666</v>
      </c>
    </row>
    <row r="22" spans="1:25" s="11" customFormat="1" x14ac:dyDescent="0.3">
      <c r="A22" s="12" t="s">
        <v>6</v>
      </c>
      <c r="B22" s="13">
        <v>588</v>
      </c>
      <c r="C22" s="13">
        <v>2712</v>
      </c>
      <c r="D22" s="10">
        <v>9.5731325179419784</v>
      </c>
      <c r="E22" s="14">
        <v>23.999631268436577</v>
      </c>
      <c r="G22" s="12" t="s">
        <v>6</v>
      </c>
      <c r="H22" s="13">
        <v>365</v>
      </c>
      <c r="I22" s="13">
        <v>1734</v>
      </c>
      <c r="J22" s="10">
        <v>11.662614980289094</v>
      </c>
      <c r="K22" s="14">
        <v>22.174740484429066</v>
      </c>
      <c r="L22" s="12"/>
      <c r="M22" s="13"/>
      <c r="N22" s="12" t="s">
        <v>6</v>
      </c>
      <c r="O22" s="13">
        <v>222</v>
      </c>
      <c r="P22" s="13">
        <v>644</v>
      </c>
      <c r="Q22" s="10">
        <v>6.3048356932941489</v>
      </c>
      <c r="R22" s="14">
        <v>9.1785714285714288</v>
      </c>
      <c r="S22" s="13"/>
      <c r="U22" s="12" t="s">
        <v>6</v>
      </c>
      <c r="V22" s="13">
        <v>1</v>
      </c>
      <c r="W22" s="13">
        <v>1</v>
      </c>
      <c r="X22" s="10">
        <v>1.7096774193548387</v>
      </c>
      <c r="Y22" s="14">
        <v>2</v>
      </c>
    </row>
    <row r="23" spans="1:25" s="11" customFormat="1" x14ac:dyDescent="0.3">
      <c r="A23" s="12" t="s">
        <v>7</v>
      </c>
      <c r="B23" s="13">
        <v>931</v>
      </c>
      <c r="C23" s="13">
        <v>4305</v>
      </c>
      <c r="D23" s="10">
        <v>7.9674656123877767</v>
      </c>
      <c r="E23" s="14">
        <v>21.228106852497096</v>
      </c>
      <c r="G23" s="12" t="s">
        <v>7</v>
      </c>
      <c r="H23" s="13">
        <v>566</v>
      </c>
      <c r="I23" s="13">
        <v>2736</v>
      </c>
      <c r="J23" s="10">
        <v>10.098136845486669</v>
      </c>
      <c r="K23" s="14">
        <v>20.790570175438596</v>
      </c>
      <c r="L23" s="12"/>
      <c r="M23" s="13"/>
      <c r="N23" s="12" t="s">
        <v>7</v>
      </c>
      <c r="O23" s="13">
        <v>361</v>
      </c>
      <c r="P23" s="13">
        <v>1182</v>
      </c>
      <c r="Q23" s="10">
        <v>5.7547040711597672</v>
      </c>
      <c r="R23" s="14">
        <v>9.6370558375634516</v>
      </c>
      <c r="S23" s="13"/>
      <c r="U23" s="12" t="s">
        <v>7</v>
      </c>
      <c r="V23" s="13">
        <v>4</v>
      </c>
      <c r="W23" s="13">
        <v>12</v>
      </c>
      <c r="X23" s="10">
        <v>3.1884057971014492</v>
      </c>
      <c r="Y23" s="14">
        <v>8.5833333333333339</v>
      </c>
    </row>
    <row r="24" spans="1:25" s="11" customFormat="1" x14ac:dyDescent="0.3">
      <c r="A24" s="12" t="s">
        <v>9</v>
      </c>
      <c r="B24" s="13">
        <v>654</v>
      </c>
      <c r="C24" s="13">
        <v>3154</v>
      </c>
      <c r="D24" s="10">
        <v>7.9163103890551518</v>
      </c>
      <c r="E24" s="14">
        <v>24.6572606214331</v>
      </c>
      <c r="G24" s="12" t="s">
        <v>9</v>
      </c>
      <c r="H24" s="13">
        <v>363</v>
      </c>
      <c r="I24" s="13">
        <v>1917</v>
      </c>
      <c r="J24" s="10">
        <v>9.9808298956563934</v>
      </c>
      <c r="K24" s="14">
        <v>23.34324465310381</v>
      </c>
      <c r="L24" s="12"/>
      <c r="M24" s="13"/>
      <c r="N24" s="12" t="s">
        <v>9</v>
      </c>
      <c r="O24" s="13">
        <v>276</v>
      </c>
      <c r="P24" s="13">
        <v>792</v>
      </c>
      <c r="Q24" s="10">
        <v>6.4204298954841255</v>
      </c>
      <c r="R24" s="14">
        <v>9.4217171717171713</v>
      </c>
      <c r="S24" s="13"/>
      <c r="U24" s="12" t="s">
        <v>9</v>
      </c>
      <c r="V24" s="13">
        <v>15</v>
      </c>
      <c r="W24" s="13">
        <v>30</v>
      </c>
      <c r="X24" s="10">
        <v>2.2926829268292681</v>
      </c>
      <c r="Y24" s="14">
        <v>2.4333333333333331</v>
      </c>
    </row>
    <row r="25" spans="1:25" s="11" customFormat="1" x14ac:dyDescent="0.3">
      <c r="A25" s="12" t="s">
        <v>8</v>
      </c>
      <c r="B25" s="13">
        <v>840</v>
      </c>
      <c r="C25" s="13">
        <v>3593</v>
      </c>
      <c r="D25" s="10">
        <v>8.1666666666666661</v>
      </c>
      <c r="E25" s="14">
        <v>18.758697467297523</v>
      </c>
      <c r="G25" s="12" t="s">
        <v>8</v>
      </c>
      <c r="H25" s="13">
        <v>466</v>
      </c>
      <c r="I25" s="13">
        <v>2269</v>
      </c>
      <c r="J25" s="10">
        <v>10.110768367919237</v>
      </c>
      <c r="K25" s="14">
        <v>20.140590568532392</v>
      </c>
      <c r="L25" s="12"/>
      <c r="M25" s="13"/>
      <c r="N25" s="12" t="s">
        <v>8</v>
      </c>
      <c r="O25" s="13">
        <v>369</v>
      </c>
      <c r="P25" s="13">
        <v>1153</v>
      </c>
      <c r="Q25" s="10">
        <v>5.9810725552050474</v>
      </c>
      <c r="R25" s="14">
        <v>10.483954900260191</v>
      </c>
      <c r="S25" s="13"/>
      <c r="U25" s="12" t="s">
        <v>8</v>
      </c>
      <c r="V25" s="13">
        <v>5</v>
      </c>
      <c r="W25" s="13">
        <v>8</v>
      </c>
      <c r="X25" s="10">
        <v>2.7286821705426356</v>
      </c>
      <c r="Y25" s="14">
        <v>2</v>
      </c>
    </row>
    <row r="26" spans="1:25" s="11" customFormat="1" x14ac:dyDescent="0.3">
      <c r="A26" s="12" t="s">
        <v>34</v>
      </c>
      <c r="B26" s="13">
        <v>161</v>
      </c>
      <c r="C26" s="13">
        <v>858</v>
      </c>
      <c r="D26" s="10">
        <v>8.0098416773641414</v>
      </c>
      <c r="E26" s="14">
        <v>21.656177156177158</v>
      </c>
      <c r="G26" s="12" t="s">
        <v>34</v>
      </c>
      <c r="H26" s="13">
        <v>102</v>
      </c>
      <c r="I26" s="13">
        <v>567</v>
      </c>
      <c r="J26" s="10">
        <v>10.039137380191693</v>
      </c>
      <c r="K26" s="14">
        <v>22.366843033509699</v>
      </c>
      <c r="L26" s="12"/>
      <c r="M26" s="13"/>
      <c r="N26" s="12" t="s">
        <v>34</v>
      </c>
      <c r="O26" s="13">
        <v>59</v>
      </c>
      <c r="P26" s="13">
        <v>209</v>
      </c>
      <c r="Q26" s="10">
        <v>5.6623616236162357</v>
      </c>
      <c r="R26" s="14">
        <v>10.392344497607656</v>
      </c>
      <c r="S26" s="13"/>
      <c r="U26" s="12" t="s">
        <v>34</v>
      </c>
      <c r="V26" s="13"/>
      <c r="W26" s="13">
        <v>3</v>
      </c>
      <c r="X26" s="10"/>
      <c r="Y26" s="14">
        <v>3.3333333333333335</v>
      </c>
    </row>
    <row r="27" spans="1:25" s="11" customFormat="1" x14ac:dyDescent="0.3">
      <c r="A27" s="8" t="s">
        <v>2</v>
      </c>
      <c r="B27" s="15"/>
      <c r="C27" s="15"/>
      <c r="D27" s="10"/>
      <c r="E27" s="16"/>
      <c r="G27" s="8" t="s">
        <v>2</v>
      </c>
      <c r="H27" s="15"/>
      <c r="I27" s="15"/>
      <c r="J27" s="10"/>
      <c r="K27" s="16"/>
      <c r="L27" s="8"/>
      <c r="M27" s="15"/>
      <c r="N27" s="8" t="s">
        <v>2</v>
      </c>
      <c r="O27" s="15"/>
      <c r="P27" s="15"/>
      <c r="Q27" s="10"/>
      <c r="R27" s="16"/>
      <c r="S27" s="15"/>
      <c r="U27" s="8" t="s">
        <v>2</v>
      </c>
      <c r="V27" s="15"/>
      <c r="W27" s="15"/>
      <c r="X27" s="10"/>
      <c r="Y27" s="16"/>
    </row>
    <row r="28" spans="1:25" s="11" customFormat="1" x14ac:dyDescent="0.3">
      <c r="A28" s="12" t="s">
        <v>5</v>
      </c>
      <c r="B28" s="13">
        <v>9</v>
      </c>
      <c r="C28" s="13">
        <v>485</v>
      </c>
      <c r="D28" s="10">
        <v>9.4568469505178374</v>
      </c>
      <c r="E28" s="14">
        <v>68.672164948453613</v>
      </c>
      <c r="G28" s="12" t="s">
        <v>5</v>
      </c>
      <c r="H28" s="13">
        <v>8</v>
      </c>
      <c r="I28" s="13">
        <v>116</v>
      </c>
      <c r="J28" s="10">
        <v>22.273224043715846</v>
      </c>
      <c r="K28" s="14">
        <v>67.5</v>
      </c>
      <c r="L28" s="12"/>
      <c r="M28" s="13"/>
      <c r="N28" s="12" t="s">
        <v>5</v>
      </c>
      <c r="O28" s="13">
        <v>1</v>
      </c>
      <c r="P28" s="13">
        <v>33</v>
      </c>
      <c r="Q28" s="10">
        <v>8.0949494949494945</v>
      </c>
      <c r="R28" s="14">
        <v>62.060606060606062</v>
      </c>
      <c r="S28" s="13"/>
      <c r="U28" s="12" t="s">
        <v>5</v>
      </c>
      <c r="V28" s="13"/>
      <c r="W28" s="13">
        <v>2</v>
      </c>
      <c r="X28" s="10">
        <v>4.8428571428571425</v>
      </c>
      <c r="Y28" s="14">
        <v>68.5</v>
      </c>
    </row>
    <row r="29" spans="1:25" s="11" customFormat="1" x14ac:dyDescent="0.3">
      <c r="A29" s="12" t="s">
        <v>6</v>
      </c>
      <c r="B29" s="13">
        <v>5</v>
      </c>
      <c r="C29" s="13">
        <v>407</v>
      </c>
      <c r="D29" s="10">
        <v>11.055397727272727</v>
      </c>
      <c r="E29" s="14">
        <v>69.508599508599502</v>
      </c>
      <c r="G29" s="12" t="s">
        <v>6</v>
      </c>
      <c r="H29" s="13">
        <v>5</v>
      </c>
      <c r="I29" s="13">
        <v>67</v>
      </c>
      <c r="J29" s="10">
        <v>21.126213592233011</v>
      </c>
      <c r="K29" s="14">
        <v>67.910447761194035</v>
      </c>
      <c r="L29" s="12"/>
      <c r="M29" s="13"/>
      <c r="N29" s="12" t="s">
        <v>6</v>
      </c>
      <c r="O29" s="13"/>
      <c r="P29" s="13">
        <v>14</v>
      </c>
      <c r="Q29" s="10">
        <v>9.586879432624114</v>
      </c>
      <c r="R29" s="14">
        <v>47.714285714285715</v>
      </c>
      <c r="S29" s="13"/>
      <c r="U29" s="12" t="s">
        <v>6</v>
      </c>
      <c r="V29" s="13"/>
      <c r="W29" s="13">
        <v>1</v>
      </c>
      <c r="X29" s="10">
        <v>5.4054054054054053</v>
      </c>
      <c r="Y29" s="14">
        <v>56</v>
      </c>
    </row>
    <row r="30" spans="1:25" s="11" customFormat="1" x14ac:dyDescent="0.3">
      <c r="A30" s="12" t="s">
        <v>7</v>
      </c>
      <c r="B30" s="13">
        <v>14</v>
      </c>
      <c r="C30" s="13">
        <v>433</v>
      </c>
      <c r="D30" s="10">
        <v>9.1787508973438623</v>
      </c>
      <c r="E30" s="14">
        <v>66.524249422632792</v>
      </c>
      <c r="G30" s="12" t="s">
        <v>7</v>
      </c>
      <c r="H30" s="13">
        <v>6</v>
      </c>
      <c r="I30" s="13">
        <v>92</v>
      </c>
      <c r="J30" s="10">
        <v>18.409937888198758</v>
      </c>
      <c r="K30" s="14">
        <v>62.608695652173914</v>
      </c>
      <c r="L30" s="12"/>
      <c r="M30" s="13"/>
      <c r="N30" s="12" t="s">
        <v>7</v>
      </c>
      <c r="O30" s="13">
        <v>8</v>
      </c>
      <c r="P30" s="13">
        <v>51</v>
      </c>
      <c r="Q30" s="10">
        <v>8.0821458507963122</v>
      </c>
      <c r="R30" s="14">
        <v>48.313725490196077</v>
      </c>
      <c r="S30" s="13"/>
      <c r="U30" s="12" t="s">
        <v>7</v>
      </c>
      <c r="V30" s="13">
        <v>1</v>
      </c>
      <c r="W30" s="13">
        <v>1</v>
      </c>
      <c r="X30" s="10">
        <v>4.615384615384615</v>
      </c>
      <c r="Y30" s="14">
        <v>1</v>
      </c>
    </row>
    <row r="31" spans="1:25" s="11" customFormat="1" x14ac:dyDescent="0.3">
      <c r="A31" s="12" t="s">
        <v>9</v>
      </c>
      <c r="B31" s="13">
        <v>5</v>
      </c>
      <c r="C31" s="13">
        <v>445</v>
      </c>
      <c r="D31" s="10">
        <v>9.7182254196642681</v>
      </c>
      <c r="E31" s="14">
        <v>69.285393258426964</v>
      </c>
      <c r="G31" s="12" t="s">
        <v>9</v>
      </c>
      <c r="H31" s="13">
        <v>3</v>
      </c>
      <c r="I31" s="13">
        <v>80</v>
      </c>
      <c r="J31" s="10">
        <v>18.26595744680851</v>
      </c>
      <c r="K31" s="14">
        <v>64.9375</v>
      </c>
      <c r="L31" s="12"/>
      <c r="M31" s="13"/>
      <c r="N31" s="12" t="s">
        <v>9</v>
      </c>
      <c r="O31" s="13">
        <v>1</v>
      </c>
      <c r="P31" s="13">
        <v>11</v>
      </c>
      <c r="Q31" s="10">
        <v>8.6960110041265466</v>
      </c>
      <c r="R31" s="14">
        <v>50.636363636363633</v>
      </c>
      <c r="S31" s="13"/>
      <c r="U31" s="12" t="s">
        <v>9</v>
      </c>
      <c r="V31" s="13"/>
      <c r="W31" s="13"/>
      <c r="X31" s="10"/>
      <c r="Y31" s="14"/>
    </row>
    <row r="32" spans="1:25" s="11" customFormat="1" x14ac:dyDescent="0.3">
      <c r="A32" s="12" t="s">
        <v>8</v>
      </c>
      <c r="B32" s="13">
        <v>3</v>
      </c>
      <c r="C32" s="13">
        <v>212</v>
      </c>
      <c r="D32" s="10">
        <v>8.1954445260837616</v>
      </c>
      <c r="E32" s="14">
        <v>67.797169811320757</v>
      </c>
      <c r="G32" s="12" t="s">
        <v>8</v>
      </c>
      <c r="H32" s="13">
        <v>2</v>
      </c>
      <c r="I32" s="13">
        <v>52</v>
      </c>
      <c r="J32" s="10">
        <v>16.866197183098592</v>
      </c>
      <c r="K32" s="14">
        <v>63.82692307692308</v>
      </c>
      <c r="L32" s="12"/>
      <c r="M32" s="13"/>
      <c r="N32" s="12" t="s">
        <v>8</v>
      </c>
      <c r="O32" s="13">
        <v>1</v>
      </c>
      <c r="P32" s="13">
        <v>22</v>
      </c>
      <c r="Q32" s="10">
        <v>8.0038535645472066</v>
      </c>
      <c r="R32" s="14">
        <v>50.090909090909093</v>
      </c>
      <c r="S32" s="13"/>
      <c r="U32" s="12" t="s">
        <v>8</v>
      </c>
      <c r="V32" s="13"/>
      <c r="W32" s="13">
        <v>5</v>
      </c>
      <c r="X32" s="10">
        <v>2.4917127071823204</v>
      </c>
      <c r="Y32" s="14">
        <v>67.599999999999994</v>
      </c>
    </row>
    <row r="33" spans="1:30" s="11" customFormat="1" x14ac:dyDescent="0.3">
      <c r="A33" s="12" t="s">
        <v>34</v>
      </c>
      <c r="B33" s="13"/>
      <c r="C33" s="13">
        <v>97</v>
      </c>
      <c r="D33" s="10">
        <v>9.617529880478088</v>
      </c>
      <c r="E33" s="14">
        <v>68.391752577319593</v>
      </c>
      <c r="G33" s="12" t="s">
        <v>34</v>
      </c>
      <c r="H33" s="13"/>
      <c r="I33" s="13">
        <v>20</v>
      </c>
      <c r="J33" s="10">
        <v>16.923076923076923</v>
      </c>
      <c r="K33" s="14">
        <v>60.5</v>
      </c>
      <c r="L33" s="12"/>
      <c r="M33" s="13"/>
      <c r="N33" s="12" t="s">
        <v>34</v>
      </c>
      <c r="O33" s="13"/>
      <c r="P33" s="13">
        <v>8</v>
      </c>
      <c r="Q33" s="10">
        <v>8.270142180094787</v>
      </c>
      <c r="R33" s="14">
        <v>62.625</v>
      </c>
      <c r="S33" s="13"/>
      <c r="U33" s="12" t="s">
        <v>34</v>
      </c>
      <c r="V33" s="13"/>
      <c r="W33" s="13"/>
      <c r="X33" s="10"/>
      <c r="Y33" s="14"/>
    </row>
    <row r="34" spans="1:30" s="11" customFormat="1" x14ac:dyDescent="0.3">
      <c r="A34" s="8" t="s">
        <v>3</v>
      </c>
      <c r="B34" s="15"/>
      <c r="C34" s="15"/>
      <c r="D34" s="10"/>
      <c r="E34" s="16"/>
      <c r="G34" s="8" t="s">
        <v>3</v>
      </c>
      <c r="H34" s="15"/>
      <c r="I34" s="15"/>
      <c r="J34" s="10"/>
      <c r="K34" s="16"/>
      <c r="L34" s="8"/>
      <c r="M34" s="15"/>
      <c r="N34" s="8" t="s">
        <v>3</v>
      </c>
      <c r="O34" s="15"/>
      <c r="P34" s="15"/>
      <c r="Q34" s="10"/>
      <c r="R34" s="16"/>
      <c r="S34" s="15"/>
      <c r="U34" s="8" t="s">
        <v>3</v>
      </c>
      <c r="V34" s="15"/>
      <c r="W34" s="15"/>
      <c r="X34" s="10"/>
      <c r="Y34" s="16"/>
    </row>
    <row r="35" spans="1:30" s="11" customFormat="1" x14ac:dyDescent="0.3">
      <c r="A35" s="12" t="s">
        <v>5</v>
      </c>
      <c r="B35" s="13">
        <v>3</v>
      </c>
      <c r="C35" s="13">
        <v>25</v>
      </c>
      <c r="D35" s="10">
        <v>10.675000000000001</v>
      </c>
      <c r="E35" s="14">
        <v>48</v>
      </c>
      <c r="G35" s="12" t="s">
        <v>5</v>
      </c>
      <c r="H35" s="13"/>
      <c r="I35" s="13">
        <v>3</v>
      </c>
      <c r="J35" s="10"/>
      <c r="K35" s="14">
        <v>63.666666666666664</v>
      </c>
      <c r="L35" s="12"/>
      <c r="M35" s="13"/>
      <c r="N35" s="12" t="s">
        <v>5</v>
      </c>
      <c r="O35" s="13">
        <v>3</v>
      </c>
      <c r="P35" s="13">
        <v>12</v>
      </c>
      <c r="Q35" s="10">
        <v>9.5921052631578956</v>
      </c>
      <c r="R35" s="14">
        <v>25.083333333333332</v>
      </c>
      <c r="S35" s="13"/>
      <c r="U35" s="12" t="s">
        <v>5</v>
      </c>
      <c r="V35" s="13"/>
      <c r="W35" s="13"/>
      <c r="X35" s="10"/>
      <c r="Y35" s="14"/>
    </row>
    <row r="36" spans="1:30" s="11" customFormat="1" x14ac:dyDescent="0.3">
      <c r="A36" s="12" t="s">
        <v>6</v>
      </c>
      <c r="B36" s="13">
        <v>1</v>
      </c>
      <c r="C36" s="13">
        <v>24</v>
      </c>
      <c r="D36" s="10">
        <v>9.4285714285714288</v>
      </c>
      <c r="E36" s="14">
        <v>63.333333333333336</v>
      </c>
      <c r="G36" s="12" t="s">
        <v>6</v>
      </c>
      <c r="H36" s="13"/>
      <c r="I36" s="13">
        <v>5</v>
      </c>
      <c r="J36" s="10"/>
      <c r="K36" s="14">
        <v>50.6</v>
      </c>
      <c r="L36" s="12"/>
      <c r="M36" s="13"/>
      <c r="N36" s="12" t="s">
        <v>6</v>
      </c>
      <c r="O36" s="13">
        <v>1</v>
      </c>
      <c r="P36" s="13">
        <v>1</v>
      </c>
      <c r="Q36" s="10">
        <v>9.4487179487179489</v>
      </c>
      <c r="R36" s="14">
        <v>10</v>
      </c>
      <c r="S36" s="13"/>
      <c r="U36" s="12" t="s">
        <v>6</v>
      </c>
      <c r="V36" s="13"/>
      <c r="W36" s="13"/>
      <c r="X36" s="10"/>
      <c r="Y36" s="14"/>
    </row>
    <row r="37" spans="1:30" s="11" customFormat="1" x14ac:dyDescent="0.3">
      <c r="A37" s="12" t="s">
        <v>7</v>
      </c>
      <c r="B37" s="13">
        <v>1</v>
      </c>
      <c r="C37" s="13">
        <v>19</v>
      </c>
      <c r="D37" s="10">
        <v>8.3209876543209873</v>
      </c>
      <c r="E37" s="14">
        <v>51.89473684210526</v>
      </c>
      <c r="G37" s="12" t="s">
        <v>7</v>
      </c>
      <c r="H37" s="13"/>
      <c r="I37" s="13">
        <v>1</v>
      </c>
      <c r="J37" s="10"/>
      <c r="K37" s="14">
        <v>65</v>
      </c>
      <c r="L37" s="12"/>
      <c r="M37" s="13"/>
      <c r="N37" s="12" t="s">
        <v>7</v>
      </c>
      <c r="O37" s="13">
        <v>1</v>
      </c>
      <c r="P37" s="13">
        <v>4</v>
      </c>
      <c r="Q37" s="10">
        <v>8.0384615384615383</v>
      </c>
      <c r="R37" s="14">
        <v>18.5</v>
      </c>
      <c r="S37" s="13"/>
      <c r="U37" s="12" t="s">
        <v>7</v>
      </c>
      <c r="V37" s="13"/>
      <c r="W37" s="13"/>
      <c r="X37" s="10"/>
      <c r="Y37" s="14"/>
    </row>
    <row r="38" spans="1:30" s="11" customFormat="1" x14ac:dyDescent="0.3">
      <c r="A38" s="12" t="s">
        <v>9</v>
      </c>
      <c r="B38" s="13">
        <v>1</v>
      </c>
      <c r="C38" s="13">
        <v>17</v>
      </c>
      <c r="D38" s="10">
        <v>8.5375722543352595</v>
      </c>
      <c r="E38" s="14">
        <v>49.470588235294116</v>
      </c>
      <c r="G38" s="12" t="s">
        <v>9</v>
      </c>
      <c r="H38" s="13"/>
      <c r="I38" s="13"/>
      <c r="J38" s="10"/>
      <c r="K38" s="14"/>
      <c r="L38" s="12"/>
      <c r="M38" s="13"/>
      <c r="N38" s="12" t="s">
        <v>9</v>
      </c>
      <c r="O38" s="13">
        <v>1</v>
      </c>
      <c r="P38" s="13">
        <v>5</v>
      </c>
      <c r="Q38" s="10">
        <v>8.4142011834319526</v>
      </c>
      <c r="R38" s="14">
        <v>8.8000000000000007</v>
      </c>
      <c r="S38" s="13"/>
      <c r="U38" s="12" t="s">
        <v>9</v>
      </c>
      <c r="V38" s="13"/>
      <c r="W38" s="13"/>
      <c r="X38" s="10"/>
      <c r="Y38" s="14"/>
    </row>
    <row r="39" spans="1:30" s="11" customFormat="1" x14ac:dyDescent="0.3">
      <c r="A39" s="12" t="s">
        <v>8</v>
      </c>
      <c r="B39" s="13"/>
      <c r="C39" s="13">
        <v>7</v>
      </c>
      <c r="D39" s="10">
        <v>7.6491228070175437</v>
      </c>
      <c r="E39" s="14">
        <v>73.428571428571431</v>
      </c>
      <c r="G39" s="12" t="s">
        <v>8</v>
      </c>
      <c r="H39" s="13"/>
      <c r="I39" s="13"/>
      <c r="J39" s="10"/>
      <c r="K39" s="14"/>
      <c r="L39" s="12"/>
      <c r="M39" s="13"/>
      <c r="N39" s="12" t="s">
        <v>8</v>
      </c>
      <c r="O39" s="13"/>
      <c r="P39" s="13">
        <v>2</v>
      </c>
      <c r="Q39" s="10">
        <v>7.5272727272727273</v>
      </c>
      <c r="R39" s="14">
        <v>68.5</v>
      </c>
      <c r="S39" s="10"/>
      <c r="U39" s="12" t="s">
        <v>8</v>
      </c>
      <c r="V39" s="13"/>
      <c r="W39" s="13"/>
      <c r="X39" s="10"/>
      <c r="Y39" s="14"/>
    </row>
    <row r="40" spans="1:30" s="11" customFormat="1" x14ac:dyDescent="0.3">
      <c r="A40" s="12" t="s">
        <v>34</v>
      </c>
      <c r="B40" s="13"/>
      <c r="C40" s="13">
        <v>3</v>
      </c>
      <c r="D40" s="10">
        <v>7.5</v>
      </c>
      <c r="E40" s="14">
        <v>44</v>
      </c>
      <c r="G40" s="12" t="s">
        <v>34</v>
      </c>
      <c r="H40" s="13"/>
      <c r="I40" s="13"/>
      <c r="J40" s="10"/>
      <c r="K40" s="14"/>
      <c r="L40" s="12"/>
      <c r="M40" s="13"/>
      <c r="N40" s="12" t="s">
        <v>34</v>
      </c>
      <c r="O40" s="13"/>
      <c r="P40" s="13">
        <v>1</v>
      </c>
      <c r="Q40" s="10">
        <v>7.5</v>
      </c>
      <c r="R40" s="14">
        <v>3</v>
      </c>
      <c r="S40" s="10"/>
      <c r="U40" s="12" t="s">
        <v>34</v>
      </c>
      <c r="V40" s="13"/>
      <c r="W40" s="13"/>
      <c r="X40" s="10"/>
      <c r="Y40" s="14"/>
    </row>
    <row r="41" spans="1:30" s="11" customFormat="1" x14ac:dyDescent="0.3"/>
    <row r="42" spans="1:30" s="11" customFormat="1" x14ac:dyDescent="0.3">
      <c r="I42" s="17"/>
      <c r="J42" s="18"/>
      <c r="K42" s="18"/>
      <c r="L42" s="18"/>
      <c r="M42" s="18"/>
      <c r="N42" s="18"/>
      <c r="Q42" s="17"/>
      <c r="R42" s="18"/>
      <c r="S42" s="18"/>
      <c r="T42" s="18"/>
      <c r="U42" s="18"/>
      <c r="V42" s="18"/>
      <c r="Y42" s="17"/>
      <c r="Z42" s="18"/>
      <c r="AA42" s="18"/>
      <c r="AB42" s="18"/>
      <c r="AC42" s="18"/>
      <c r="AD42" s="18"/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4DD6-5279-406F-8822-9BF600D946B5}">
  <dimension ref="A1:AD48"/>
  <sheetViews>
    <sheetView workbookViewId="0">
      <selection activeCell="X24" sqref="X24:X41"/>
    </sheetView>
  </sheetViews>
  <sheetFormatPr defaultRowHeight="14.4" x14ac:dyDescent="0.3"/>
  <cols>
    <col min="1" max="1" width="25.33203125" customWidth="1"/>
    <col min="2" max="2" width="13.5546875" customWidth="1"/>
    <col min="3" max="3" width="21" customWidth="1"/>
    <col min="4" max="4" width="34.88671875" bestFit="1" customWidth="1"/>
    <col min="5" max="5" width="24.44140625" bestFit="1" customWidth="1"/>
    <col min="6" max="6" width="19.6640625" bestFit="1" customWidth="1"/>
    <col min="7" max="7" width="14.44140625" bestFit="1" customWidth="1"/>
    <col min="8" max="8" width="15.6640625" bestFit="1" customWidth="1"/>
    <col min="9" max="9" width="25.33203125" customWidth="1"/>
    <col min="10" max="10" width="22.44140625" bestFit="1" customWidth="1"/>
    <col min="11" max="11" width="19.6640625" bestFit="1" customWidth="1"/>
    <col min="12" max="12" width="14.44140625" bestFit="1" customWidth="1"/>
    <col min="13" max="13" width="15.6640625" bestFit="1" customWidth="1"/>
    <col min="14" max="14" width="10.33203125" bestFit="1" customWidth="1"/>
    <col min="15" max="15" width="20.33203125" bestFit="1" customWidth="1"/>
    <col min="16" max="16" width="19.6640625" bestFit="1" customWidth="1"/>
    <col min="17" max="17" width="25.33203125" customWidth="1"/>
    <col min="18" max="18" width="16.44140625" bestFit="1" customWidth="1"/>
    <col min="19" max="22" width="10.33203125" bestFit="1" customWidth="1"/>
    <col min="23" max="23" width="30.5546875" bestFit="1" customWidth="1"/>
    <col min="25" max="25" width="25.33203125" customWidth="1"/>
    <col min="26" max="26" width="10.33203125" bestFit="1" customWidth="1"/>
    <col min="27" max="27" width="10.5546875" bestFit="1" customWidth="1"/>
    <col min="28" max="30" width="10.33203125" bestFit="1" customWidth="1"/>
    <col min="33" max="33" width="25.33203125" customWidth="1"/>
    <col min="34" max="38" width="10.33203125" bestFit="1" customWidth="1"/>
  </cols>
  <sheetData>
    <row r="1" spans="1:30" x14ac:dyDescent="0.3">
      <c r="A1" s="5" t="s">
        <v>27</v>
      </c>
    </row>
    <row r="4" spans="1:30" x14ac:dyDescent="0.3">
      <c r="A4" s="3"/>
    </row>
    <row r="5" spans="1:30" x14ac:dyDescent="0.3">
      <c r="A5" s="3" t="s">
        <v>39</v>
      </c>
    </row>
    <row r="6" spans="1:30" x14ac:dyDescent="0.3">
      <c r="A6" s="3" t="s">
        <v>41</v>
      </c>
      <c r="F6" s="3"/>
    </row>
    <row r="7" spans="1:30" x14ac:dyDescent="0.3">
      <c r="A7" s="3" t="s">
        <v>42</v>
      </c>
      <c r="F7" s="3"/>
    </row>
    <row r="8" spans="1:30" x14ac:dyDescent="0.3">
      <c r="A8" s="3" t="s">
        <v>37</v>
      </c>
      <c r="F8" s="3"/>
    </row>
    <row r="9" spans="1:30" x14ac:dyDescent="0.3">
      <c r="A9" t="s">
        <v>35</v>
      </c>
    </row>
    <row r="10" spans="1:30" ht="28.95" customHeight="1" x14ac:dyDescent="0.3">
      <c r="A10" s="37"/>
      <c r="B10" s="37"/>
      <c r="C10" s="37"/>
      <c r="D10" s="37"/>
      <c r="E10" s="37"/>
      <c r="F10" s="37"/>
      <c r="I10" s="37"/>
      <c r="J10" s="37"/>
      <c r="K10" s="37"/>
      <c r="L10" s="37"/>
      <c r="M10" s="37"/>
      <c r="N10" s="37"/>
      <c r="Q10" s="37"/>
      <c r="R10" s="37"/>
      <c r="S10" s="37"/>
      <c r="T10" s="37"/>
      <c r="U10" s="37"/>
      <c r="V10" s="37"/>
      <c r="Y10" s="37"/>
      <c r="Z10" s="37"/>
      <c r="AA10" s="37"/>
      <c r="AB10" s="37"/>
      <c r="AC10" s="37"/>
      <c r="AD10" s="37"/>
    </row>
    <row r="11" spans="1:30" x14ac:dyDescent="0.3">
      <c r="A11" s="3"/>
      <c r="I11" s="3"/>
      <c r="Q11" s="3"/>
      <c r="Y11" s="3"/>
    </row>
    <row r="12" spans="1:30" x14ac:dyDescent="0.3">
      <c r="A12" s="4" t="s">
        <v>10</v>
      </c>
      <c r="H12" s="4" t="s">
        <v>11</v>
      </c>
      <c r="O12" s="4" t="s">
        <v>12</v>
      </c>
      <c r="W12" s="4" t="s">
        <v>13</v>
      </c>
    </row>
    <row r="14" spans="1:30" x14ac:dyDescent="0.3">
      <c r="A14" s="1" t="s">
        <v>4</v>
      </c>
      <c r="B14" s="1" t="s">
        <v>31</v>
      </c>
      <c r="C14" s="1" t="s">
        <v>28</v>
      </c>
      <c r="D14" s="1" t="s">
        <v>40</v>
      </c>
      <c r="E14" s="1" t="s">
        <v>38</v>
      </c>
      <c r="F14" s="1"/>
      <c r="G14" s="1"/>
      <c r="H14" s="1" t="s">
        <v>4</v>
      </c>
      <c r="I14" s="1" t="s">
        <v>31</v>
      </c>
      <c r="J14" s="1" t="s">
        <v>28</v>
      </c>
      <c r="K14" s="1" t="s">
        <v>40</v>
      </c>
      <c r="L14" s="1" t="s">
        <v>38</v>
      </c>
      <c r="M14" s="1"/>
      <c r="O14" s="21" t="s">
        <v>4</v>
      </c>
      <c r="P14" s="21" t="s">
        <v>31</v>
      </c>
      <c r="Q14" s="21" t="s">
        <v>28</v>
      </c>
      <c r="R14" s="21" t="s">
        <v>40</v>
      </c>
      <c r="S14" s="21" t="s">
        <v>38</v>
      </c>
      <c r="W14" s="21" t="s">
        <v>4</v>
      </c>
      <c r="X14" s="21" t="s">
        <v>31</v>
      </c>
      <c r="Y14" s="21" t="s">
        <v>28</v>
      </c>
      <c r="Z14" s="21" t="s">
        <v>40</v>
      </c>
      <c r="AA14" s="21" t="s">
        <v>38</v>
      </c>
    </row>
    <row r="15" spans="1:30" s="11" customFormat="1" x14ac:dyDescent="0.3">
      <c r="A15" s="8" t="s">
        <v>0</v>
      </c>
      <c r="B15" s="9"/>
      <c r="C15" s="9"/>
      <c r="D15" s="20"/>
      <c r="E15" s="20"/>
      <c r="F15" s="8"/>
      <c r="G15" s="9"/>
      <c r="H15" s="8" t="s">
        <v>0</v>
      </c>
      <c r="I15" s="9"/>
      <c r="J15" s="9"/>
      <c r="K15" s="20"/>
      <c r="L15" s="20"/>
      <c r="M15" s="9"/>
      <c r="O15" s="8" t="s">
        <v>0</v>
      </c>
      <c r="P15" s="15"/>
      <c r="Q15" s="15"/>
      <c r="R15" s="28"/>
      <c r="S15" s="20"/>
      <c r="W15" s="8" t="s">
        <v>0</v>
      </c>
      <c r="X15" s="9"/>
      <c r="Y15" s="9"/>
      <c r="Z15" s="20"/>
      <c r="AA15" s="20"/>
    </row>
    <row r="16" spans="1:30" s="11" customFormat="1" x14ac:dyDescent="0.3">
      <c r="A16" s="12" t="s">
        <v>14</v>
      </c>
      <c r="B16" s="13">
        <v>216554</v>
      </c>
      <c r="C16" s="13">
        <v>1018051</v>
      </c>
      <c r="D16" s="31">
        <v>10.467463080802018</v>
      </c>
      <c r="E16" s="27">
        <v>13.949282501564264</v>
      </c>
      <c r="F16" s="12"/>
      <c r="G16" s="13"/>
      <c r="H16" s="12" t="s">
        <v>14</v>
      </c>
      <c r="I16" s="13">
        <v>202905</v>
      </c>
      <c r="J16" s="13">
        <v>954768</v>
      </c>
      <c r="K16" s="31">
        <v>10.670737537271137</v>
      </c>
      <c r="L16" s="27">
        <v>13.52709663499405</v>
      </c>
      <c r="M16" s="13"/>
      <c r="O16" s="12" t="s">
        <v>14</v>
      </c>
      <c r="P16" s="13">
        <v>12250</v>
      </c>
      <c r="Q16" s="13">
        <v>44381</v>
      </c>
      <c r="R16" s="31">
        <v>7.9924081632653063</v>
      </c>
      <c r="S16" s="27">
        <v>10.224037313264684</v>
      </c>
      <c r="W16" s="12" t="s">
        <v>14</v>
      </c>
      <c r="X16" s="13">
        <v>1272</v>
      </c>
      <c r="Y16" s="13">
        <v>3724</v>
      </c>
      <c r="Z16" s="31">
        <v>2.2374213836477987</v>
      </c>
      <c r="AA16" s="31">
        <v>3.638560687432868</v>
      </c>
    </row>
    <row r="17" spans="1:27" s="11" customFormat="1" x14ac:dyDescent="0.3">
      <c r="A17" s="12" t="s">
        <v>15</v>
      </c>
      <c r="B17" s="13">
        <v>105267</v>
      </c>
      <c r="C17" s="13">
        <v>723641</v>
      </c>
      <c r="D17" s="31">
        <v>9.3364302202969593</v>
      </c>
      <c r="E17" s="27">
        <v>11.11927898646856</v>
      </c>
      <c r="F17" s="12"/>
      <c r="G17" s="13"/>
      <c r="H17" s="12" t="s">
        <v>15</v>
      </c>
      <c r="I17" s="13">
        <v>93264</v>
      </c>
      <c r="J17" s="13">
        <v>654269</v>
      </c>
      <c r="K17" s="31">
        <v>9.692732458397666</v>
      </c>
      <c r="L17" s="27">
        <v>11.386163900751061</v>
      </c>
      <c r="M17" s="13"/>
      <c r="O17" s="12" t="s">
        <v>15</v>
      </c>
      <c r="P17" s="13">
        <v>11174</v>
      </c>
      <c r="Q17" s="13">
        <v>65743</v>
      </c>
      <c r="R17" s="31">
        <v>6.7902273134061213</v>
      </c>
      <c r="S17" s="27">
        <v>8.0790934671838155</v>
      </c>
      <c r="W17" s="12" t="s">
        <v>15</v>
      </c>
      <c r="X17" s="13">
        <v>796</v>
      </c>
      <c r="Y17" s="13">
        <v>2221</v>
      </c>
      <c r="Z17" s="31">
        <v>3.4409547738693469</v>
      </c>
      <c r="AA17" s="31">
        <v>4.043674020711391</v>
      </c>
    </row>
    <row r="18" spans="1:27" s="11" customFormat="1" x14ac:dyDescent="0.3">
      <c r="A18" s="12" t="s">
        <v>16</v>
      </c>
      <c r="B18" s="13">
        <v>813</v>
      </c>
      <c r="C18" s="13">
        <v>3465</v>
      </c>
      <c r="D18" s="31">
        <v>5.7060270602706025</v>
      </c>
      <c r="E18" s="27">
        <v>7.1088023088023089</v>
      </c>
      <c r="F18" s="12"/>
      <c r="G18" s="13"/>
      <c r="H18" s="12" t="s">
        <v>16</v>
      </c>
      <c r="I18" s="13">
        <v>656</v>
      </c>
      <c r="J18" s="13">
        <v>2900</v>
      </c>
      <c r="K18" s="31">
        <v>5.8475609756097562</v>
      </c>
      <c r="L18" s="27">
        <v>7.3244827586206895</v>
      </c>
      <c r="M18" s="13"/>
      <c r="O18" s="12" t="s">
        <v>16</v>
      </c>
      <c r="P18" s="13">
        <v>137</v>
      </c>
      <c r="Q18" s="13">
        <v>517</v>
      </c>
      <c r="R18" s="31">
        <v>5.4087591240875916</v>
      </c>
      <c r="S18" s="27">
        <v>5.9535783365570598</v>
      </c>
      <c r="W18" s="12" t="s">
        <v>16</v>
      </c>
      <c r="X18" s="13">
        <v>20</v>
      </c>
      <c r="Y18" s="13">
        <v>48</v>
      </c>
      <c r="Z18" s="31">
        <v>3.1</v>
      </c>
      <c r="AA18" s="31">
        <v>6.520833333333333</v>
      </c>
    </row>
    <row r="19" spans="1:27" s="11" customFormat="1" x14ac:dyDescent="0.3">
      <c r="A19" s="12" t="s">
        <v>19</v>
      </c>
      <c r="B19" s="13">
        <v>9010</v>
      </c>
      <c r="C19" s="13">
        <v>18583</v>
      </c>
      <c r="D19" s="31">
        <v>1.9572697003329633</v>
      </c>
      <c r="E19" s="27">
        <v>2.8487327126943982</v>
      </c>
      <c r="F19" s="12"/>
      <c r="G19" s="13"/>
      <c r="H19" s="12" t="s">
        <v>19</v>
      </c>
      <c r="I19" s="13">
        <v>3402</v>
      </c>
      <c r="J19" s="13">
        <v>7651</v>
      </c>
      <c r="K19" s="31">
        <v>2.5352733686067022</v>
      </c>
      <c r="L19" s="27">
        <v>3.4340609070709713</v>
      </c>
      <c r="M19" s="13"/>
      <c r="O19" s="12" t="s">
        <v>19</v>
      </c>
      <c r="P19" s="13">
        <v>5282</v>
      </c>
      <c r="Q19" s="13">
        <v>10305</v>
      </c>
      <c r="R19" s="31">
        <v>1.6565694812570997</v>
      </c>
      <c r="S19" s="27">
        <v>2.4906356137797188</v>
      </c>
      <c r="W19" s="12" t="s">
        <v>19</v>
      </c>
      <c r="X19" s="13">
        <v>320</v>
      </c>
      <c r="Y19" s="13">
        <v>616</v>
      </c>
      <c r="Z19" s="31">
        <v>0.75624999999999998</v>
      </c>
      <c r="AA19" s="31">
        <v>1.5681818181818181</v>
      </c>
    </row>
    <row r="20" spans="1:27" s="11" customFormat="1" x14ac:dyDescent="0.3">
      <c r="A20" s="12" t="s">
        <v>17</v>
      </c>
      <c r="B20" s="13">
        <v>39287</v>
      </c>
      <c r="C20" s="13">
        <v>92535</v>
      </c>
      <c r="D20" s="31">
        <v>2.4676865120777864</v>
      </c>
      <c r="E20" s="27">
        <v>3.6593721294645269</v>
      </c>
      <c r="F20" s="12"/>
      <c r="G20" s="13"/>
      <c r="H20" s="12" t="s">
        <v>17</v>
      </c>
      <c r="I20" s="13">
        <v>23444</v>
      </c>
      <c r="J20" s="13">
        <v>56384</v>
      </c>
      <c r="K20" s="31">
        <v>2.8494710800204741</v>
      </c>
      <c r="L20" s="27">
        <v>4.2189844456662469</v>
      </c>
      <c r="M20" s="13"/>
      <c r="O20" s="12" t="s">
        <v>17</v>
      </c>
      <c r="P20" s="13">
        <v>14908</v>
      </c>
      <c r="Q20" s="13">
        <v>34364</v>
      </c>
      <c r="R20" s="31">
        <v>1.9372819962436276</v>
      </c>
      <c r="S20" s="27">
        <v>2.8312527280663464</v>
      </c>
      <c r="W20" s="12" t="s">
        <v>17</v>
      </c>
      <c r="X20" s="13">
        <v>906</v>
      </c>
      <c r="Y20" s="13">
        <v>1737</v>
      </c>
      <c r="Z20" s="31">
        <v>1.3487858719646799</v>
      </c>
      <c r="AA20" s="31">
        <v>1.8848589522164652</v>
      </c>
    </row>
    <row r="21" spans="1:27" s="11" customFormat="1" x14ac:dyDescent="0.3">
      <c r="A21" s="12" t="s">
        <v>18</v>
      </c>
      <c r="B21" s="13"/>
      <c r="C21" s="13"/>
      <c r="D21" s="31"/>
      <c r="E21" s="27"/>
      <c r="F21" s="12"/>
      <c r="G21" s="13"/>
      <c r="H21" s="12" t="s">
        <v>18</v>
      </c>
      <c r="I21" s="13"/>
      <c r="J21" s="13"/>
      <c r="K21" s="31"/>
      <c r="L21" s="27"/>
      <c r="M21" s="13"/>
      <c r="O21" s="12" t="s">
        <v>18</v>
      </c>
      <c r="P21" s="13"/>
      <c r="Q21" s="13"/>
      <c r="R21" s="31"/>
      <c r="S21" s="27"/>
      <c r="W21" s="12" t="s">
        <v>18</v>
      </c>
      <c r="X21" s="13"/>
      <c r="Y21" s="13"/>
      <c r="Z21" s="31"/>
      <c r="AA21" s="31"/>
    </row>
    <row r="22" spans="1:27" s="11" customFormat="1" x14ac:dyDescent="0.3">
      <c r="A22" s="12"/>
      <c r="B22" s="13"/>
      <c r="C22" s="13"/>
      <c r="D22" s="20"/>
      <c r="E22" s="27"/>
      <c r="F22" s="12"/>
      <c r="G22" s="13"/>
      <c r="H22" s="12"/>
      <c r="I22" s="13"/>
      <c r="J22" s="13"/>
      <c r="K22" s="20"/>
      <c r="L22" s="27"/>
      <c r="M22" s="13"/>
      <c r="O22" s="12"/>
      <c r="P22" s="13"/>
      <c r="Q22" s="13"/>
      <c r="R22" s="20"/>
      <c r="S22" s="27"/>
      <c r="W22" s="12"/>
      <c r="X22" s="10"/>
      <c r="Y22" s="10"/>
      <c r="Z22" s="20"/>
      <c r="AA22" s="31"/>
    </row>
    <row r="23" spans="1:27" s="11" customFormat="1" x14ac:dyDescent="0.3">
      <c r="A23" s="8" t="s">
        <v>1</v>
      </c>
      <c r="B23" s="13"/>
      <c r="C23" s="13"/>
      <c r="D23" s="20"/>
      <c r="E23" s="27"/>
      <c r="F23" s="8"/>
      <c r="G23" s="15"/>
      <c r="H23" s="8" t="s">
        <v>1</v>
      </c>
      <c r="I23" s="13"/>
      <c r="J23" s="13"/>
      <c r="K23" s="20"/>
      <c r="L23" s="27"/>
      <c r="M23" s="15"/>
      <c r="O23" s="8" t="s">
        <v>1</v>
      </c>
      <c r="P23" s="13"/>
      <c r="Q23" s="13"/>
      <c r="R23" s="20"/>
      <c r="S23" s="27"/>
      <c r="W23" s="8" t="s">
        <v>1</v>
      </c>
      <c r="X23" s="10"/>
      <c r="Y23" s="10"/>
      <c r="Z23" s="20"/>
      <c r="AA23" s="31"/>
    </row>
    <row r="24" spans="1:27" s="11" customFormat="1" x14ac:dyDescent="0.3">
      <c r="A24" s="12" t="s">
        <v>14</v>
      </c>
      <c r="B24" s="13">
        <v>3657</v>
      </c>
      <c r="C24" s="13">
        <v>17895</v>
      </c>
      <c r="D24" s="31">
        <v>10.897183483729833</v>
      </c>
      <c r="E24" s="27">
        <v>22.22911427773121</v>
      </c>
      <c r="F24" s="12"/>
      <c r="G24" s="13"/>
      <c r="H24" s="12" t="s">
        <v>14</v>
      </c>
      <c r="I24" s="13">
        <v>2358</v>
      </c>
      <c r="J24" s="13">
        <v>11895</v>
      </c>
      <c r="K24" s="31">
        <v>13.154792196776929</v>
      </c>
      <c r="L24" s="27">
        <v>21.95645229087852</v>
      </c>
      <c r="M24" s="13"/>
      <c r="O24" s="12" t="s">
        <v>14</v>
      </c>
      <c r="P24" s="13">
        <v>1281</v>
      </c>
      <c r="Q24" s="13">
        <v>4457</v>
      </c>
      <c r="R24" s="31">
        <v>6.8017174082747855</v>
      </c>
      <c r="S24" s="27">
        <v>11.414179941664797</v>
      </c>
      <c r="W24" s="12" t="s">
        <v>14</v>
      </c>
      <c r="X24" s="34">
        <v>18</v>
      </c>
      <c r="Y24" s="34">
        <v>30</v>
      </c>
      <c r="Z24" s="31">
        <v>6.6111111111111107</v>
      </c>
      <c r="AA24" s="31">
        <v>7.1333333333333337</v>
      </c>
    </row>
    <row r="25" spans="1:27" s="11" customFormat="1" x14ac:dyDescent="0.3">
      <c r="A25" s="12" t="s">
        <v>15</v>
      </c>
      <c r="B25" s="13">
        <v>55438</v>
      </c>
      <c r="C25" s="13">
        <v>253034</v>
      </c>
      <c r="D25" s="31">
        <v>8.1988527724665392</v>
      </c>
      <c r="E25" s="27">
        <v>10.785690573673312</v>
      </c>
      <c r="F25" s="12"/>
      <c r="G25" s="13"/>
      <c r="H25" s="12" t="s">
        <v>15</v>
      </c>
      <c r="I25" s="13">
        <v>29047</v>
      </c>
      <c r="J25" s="13">
        <v>148210</v>
      </c>
      <c r="K25" s="31">
        <v>10.227940923331152</v>
      </c>
      <c r="L25" s="27">
        <v>12.35675248967695</v>
      </c>
      <c r="M25" s="13"/>
      <c r="O25" s="12" t="s">
        <v>15</v>
      </c>
      <c r="P25" s="13">
        <v>25892</v>
      </c>
      <c r="Q25" s="13">
        <v>102730</v>
      </c>
      <c r="R25" s="31">
        <v>6.0346052834852468</v>
      </c>
      <c r="S25" s="27">
        <v>8.4585904798987634</v>
      </c>
      <c r="W25" s="12" t="s">
        <v>15</v>
      </c>
      <c r="X25" s="34">
        <v>499</v>
      </c>
      <c r="Y25" s="34">
        <v>1650</v>
      </c>
      <c r="Z25" s="31">
        <v>2.3827655310621241</v>
      </c>
      <c r="AA25" s="31">
        <v>4.2981818181818179</v>
      </c>
    </row>
    <row r="26" spans="1:27" s="11" customFormat="1" x14ac:dyDescent="0.3">
      <c r="A26" s="12" t="s">
        <v>16</v>
      </c>
      <c r="B26" s="13">
        <v>196</v>
      </c>
      <c r="C26" s="13">
        <v>710</v>
      </c>
      <c r="D26" s="31">
        <v>6.0663265306122449</v>
      </c>
      <c r="E26" s="27">
        <v>7.0507042253521126</v>
      </c>
      <c r="F26" s="12"/>
      <c r="G26" s="13"/>
      <c r="H26" s="12" t="s">
        <v>16</v>
      </c>
      <c r="I26" s="13">
        <v>102</v>
      </c>
      <c r="J26" s="13">
        <v>347</v>
      </c>
      <c r="K26" s="31">
        <v>6.7549019607843137</v>
      </c>
      <c r="L26" s="27">
        <v>7.7031700288184437</v>
      </c>
      <c r="M26" s="13"/>
      <c r="O26" s="12" t="s">
        <v>16</v>
      </c>
      <c r="P26" s="13">
        <v>91</v>
      </c>
      <c r="Q26" s="13">
        <v>328</v>
      </c>
      <c r="R26" s="31">
        <v>5.4395604395604398</v>
      </c>
      <c r="S26" s="27">
        <v>6.4542682926829267</v>
      </c>
      <c r="W26" s="12" t="s">
        <v>16</v>
      </c>
      <c r="X26" s="34">
        <v>3</v>
      </c>
      <c r="Y26" s="34">
        <v>35</v>
      </c>
      <c r="Z26" s="31">
        <v>1.6666666666666667</v>
      </c>
      <c r="AA26" s="31">
        <v>6.1714285714285717</v>
      </c>
    </row>
    <row r="27" spans="1:27" s="11" customFormat="1" x14ac:dyDescent="0.3">
      <c r="A27" s="12" t="s">
        <v>19</v>
      </c>
      <c r="B27" s="13">
        <v>237</v>
      </c>
      <c r="C27" s="13">
        <v>552</v>
      </c>
      <c r="D27" s="31">
        <v>2.5738396624472575</v>
      </c>
      <c r="E27" s="27">
        <v>5.3858695652173916</v>
      </c>
      <c r="F27" s="12"/>
      <c r="G27" s="13"/>
      <c r="H27" s="12" t="s">
        <v>19</v>
      </c>
      <c r="I27" s="13">
        <v>54</v>
      </c>
      <c r="J27" s="13">
        <v>135</v>
      </c>
      <c r="K27" s="31">
        <v>4.2592592592592595</v>
      </c>
      <c r="L27" s="27">
        <v>7.8888888888888893</v>
      </c>
      <c r="M27" s="13"/>
      <c r="O27" s="12" t="s">
        <v>19</v>
      </c>
      <c r="P27" s="13">
        <v>170</v>
      </c>
      <c r="Q27" s="13">
        <v>384</v>
      </c>
      <c r="R27" s="31">
        <v>2.1176470588235294</v>
      </c>
      <c r="S27" s="27">
        <v>4.497395833333333</v>
      </c>
      <c r="W27" s="12" t="s">
        <v>19</v>
      </c>
      <c r="X27" s="34">
        <v>13</v>
      </c>
      <c r="Y27" s="34">
        <v>31</v>
      </c>
      <c r="Z27" s="31">
        <v>1.5384615384615385</v>
      </c>
      <c r="AA27" s="31">
        <v>2.129032258064516</v>
      </c>
    </row>
    <row r="28" spans="1:27" s="11" customFormat="1" x14ac:dyDescent="0.3">
      <c r="A28" s="12" t="s">
        <v>17</v>
      </c>
      <c r="B28" s="13">
        <v>391</v>
      </c>
      <c r="C28" s="13">
        <v>739</v>
      </c>
      <c r="D28" s="31">
        <v>1.6342710997442456</v>
      </c>
      <c r="E28" s="27">
        <v>2.1948579161028419</v>
      </c>
      <c r="F28" s="12"/>
      <c r="G28" s="13"/>
      <c r="H28" s="12" t="s">
        <v>17</v>
      </c>
      <c r="I28" s="13">
        <v>88</v>
      </c>
      <c r="J28" s="13">
        <v>143</v>
      </c>
      <c r="K28" s="31">
        <v>2.0340909090909092</v>
      </c>
      <c r="L28" s="27">
        <v>2.4545454545454546</v>
      </c>
      <c r="M28" s="13"/>
      <c r="O28" s="12" t="s">
        <v>17</v>
      </c>
      <c r="P28" s="13">
        <v>301</v>
      </c>
      <c r="Q28" s="13">
        <v>588</v>
      </c>
      <c r="R28" s="31">
        <v>1.521594684385382</v>
      </c>
      <c r="S28" s="27">
        <v>2.1309523809523809</v>
      </c>
      <c r="W28" s="12" t="s">
        <v>17</v>
      </c>
      <c r="X28" s="34">
        <v>2</v>
      </c>
      <c r="Y28" s="34">
        <v>8</v>
      </c>
      <c r="Z28" s="31">
        <v>1</v>
      </c>
      <c r="AA28" s="31">
        <v>2.25</v>
      </c>
    </row>
    <row r="29" spans="1:27" s="11" customFormat="1" x14ac:dyDescent="0.3">
      <c r="A29" s="12" t="s">
        <v>18</v>
      </c>
      <c r="B29" s="13"/>
      <c r="C29" s="13"/>
      <c r="D29" s="31"/>
      <c r="E29" s="27"/>
      <c r="F29" s="12"/>
      <c r="G29" s="13"/>
      <c r="H29" s="12" t="s">
        <v>18</v>
      </c>
      <c r="I29" s="13"/>
      <c r="J29" s="13"/>
      <c r="K29" s="31"/>
      <c r="L29" s="27"/>
      <c r="M29" s="13"/>
      <c r="O29" s="12" t="s">
        <v>18</v>
      </c>
      <c r="P29" s="13"/>
      <c r="Q29" s="13"/>
      <c r="R29" s="31"/>
      <c r="S29" s="27"/>
      <c r="W29" s="12" t="s">
        <v>18</v>
      </c>
      <c r="X29" s="34"/>
      <c r="Y29" s="34"/>
      <c r="Z29" s="31"/>
      <c r="AA29" s="31"/>
    </row>
    <row r="30" spans="1:27" s="11" customFormat="1" x14ac:dyDescent="0.3">
      <c r="A30" s="12"/>
      <c r="B30" s="13"/>
      <c r="C30" s="13"/>
      <c r="D30" s="20"/>
      <c r="E30" s="27"/>
      <c r="F30" s="12"/>
      <c r="G30" s="13"/>
      <c r="H30" s="12"/>
      <c r="I30" s="13"/>
      <c r="J30" s="13"/>
      <c r="K30" s="20"/>
      <c r="L30" s="27"/>
      <c r="M30" s="13"/>
      <c r="O30" s="12"/>
      <c r="P30" s="13"/>
      <c r="Q30" s="13"/>
      <c r="R30" s="20"/>
      <c r="S30" s="27"/>
      <c r="W30" s="12"/>
      <c r="X30" s="35"/>
      <c r="Y30" s="35"/>
      <c r="Z30" s="20"/>
      <c r="AA30" s="31"/>
    </row>
    <row r="31" spans="1:27" s="11" customFormat="1" x14ac:dyDescent="0.3">
      <c r="A31" s="8" t="s">
        <v>2</v>
      </c>
      <c r="B31" s="13"/>
      <c r="C31" s="13"/>
      <c r="D31" s="20"/>
      <c r="E31" s="27"/>
      <c r="F31" s="8"/>
      <c r="G31" s="15"/>
      <c r="H31" s="8" t="s">
        <v>2</v>
      </c>
      <c r="I31" s="13"/>
      <c r="J31" s="13"/>
      <c r="K31" s="20"/>
      <c r="L31" s="27"/>
      <c r="M31" s="15"/>
      <c r="O31" s="8" t="s">
        <v>2</v>
      </c>
      <c r="P31" s="13"/>
      <c r="Q31" s="13"/>
      <c r="R31" s="20"/>
      <c r="S31" s="27"/>
      <c r="W31" s="8" t="s">
        <v>2</v>
      </c>
      <c r="X31" s="35"/>
      <c r="Y31" s="35"/>
      <c r="Z31" s="20"/>
      <c r="AA31" s="31"/>
    </row>
    <row r="32" spans="1:27" s="11" customFormat="1" x14ac:dyDescent="0.3">
      <c r="A32" s="12" t="s">
        <v>14</v>
      </c>
      <c r="B32" s="13">
        <v>30</v>
      </c>
      <c r="C32" s="13">
        <v>934</v>
      </c>
      <c r="D32" s="31">
        <v>54.533333333333331</v>
      </c>
      <c r="E32" s="27">
        <v>64.019271948608136</v>
      </c>
      <c r="F32" s="12"/>
      <c r="G32" s="13"/>
      <c r="H32" s="12" t="s">
        <v>14</v>
      </c>
      <c r="I32" s="13">
        <v>24</v>
      </c>
      <c r="J32" s="13">
        <v>385</v>
      </c>
      <c r="K32" s="31">
        <v>57</v>
      </c>
      <c r="L32" s="27">
        <v>64.724675324675331</v>
      </c>
      <c r="M32" s="13"/>
      <c r="O32" s="12" t="s">
        <v>14</v>
      </c>
      <c r="P32" s="13">
        <v>6</v>
      </c>
      <c r="Q32" s="13">
        <v>102</v>
      </c>
      <c r="R32" s="31">
        <v>44.666666666666664</v>
      </c>
      <c r="S32" s="27">
        <v>54.049019607843135</v>
      </c>
      <c r="W32" s="12" t="s">
        <v>14</v>
      </c>
      <c r="X32" s="34"/>
      <c r="Y32" s="34">
        <v>3</v>
      </c>
      <c r="Z32" s="20"/>
      <c r="AA32" s="31">
        <v>64.333333333333329</v>
      </c>
    </row>
    <row r="33" spans="1:27" s="11" customFormat="1" x14ac:dyDescent="0.3">
      <c r="A33" s="12" t="s">
        <v>15</v>
      </c>
      <c r="B33" s="13">
        <v>6207</v>
      </c>
      <c r="C33" s="13">
        <v>41816</v>
      </c>
      <c r="D33" s="31">
        <v>9.1279200902207194</v>
      </c>
      <c r="E33" s="27">
        <v>16.280969007078632</v>
      </c>
      <c r="F33" s="12"/>
      <c r="G33" s="13"/>
      <c r="H33" s="12" t="s">
        <v>15</v>
      </c>
      <c r="I33" s="13">
        <v>690</v>
      </c>
      <c r="J33" s="13">
        <v>6854</v>
      </c>
      <c r="K33" s="31">
        <v>18.069565217391304</v>
      </c>
      <c r="L33" s="27">
        <v>25.00554420776189</v>
      </c>
      <c r="M33" s="13"/>
      <c r="O33" s="12" t="s">
        <v>15</v>
      </c>
      <c r="P33" s="13">
        <v>5177</v>
      </c>
      <c r="Q33" s="13">
        <v>31536</v>
      </c>
      <c r="R33" s="31">
        <v>8.2953447942824035</v>
      </c>
      <c r="S33" s="27">
        <v>12.563704972095383</v>
      </c>
      <c r="W33" s="12" t="s">
        <v>15</v>
      </c>
      <c r="X33" s="34">
        <v>339</v>
      </c>
      <c r="Y33" s="34">
        <v>1639</v>
      </c>
      <c r="Z33" s="31">
        <v>3.6430678466076696</v>
      </c>
      <c r="AA33" s="31">
        <v>7.4856619890176939</v>
      </c>
    </row>
    <row r="34" spans="1:27" s="11" customFormat="1" x14ac:dyDescent="0.3">
      <c r="A34" s="12" t="s">
        <v>16</v>
      </c>
      <c r="B34" s="13">
        <v>9</v>
      </c>
      <c r="C34" s="13">
        <v>36</v>
      </c>
      <c r="D34" s="31">
        <v>5.8888888888888893</v>
      </c>
      <c r="E34" s="27">
        <v>6.3055555555555554</v>
      </c>
      <c r="F34" s="12"/>
      <c r="G34" s="13"/>
      <c r="H34" s="12" t="s">
        <v>16</v>
      </c>
      <c r="I34" s="13"/>
      <c r="J34" s="13">
        <v>2</v>
      </c>
      <c r="K34" s="20"/>
      <c r="L34" s="27">
        <v>8.5</v>
      </c>
      <c r="M34" s="13"/>
      <c r="O34" s="12" t="s">
        <v>16</v>
      </c>
      <c r="P34" s="13">
        <v>9</v>
      </c>
      <c r="Q34" s="13">
        <v>29</v>
      </c>
      <c r="R34" s="31">
        <v>5.8888888888888893</v>
      </c>
      <c r="S34" s="27">
        <v>6.2068965517241379</v>
      </c>
      <c r="W34" s="12" t="s">
        <v>16</v>
      </c>
      <c r="X34" s="34"/>
      <c r="Y34" s="34">
        <v>5</v>
      </c>
      <c r="Z34" s="20"/>
      <c r="AA34" s="31">
        <v>6</v>
      </c>
    </row>
    <row r="35" spans="1:27" s="11" customFormat="1" x14ac:dyDescent="0.3">
      <c r="A35" s="12" t="s">
        <v>19</v>
      </c>
      <c r="B35" s="13">
        <v>6</v>
      </c>
      <c r="C35" s="13">
        <v>8</v>
      </c>
      <c r="D35" s="31">
        <v>3.3333333333333335</v>
      </c>
      <c r="E35" s="27">
        <v>6.125</v>
      </c>
      <c r="F35" s="12"/>
      <c r="G35" s="13"/>
      <c r="H35" s="12" t="s">
        <v>19</v>
      </c>
      <c r="I35" s="13"/>
      <c r="J35" s="13"/>
      <c r="K35" s="20"/>
      <c r="L35" s="28"/>
      <c r="M35" s="13"/>
      <c r="O35" s="12" t="s">
        <v>19</v>
      </c>
      <c r="P35" s="13">
        <v>5</v>
      </c>
      <c r="Q35" s="13">
        <v>7</v>
      </c>
      <c r="R35" s="31">
        <v>3.8</v>
      </c>
      <c r="S35" s="27">
        <v>6.8571428571428568</v>
      </c>
      <c r="W35" s="12" t="s">
        <v>19</v>
      </c>
      <c r="X35" s="34">
        <v>1</v>
      </c>
      <c r="Y35" s="34">
        <v>1</v>
      </c>
      <c r="Z35" s="31">
        <v>1</v>
      </c>
      <c r="AA35" s="31">
        <v>1</v>
      </c>
    </row>
    <row r="36" spans="1:27" s="11" customFormat="1" x14ac:dyDescent="0.3">
      <c r="A36" s="12" t="s">
        <v>17</v>
      </c>
      <c r="B36" s="13"/>
      <c r="C36" s="13">
        <v>4</v>
      </c>
      <c r="D36" s="31"/>
      <c r="E36" s="27">
        <v>9.75</v>
      </c>
      <c r="F36" s="12"/>
      <c r="G36" s="13"/>
      <c r="H36" s="12" t="s">
        <v>17</v>
      </c>
      <c r="I36" s="13"/>
      <c r="J36" s="13"/>
      <c r="K36" s="20"/>
      <c r="L36" s="28"/>
      <c r="M36" s="13"/>
      <c r="O36" s="12" t="s">
        <v>17</v>
      </c>
      <c r="P36" s="13"/>
      <c r="Q36" s="13">
        <v>4</v>
      </c>
      <c r="R36" s="31"/>
      <c r="S36" s="27">
        <v>9.75</v>
      </c>
      <c r="W36" s="12" t="s">
        <v>17</v>
      </c>
      <c r="X36" s="34"/>
      <c r="Y36" s="34"/>
      <c r="Z36" s="31"/>
      <c r="AA36" s="31"/>
    </row>
    <row r="37" spans="1:27" s="11" customFormat="1" x14ac:dyDescent="0.3">
      <c r="A37" s="12" t="s">
        <v>18</v>
      </c>
      <c r="B37" s="13"/>
      <c r="C37" s="13"/>
      <c r="D37" s="20"/>
      <c r="E37" s="27"/>
      <c r="F37" s="12"/>
      <c r="G37" s="13"/>
      <c r="H37" s="12" t="s">
        <v>18</v>
      </c>
      <c r="I37" s="13"/>
      <c r="J37" s="13"/>
      <c r="K37" s="20"/>
      <c r="L37" s="28"/>
      <c r="M37" s="13"/>
      <c r="O37" s="12" t="s">
        <v>18</v>
      </c>
      <c r="P37" s="13"/>
      <c r="Q37" s="13"/>
      <c r="R37" s="20"/>
      <c r="S37" s="27"/>
      <c r="W37" s="12" t="s">
        <v>18</v>
      </c>
      <c r="X37" s="35"/>
      <c r="Y37" s="35"/>
      <c r="Z37" s="20"/>
      <c r="AA37" s="31"/>
    </row>
    <row r="38" spans="1:27" s="11" customFormat="1" x14ac:dyDescent="0.3">
      <c r="A38" s="12"/>
      <c r="B38" s="13"/>
      <c r="C38" s="13"/>
      <c r="D38" s="20"/>
      <c r="E38" s="27"/>
      <c r="F38" s="12"/>
      <c r="G38" s="13"/>
      <c r="H38" s="12"/>
      <c r="I38" s="13"/>
      <c r="J38" s="13"/>
      <c r="K38" s="20"/>
      <c r="L38" s="28"/>
      <c r="M38" s="13"/>
      <c r="O38" s="12"/>
      <c r="P38" s="13"/>
      <c r="Q38" s="13"/>
      <c r="R38" s="20"/>
      <c r="S38" s="27"/>
      <c r="W38" s="12"/>
      <c r="X38" s="35"/>
      <c r="Y38" s="35"/>
      <c r="Z38" s="20"/>
      <c r="AA38" s="31"/>
    </row>
    <row r="39" spans="1:27" s="11" customFormat="1" x14ac:dyDescent="0.3">
      <c r="A39" s="8" t="s">
        <v>3</v>
      </c>
      <c r="B39" s="13"/>
      <c r="C39" s="13"/>
      <c r="D39" s="20"/>
      <c r="E39" s="27"/>
      <c r="F39" s="8"/>
      <c r="G39" s="15"/>
      <c r="H39" s="8" t="s">
        <v>3</v>
      </c>
      <c r="I39" s="13"/>
      <c r="J39" s="13"/>
      <c r="K39" s="20"/>
      <c r="L39" s="28"/>
      <c r="M39" s="15"/>
      <c r="O39" s="8" t="s">
        <v>3</v>
      </c>
      <c r="P39" s="13"/>
      <c r="Q39" s="13"/>
      <c r="R39" s="20"/>
      <c r="S39" s="27"/>
      <c r="W39" s="8" t="s">
        <v>3</v>
      </c>
      <c r="X39" s="36"/>
      <c r="Y39" s="36"/>
      <c r="Z39" s="20"/>
      <c r="AA39" s="31"/>
    </row>
    <row r="40" spans="1:27" s="11" customFormat="1" x14ac:dyDescent="0.3">
      <c r="A40" s="12" t="s">
        <v>14</v>
      </c>
      <c r="B40" s="13"/>
      <c r="C40" s="13">
        <v>48</v>
      </c>
      <c r="D40" s="20"/>
      <c r="E40" s="27">
        <v>63.979166666666664</v>
      </c>
      <c r="F40" s="12"/>
      <c r="G40" s="13"/>
      <c r="H40" s="12" t="s">
        <v>14</v>
      </c>
      <c r="I40" s="13"/>
      <c r="J40" s="13">
        <v>9</v>
      </c>
      <c r="K40" s="31"/>
      <c r="L40" s="28">
        <v>56.555555555555557</v>
      </c>
      <c r="M40" s="13"/>
      <c r="O40" s="12" t="s">
        <v>14</v>
      </c>
      <c r="P40" s="13"/>
      <c r="Q40" s="13">
        <v>5</v>
      </c>
      <c r="R40" s="20"/>
      <c r="S40" s="27">
        <v>70.2</v>
      </c>
      <c r="W40" s="12" t="s">
        <v>14</v>
      </c>
      <c r="X40" s="34"/>
      <c r="Y40" s="34">
        <v>5</v>
      </c>
      <c r="Z40" s="20"/>
      <c r="AA40" s="31">
        <v>67.599999999999994</v>
      </c>
    </row>
    <row r="41" spans="1:27" s="11" customFormat="1" x14ac:dyDescent="0.3">
      <c r="A41" s="12" t="s">
        <v>15</v>
      </c>
      <c r="B41" s="13">
        <v>473</v>
      </c>
      <c r="C41" s="13">
        <v>2669</v>
      </c>
      <c r="D41" s="31">
        <v>8.970401691331924</v>
      </c>
      <c r="E41" s="27">
        <v>15.261146496815286</v>
      </c>
      <c r="F41" s="12"/>
      <c r="G41" s="13"/>
      <c r="H41" s="12" t="s">
        <v>15</v>
      </c>
      <c r="I41" s="13">
        <v>15</v>
      </c>
      <c r="J41" s="13">
        <v>100</v>
      </c>
      <c r="K41" s="31">
        <v>18.600000000000001</v>
      </c>
      <c r="L41" s="28">
        <v>32.14</v>
      </c>
      <c r="M41" s="13"/>
      <c r="O41" s="12" t="s">
        <v>15</v>
      </c>
      <c r="P41" s="13">
        <v>454</v>
      </c>
      <c r="Q41" s="13">
        <v>2369</v>
      </c>
      <c r="R41" s="31">
        <v>8.676211453744493</v>
      </c>
      <c r="S41" s="27">
        <v>12.49852258336851</v>
      </c>
      <c r="W41" s="12" t="s">
        <v>15</v>
      </c>
      <c r="X41" s="34">
        <v>4</v>
      </c>
      <c r="Y41" s="34">
        <v>83</v>
      </c>
      <c r="Z41" s="31">
        <v>6.25</v>
      </c>
      <c r="AA41" s="31">
        <v>14.759036144578314</v>
      </c>
    </row>
    <row r="42" spans="1:27" s="11" customFormat="1" x14ac:dyDescent="0.3">
      <c r="A42" s="12" t="s">
        <v>16</v>
      </c>
      <c r="B42" s="13"/>
      <c r="C42" s="13">
        <v>1</v>
      </c>
      <c r="D42" s="20"/>
      <c r="E42" s="27">
        <v>3</v>
      </c>
      <c r="F42" s="12"/>
      <c r="G42" s="13"/>
      <c r="H42" s="12" t="s">
        <v>16</v>
      </c>
      <c r="I42" s="13"/>
      <c r="J42" s="13"/>
      <c r="K42" s="20"/>
      <c r="L42" s="20"/>
      <c r="M42" s="13"/>
      <c r="O42" s="12" t="s">
        <v>16</v>
      </c>
      <c r="P42" s="13"/>
      <c r="Q42" s="13">
        <v>1</v>
      </c>
      <c r="R42" s="20"/>
      <c r="S42" s="27">
        <v>3</v>
      </c>
      <c r="W42" s="12" t="s">
        <v>16</v>
      </c>
      <c r="X42" s="13"/>
      <c r="Y42" s="34"/>
      <c r="Z42" s="20"/>
      <c r="AA42" s="20"/>
    </row>
    <row r="43" spans="1:27" s="11" customFormat="1" x14ac:dyDescent="0.3">
      <c r="A43" s="12" t="s">
        <v>19</v>
      </c>
      <c r="B43" s="13">
        <v>4</v>
      </c>
      <c r="C43" s="13">
        <v>7</v>
      </c>
      <c r="D43" s="31">
        <v>2.5</v>
      </c>
      <c r="E43" s="27">
        <v>8.2857142857142865</v>
      </c>
      <c r="F43" s="12"/>
      <c r="G43" s="13"/>
      <c r="H43" s="12" t="s">
        <v>19</v>
      </c>
      <c r="I43" s="13"/>
      <c r="J43" s="13"/>
      <c r="K43" s="20"/>
      <c r="L43" s="20"/>
      <c r="M43" s="13"/>
      <c r="O43" s="12" t="s">
        <v>19</v>
      </c>
      <c r="P43" s="13">
        <v>4</v>
      </c>
      <c r="Q43" s="13">
        <v>7</v>
      </c>
      <c r="R43" s="31">
        <v>2.5</v>
      </c>
      <c r="S43" s="27">
        <v>8.2857142857142865</v>
      </c>
      <c r="W43" s="12" t="s">
        <v>19</v>
      </c>
      <c r="X43" s="13"/>
      <c r="Y43" s="13"/>
      <c r="Z43" s="20"/>
      <c r="AA43" s="20"/>
    </row>
    <row r="44" spans="1:27" s="11" customFormat="1" x14ac:dyDescent="0.3">
      <c r="A44" s="12" t="s">
        <v>17</v>
      </c>
      <c r="B44" s="13">
        <v>2</v>
      </c>
      <c r="C44" s="13">
        <v>11</v>
      </c>
      <c r="D44" s="31">
        <v>5</v>
      </c>
      <c r="E44" s="27">
        <v>7.4545454545454541</v>
      </c>
      <c r="F44" s="12"/>
      <c r="G44" s="13"/>
      <c r="H44" s="12" t="s">
        <v>17</v>
      </c>
      <c r="I44" s="13"/>
      <c r="J44" s="13"/>
      <c r="K44" s="20"/>
      <c r="L44" s="20"/>
      <c r="M44" s="13"/>
      <c r="O44" s="12" t="s">
        <v>17</v>
      </c>
      <c r="P44" s="13">
        <v>2</v>
      </c>
      <c r="Q44" s="13">
        <v>11</v>
      </c>
      <c r="R44" s="31">
        <v>5</v>
      </c>
      <c r="S44" s="27">
        <v>7.4545454545454541</v>
      </c>
      <c r="W44" s="12" t="s">
        <v>17</v>
      </c>
      <c r="X44" s="13"/>
      <c r="Y44" s="13"/>
      <c r="Z44" s="20"/>
      <c r="AA44" s="20"/>
    </row>
    <row r="45" spans="1:27" s="11" customFormat="1" x14ac:dyDescent="0.3">
      <c r="A45" s="12" t="s">
        <v>18</v>
      </c>
      <c r="B45" s="13"/>
      <c r="C45" s="13"/>
      <c r="D45" s="20"/>
      <c r="E45" s="27"/>
      <c r="F45" s="12"/>
      <c r="G45" s="13"/>
      <c r="H45" s="12" t="s">
        <v>18</v>
      </c>
      <c r="I45" s="13"/>
      <c r="J45" s="13"/>
      <c r="K45" s="20"/>
      <c r="L45" s="20"/>
      <c r="M45" s="13"/>
      <c r="O45" s="2" t="s">
        <v>18</v>
      </c>
      <c r="P45" s="6"/>
      <c r="Q45" s="6"/>
      <c r="R45" s="19"/>
      <c r="S45" s="19"/>
      <c r="W45" s="2" t="s">
        <v>18</v>
      </c>
      <c r="X45" s="6"/>
      <c r="Y45" s="6"/>
      <c r="Z45" s="19"/>
      <c r="AA45" s="19"/>
    </row>
    <row r="46" spans="1:27" x14ac:dyDescent="0.3">
      <c r="A46" s="21"/>
      <c r="B46" s="13"/>
      <c r="C46" s="13"/>
      <c r="D46" s="20"/>
      <c r="E46" s="27"/>
    </row>
    <row r="47" spans="1:27" x14ac:dyDescent="0.3">
      <c r="A47" s="21"/>
      <c r="B47" s="13"/>
      <c r="C47" s="13"/>
      <c r="D47" s="29"/>
      <c r="E47" s="20"/>
    </row>
    <row r="48" spans="1:27" x14ac:dyDescent="0.3">
      <c r="D48" s="30"/>
    </row>
  </sheetData>
  <mergeCells count="4">
    <mergeCell ref="A10:F10"/>
    <mergeCell ref="I10:N10"/>
    <mergeCell ref="Q10:V10"/>
    <mergeCell ref="Y10:AD10"/>
  </mergeCell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3EFE8-3F3C-4D9F-84F1-62E27F5E4ADA}">
  <dimension ref="A1:Z159"/>
  <sheetViews>
    <sheetView workbookViewId="0">
      <selection activeCell="Y101" sqref="Y101:Y104"/>
    </sheetView>
  </sheetViews>
  <sheetFormatPr defaultRowHeight="14.4" x14ac:dyDescent="0.3"/>
  <cols>
    <col min="1" max="1" width="25.33203125" customWidth="1"/>
    <col min="2" max="3" width="15.6640625" bestFit="1" customWidth="1"/>
    <col min="4" max="4" width="34.88671875" bestFit="1" customWidth="1"/>
    <col min="5" max="5" width="24.44140625" bestFit="1" customWidth="1"/>
    <col min="6" max="6" width="25.33203125" customWidth="1"/>
    <col min="7" max="7" width="14.44140625" bestFit="1" customWidth="1"/>
    <col min="8" max="8" width="15.6640625" bestFit="1" customWidth="1"/>
    <col min="9" max="9" width="18.5546875" bestFit="1" customWidth="1"/>
    <col min="10" max="10" width="22.44140625" bestFit="1" customWidth="1"/>
    <col min="11" max="11" width="25.33203125" customWidth="1"/>
    <col min="12" max="12" width="16.44140625" bestFit="1" customWidth="1"/>
    <col min="13" max="13" width="15.6640625" bestFit="1" customWidth="1"/>
    <col min="15" max="15" width="21" bestFit="1" customWidth="1"/>
    <col min="16" max="16" width="25.33203125" customWidth="1"/>
    <col min="17" max="17" width="22.44140625" bestFit="1" customWidth="1"/>
    <col min="18" max="18" width="34.88671875" bestFit="1" customWidth="1"/>
    <col min="19" max="19" width="24.44140625" bestFit="1" customWidth="1"/>
    <col min="21" max="21" width="25.33203125" customWidth="1"/>
    <col min="22" max="22" width="30.5546875" bestFit="1" customWidth="1"/>
    <col min="23" max="23" width="18.5546875" bestFit="1" customWidth="1"/>
    <col min="24" max="24" width="22.44140625" bestFit="1" customWidth="1"/>
    <col min="25" max="25" width="34.88671875" bestFit="1" customWidth="1"/>
    <col min="26" max="26" width="24.44140625" bestFit="1" customWidth="1"/>
  </cols>
  <sheetData>
    <row r="1" spans="1:26" x14ac:dyDescent="0.3">
      <c r="A1" s="5" t="s">
        <v>27</v>
      </c>
    </row>
    <row r="2" spans="1:26" x14ac:dyDescent="0.3">
      <c r="A2" s="5"/>
    </row>
    <row r="3" spans="1:26" x14ac:dyDescent="0.3">
      <c r="A3" s="3" t="s">
        <v>39</v>
      </c>
    </row>
    <row r="4" spans="1:26" x14ac:dyDescent="0.3">
      <c r="A4" s="3" t="s">
        <v>41</v>
      </c>
    </row>
    <row r="5" spans="1:26" x14ac:dyDescent="0.3">
      <c r="A5" s="3" t="s">
        <v>42</v>
      </c>
      <c r="G5" s="3"/>
    </row>
    <row r="6" spans="1:26" x14ac:dyDescent="0.3">
      <c r="A6" s="3" t="s">
        <v>37</v>
      </c>
      <c r="G6" s="3"/>
    </row>
    <row r="7" spans="1:26" x14ac:dyDescent="0.3">
      <c r="A7" t="s">
        <v>36</v>
      </c>
    </row>
    <row r="9" spans="1:26" x14ac:dyDescent="0.3">
      <c r="A9" s="3"/>
      <c r="F9" s="3"/>
      <c r="K9" s="3"/>
      <c r="P9" s="3"/>
    </row>
    <row r="10" spans="1:26" x14ac:dyDescent="0.3">
      <c r="A10" s="4" t="s">
        <v>10</v>
      </c>
      <c r="H10" s="4" t="s">
        <v>11</v>
      </c>
      <c r="O10" s="4" t="s">
        <v>12</v>
      </c>
      <c r="V10" s="4" t="s">
        <v>13</v>
      </c>
    </row>
    <row r="12" spans="1:26" x14ac:dyDescent="0.3">
      <c r="A12" s="1" t="s">
        <v>4</v>
      </c>
      <c r="B12" s="1" t="s">
        <v>31</v>
      </c>
      <c r="C12" s="1" t="s">
        <v>28</v>
      </c>
      <c r="D12" s="1" t="s">
        <v>40</v>
      </c>
      <c r="E12" s="1" t="s">
        <v>38</v>
      </c>
      <c r="F12" s="1"/>
      <c r="G12" s="1"/>
      <c r="H12" s="1" t="s">
        <v>4</v>
      </c>
      <c r="I12" s="1" t="s">
        <v>31</v>
      </c>
      <c r="J12" s="1" t="s">
        <v>28</v>
      </c>
      <c r="K12" s="1" t="s">
        <v>40</v>
      </c>
      <c r="L12" s="1" t="s">
        <v>38</v>
      </c>
      <c r="M12" s="1"/>
      <c r="O12" s="1" t="s">
        <v>4</v>
      </c>
      <c r="P12" s="1" t="s">
        <v>31</v>
      </c>
      <c r="Q12" s="1" t="s">
        <v>28</v>
      </c>
      <c r="R12" s="1" t="s">
        <v>40</v>
      </c>
      <c r="S12" s="1" t="s">
        <v>38</v>
      </c>
      <c r="V12" s="1" t="s">
        <v>4</v>
      </c>
      <c r="W12" s="1" t="s">
        <v>31</v>
      </c>
      <c r="X12" s="1" t="s">
        <v>28</v>
      </c>
      <c r="Y12" s="1" t="s">
        <v>40</v>
      </c>
      <c r="Z12" s="1" t="s">
        <v>38</v>
      </c>
    </row>
    <row r="13" spans="1:26" s="11" customFormat="1" x14ac:dyDescent="0.3">
      <c r="A13" s="8" t="s">
        <v>0</v>
      </c>
      <c r="B13" s="15"/>
      <c r="C13" s="15"/>
      <c r="D13" s="20"/>
      <c r="E13" s="20"/>
      <c r="F13" s="8"/>
      <c r="G13" s="15"/>
      <c r="H13" s="8" t="s">
        <v>0</v>
      </c>
      <c r="I13" s="15"/>
      <c r="J13" s="15"/>
      <c r="K13" s="20"/>
      <c r="L13" s="20"/>
      <c r="M13" s="15"/>
      <c r="O13" s="8" t="s">
        <v>0</v>
      </c>
      <c r="P13" s="15"/>
      <c r="Q13" s="15"/>
      <c r="R13" s="20"/>
      <c r="S13" s="20"/>
      <c r="V13" s="8" t="s">
        <v>0</v>
      </c>
      <c r="W13" s="15"/>
      <c r="X13" s="15"/>
      <c r="Y13" s="20"/>
      <c r="Z13" s="31"/>
    </row>
    <row r="14" spans="1:26" s="11" customFormat="1" x14ac:dyDescent="0.3">
      <c r="A14" s="22" t="s">
        <v>14</v>
      </c>
      <c r="B14" s="23"/>
      <c r="C14" s="23"/>
      <c r="D14" s="20"/>
      <c r="E14" s="20"/>
      <c r="F14" s="22"/>
      <c r="G14" s="23"/>
      <c r="H14" s="22" t="s">
        <v>14</v>
      </c>
      <c r="I14" s="23"/>
      <c r="J14" s="23"/>
      <c r="K14" s="20"/>
      <c r="L14" s="20"/>
      <c r="M14" s="23"/>
      <c r="O14" s="22" t="s">
        <v>14</v>
      </c>
      <c r="P14" s="23"/>
      <c r="Q14" s="23"/>
      <c r="R14" s="20"/>
      <c r="S14" s="20"/>
      <c r="V14" s="22" t="s">
        <v>14</v>
      </c>
      <c r="W14" s="23"/>
      <c r="X14" s="23"/>
      <c r="Y14" s="20"/>
      <c r="Z14" s="31"/>
    </row>
    <row r="15" spans="1:26" s="11" customFormat="1" x14ac:dyDescent="0.3">
      <c r="A15" s="12" t="s">
        <v>20</v>
      </c>
      <c r="B15" s="13">
        <v>9511</v>
      </c>
      <c r="C15" s="13">
        <v>106848</v>
      </c>
      <c r="D15" s="31">
        <v>40.601408894963726</v>
      </c>
      <c r="E15" s="31">
        <v>46.615425651392634</v>
      </c>
      <c r="F15" s="12"/>
      <c r="G15" s="13"/>
      <c r="H15" s="12" t="s">
        <v>20</v>
      </c>
      <c r="I15" s="13">
        <v>9123</v>
      </c>
      <c r="J15" s="13">
        <v>89412</v>
      </c>
      <c r="K15" s="31">
        <v>10.670737537271137</v>
      </c>
      <c r="L15" s="31">
        <v>44.98676911376549</v>
      </c>
      <c r="M15" s="13"/>
      <c r="O15" s="12" t="s">
        <v>20</v>
      </c>
      <c r="P15" s="13">
        <v>370</v>
      </c>
      <c r="Q15" s="13">
        <v>3050</v>
      </c>
      <c r="R15" s="31">
        <v>46.197297297297297</v>
      </c>
      <c r="S15" s="31">
        <v>48.672786885245898</v>
      </c>
      <c r="V15" s="12" t="s">
        <v>20</v>
      </c>
      <c r="W15" s="13">
        <v>17</v>
      </c>
      <c r="X15" s="13">
        <v>67</v>
      </c>
      <c r="Y15" s="31">
        <v>28.2</v>
      </c>
      <c r="Z15" s="31">
        <v>47.014925373134325</v>
      </c>
    </row>
    <row r="16" spans="1:26" s="11" customFormat="1" x14ac:dyDescent="0.3">
      <c r="A16" s="12" t="s">
        <v>21</v>
      </c>
      <c r="B16" s="13">
        <v>1090</v>
      </c>
      <c r="C16" s="13">
        <v>7404</v>
      </c>
      <c r="D16" s="31">
        <v>27.872477064220185</v>
      </c>
      <c r="E16" s="31">
        <v>27.935845488924905</v>
      </c>
      <c r="F16" s="12"/>
      <c r="G16" s="13"/>
      <c r="H16" s="12" t="s">
        <v>21</v>
      </c>
      <c r="I16" s="13">
        <v>1061</v>
      </c>
      <c r="J16" s="13">
        <v>7215</v>
      </c>
      <c r="K16" s="31">
        <v>40.396360846212872</v>
      </c>
      <c r="L16" s="31">
        <v>27.924878724878724</v>
      </c>
      <c r="M16" s="13"/>
      <c r="O16" s="12" t="s">
        <v>21</v>
      </c>
      <c r="P16" s="13">
        <v>29</v>
      </c>
      <c r="Q16" s="13">
        <v>160</v>
      </c>
      <c r="R16" s="31">
        <v>27.931034482758619</v>
      </c>
      <c r="S16" s="31">
        <v>28.425000000000001</v>
      </c>
      <c r="V16" s="12" t="s">
        <v>21</v>
      </c>
      <c r="W16" s="13"/>
      <c r="X16" s="13">
        <v>4</v>
      </c>
      <c r="Y16" s="31"/>
      <c r="Z16" s="31">
        <v>28.5</v>
      </c>
    </row>
    <row r="17" spans="1:26" s="11" customFormat="1" x14ac:dyDescent="0.3">
      <c r="A17" s="12" t="s">
        <v>22</v>
      </c>
      <c r="B17" s="13">
        <v>6023</v>
      </c>
      <c r="C17" s="13">
        <v>30182</v>
      </c>
      <c r="D17" s="31">
        <v>24.213514859704468</v>
      </c>
      <c r="E17" s="31">
        <v>24.234742561791798</v>
      </c>
      <c r="F17" s="12"/>
      <c r="G17" s="13"/>
      <c r="H17" s="12" t="s">
        <v>22</v>
      </c>
      <c r="I17" s="13">
        <v>5841</v>
      </c>
      <c r="J17" s="13">
        <v>29434</v>
      </c>
      <c r="K17" s="31">
        <v>27.870876531573987</v>
      </c>
      <c r="L17" s="31">
        <v>24.233573418495617</v>
      </c>
      <c r="M17" s="13"/>
      <c r="O17" s="12" t="s">
        <v>22</v>
      </c>
      <c r="P17" s="13">
        <v>181</v>
      </c>
      <c r="Q17" s="13">
        <v>692</v>
      </c>
      <c r="R17" s="31">
        <v>24.248618784530386</v>
      </c>
      <c r="S17" s="31">
        <v>24.273121387283236</v>
      </c>
      <c r="V17" s="12" t="s">
        <v>22</v>
      </c>
      <c r="W17" s="13"/>
      <c r="X17" s="13">
        <v>4</v>
      </c>
      <c r="Y17" s="31"/>
      <c r="Z17" s="31">
        <v>24</v>
      </c>
    </row>
    <row r="18" spans="1:26" s="11" customFormat="1" x14ac:dyDescent="0.3">
      <c r="A18" s="12" t="s">
        <v>23</v>
      </c>
      <c r="B18" s="13">
        <v>7989</v>
      </c>
      <c r="C18" s="13">
        <v>34446</v>
      </c>
      <c r="D18" s="31">
        <v>20.204906746776818</v>
      </c>
      <c r="E18" s="31">
        <v>20.262040934823631</v>
      </c>
      <c r="F18" s="12"/>
      <c r="G18" s="13"/>
      <c r="H18" s="12" t="s">
        <v>23</v>
      </c>
      <c r="I18" s="13">
        <v>7615</v>
      </c>
      <c r="J18" s="13">
        <v>33255</v>
      </c>
      <c r="K18" s="31">
        <v>24.212634822804315</v>
      </c>
      <c r="L18" s="31">
        <v>20.269170626090094</v>
      </c>
      <c r="M18" s="13"/>
      <c r="O18" s="12" t="s">
        <v>23</v>
      </c>
      <c r="P18" s="13">
        <v>370</v>
      </c>
      <c r="Q18" s="13">
        <v>1035</v>
      </c>
      <c r="R18" s="31">
        <v>20.140540540540542</v>
      </c>
      <c r="S18" s="31">
        <v>20.121739130434783</v>
      </c>
      <c r="V18" s="12" t="s">
        <v>23</v>
      </c>
      <c r="W18" s="13">
        <v>1</v>
      </c>
      <c r="X18" s="13">
        <v>5</v>
      </c>
      <c r="Y18" s="31">
        <v>22</v>
      </c>
      <c r="Z18" s="31">
        <v>19.399999999999999</v>
      </c>
    </row>
    <row r="19" spans="1:26" s="11" customFormat="1" x14ac:dyDescent="0.3">
      <c r="A19" s="12" t="s">
        <v>24</v>
      </c>
      <c r="B19" s="13">
        <v>44412</v>
      </c>
      <c r="C19" s="13">
        <v>204566</v>
      </c>
      <c r="D19" s="31">
        <v>16.756529766729713</v>
      </c>
      <c r="E19" s="31">
        <v>16.449745071296935</v>
      </c>
      <c r="F19" s="12"/>
      <c r="G19" s="13"/>
      <c r="H19" s="12" t="s">
        <v>24</v>
      </c>
      <c r="I19" s="13">
        <v>42642</v>
      </c>
      <c r="J19" s="13">
        <v>199162</v>
      </c>
      <c r="K19" s="31">
        <v>20.207616546290218</v>
      </c>
      <c r="L19" s="31">
        <v>16.449420826157468</v>
      </c>
      <c r="M19" s="13"/>
      <c r="O19" s="12" t="s">
        <v>24</v>
      </c>
      <c r="P19" s="13">
        <v>1751</v>
      </c>
      <c r="Q19" s="13">
        <v>5097</v>
      </c>
      <c r="R19" s="31">
        <v>16.832095945174185</v>
      </c>
      <c r="S19" s="31">
        <v>16.524818520698449</v>
      </c>
      <c r="V19" s="12" t="s">
        <v>24</v>
      </c>
      <c r="W19" s="13">
        <v>3</v>
      </c>
      <c r="X19" s="13">
        <v>18</v>
      </c>
      <c r="Y19" s="31">
        <v>15.3</v>
      </c>
      <c r="Z19" s="31">
        <v>16</v>
      </c>
    </row>
    <row r="20" spans="1:26" s="11" customFormat="1" x14ac:dyDescent="0.3">
      <c r="A20" s="12" t="s">
        <v>25</v>
      </c>
      <c r="B20" s="13">
        <v>31051</v>
      </c>
      <c r="C20" s="13">
        <v>184207</v>
      </c>
      <c r="D20" s="31">
        <v>10.846800425107082</v>
      </c>
      <c r="E20" s="31">
        <v>10.707801549343944</v>
      </c>
      <c r="F20" s="12"/>
      <c r="G20" s="13"/>
      <c r="H20" s="12" t="s">
        <v>25</v>
      </c>
      <c r="I20" s="13">
        <v>30014</v>
      </c>
      <c r="J20" s="13">
        <v>179336</v>
      </c>
      <c r="K20" s="31">
        <v>16.753623188405797</v>
      </c>
      <c r="L20" s="31">
        <v>10.707944863273408</v>
      </c>
      <c r="M20" s="13"/>
      <c r="O20" s="12" t="s">
        <v>25</v>
      </c>
      <c r="P20" s="13">
        <v>1019</v>
      </c>
      <c r="Q20" s="13">
        <v>4712</v>
      </c>
      <c r="R20" s="31">
        <v>10.777232580961726</v>
      </c>
      <c r="S20" s="31">
        <v>10.689940577249576</v>
      </c>
      <c r="V20" s="12" t="s">
        <v>25</v>
      </c>
      <c r="W20" s="13">
        <v>5</v>
      </c>
      <c r="X20" s="13">
        <v>35</v>
      </c>
      <c r="Y20" s="31">
        <v>10</v>
      </c>
      <c r="Z20" s="31">
        <v>10.485714285714286</v>
      </c>
    </row>
    <row r="21" spans="1:26" s="11" customFormat="1" x14ac:dyDescent="0.3">
      <c r="A21" s="12" t="s">
        <v>26</v>
      </c>
      <c r="B21" s="13">
        <v>116478</v>
      </c>
      <c r="C21" s="13">
        <v>450398</v>
      </c>
      <c r="D21" s="31">
        <v>3.9662425522416251</v>
      </c>
      <c r="E21" s="31">
        <v>4.9879728595597674</v>
      </c>
      <c r="F21" s="12"/>
      <c r="G21" s="13"/>
      <c r="H21" s="12" t="s">
        <v>26</v>
      </c>
      <c r="I21" s="13">
        <v>106609</v>
      </c>
      <c r="J21" s="13">
        <v>416954</v>
      </c>
      <c r="K21" s="31">
        <v>10.849503565002999</v>
      </c>
      <c r="L21" s="31">
        <v>5.0548645653957029</v>
      </c>
      <c r="M21" s="13"/>
      <c r="O21" s="12" t="s">
        <v>26</v>
      </c>
      <c r="P21" s="13">
        <v>8530</v>
      </c>
      <c r="Q21" s="13">
        <v>29635</v>
      </c>
      <c r="R21" s="31">
        <v>3.2483001172332941</v>
      </c>
      <c r="S21" s="31">
        <v>4.3371688881390247</v>
      </c>
      <c r="V21" s="12" t="s">
        <v>26</v>
      </c>
      <c r="W21" s="13">
        <v>1246</v>
      </c>
      <c r="X21" s="13">
        <v>3591</v>
      </c>
      <c r="Y21" s="31">
        <v>1.8</v>
      </c>
      <c r="Z21" s="31">
        <v>2.6282372598162071</v>
      </c>
    </row>
    <row r="22" spans="1:26" s="11" customFormat="1" x14ac:dyDescent="0.3">
      <c r="A22" s="12"/>
      <c r="B22" s="13"/>
      <c r="C22" s="13"/>
      <c r="D22" s="31"/>
      <c r="E22" s="31"/>
      <c r="F22" s="12"/>
      <c r="G22" s="13"/>
      <c r="H22" s="12"/>
      <c r="I22" s="13"/>
      <c r="J22" s="13"/>
      <c r="K22" s="31"/>
      <c r="L22" s="20"/>
      <c r="M22" s="13"/>
      <c r="O22" s="12"/>
      <c r="P22" s="13"/>
      <c r="Q22" s="13"/>
      <c r="R22" s="31"/>
      <c r="S22" s="31"/>
      <c r="V22" s="12"/>
      <c r="W22" s="13"/>
      <c r="X22" s="13"/>
      <c r="Y22" s="31"/>
      <c r="Z22" s="31"/>
    </row>
    <row r="23" spans="1:26" s="11" customFormat="1" x14ac:dyDescent="0.3">
      <c r="A23" s="24" t="s">
        <v>15</v>
      </c>
      <c r="B23" s="13"/>
      <c r="C23" s="13"/>
      <c r="D23" s="20"/>
      <c r="E23" s="31"/>
      <c r="F23" s="24"/>
      <c r="G23" s="13"/>
      <c r="H23" s="24" t="s">
        <v>15</v>
      </c>
      <c r="I23" s="13"/>
      <c r="J23" s="13"/>
      <c r="K23" s="20"/>
      <c r="L23" s="20"/>
      <c r="M23" s="13"/>
      <c r="O23" s="24" t="s">
        <v>15</v>
      </c>
      <c r="P23" s="13"/>
      <c r="Q23" s="13"/>
      <c r="R23" s="20"/>
      <c r="S23" s="31"/>
      <c r="V23" s="24" t="s">
        <v>15</v>
      </c>
      <c r="W23" s="13"/>
      <c r="X23" s="13"/>
      <c r="Y23" s="31"/>
      <c r="Z23" s="31"/>
    </row>
    <row r="24" spans="1:26" s="11" customFormat="1" x14ac:dyDescent="0.3">
      <c r="A24" s="12" t="s">
        <v>20</v>
      </c>
      <c r="B24" s="13">
        <v>954</v>
      </c>
      <c r="C24" s="13">
        <v>9779</v>
      </c>
      <c r="D24" s="31">
        <v>32.308176100628934</v>
      </c>
      <c r="E24" s="31">
        <v>37.693629205440232</v>
      </c>
      <c r="F24" s="12"/>
      <c r="G24" s="23"/>
      <c r="H24" s="12" t="s">
        <v>20</v>
      </c>
      <c r="I24" s="13">
        <v>927</v>
      </c>
      <c r="J24" s="13">
        <v>8402</v>
      </c>
      <c r="K24" s="31">
        <v>9.692732458397666</v>
      </c>
      <c r="L24" s="31">
        <v>36.405498690787908</v>
      </c>
      <c r="M24" s="23"/>
      <c r="O24" s="12" t="s">
        <v>20</v>
      </c>
      <c r="P24" s="13">
        <v>26</v>
      </c>
      <c r="Q24" s="13">
        <v>299</v>
      </c>
      <c r="R24" s="31">
        <v>21.615384615384617</v>
      </c>
      <c r="S24" s="31">
        <v>35.110367892976591</v>
      </c>
      <c r="V24" s="12" t="s">
        <v>20</v>
      </c>
      <c r="W24" s="13">
        <v>1</v>
      </c>
      <c r="X24" s="13">
        <v>4</v>
      </c>
      <c r="Y24" s="31">
        <v>3</v>
      </c>
      <c r="Z24" s="31">
        <v>3.75</v>
      </c>
    </row>
    <row r="25" spans="1:26" s="11" customFormat="1" x14ac:dyDescent="0.3">
      <c r="A25" s="12" t="s">
        <v>21</v>
      </c>
      <c r="B25" s="23">
        <v>102</v>
      </c>
      <c r="C25" s="23">
        <v>1586</v>
      </c>
      <c r="D25" s="31">
        <v>27.872549019607842</v>
      </c>
      <c r="E25" s="31">
        <v>27.909836065573771</v>
      </c>
      <c r="F25" s="12"/>
      <c r="G25" s="13"/>
      <c r="H25" s="12" t="s">
        <v>21</v>
      </c>
      <c r="I25" s="23">
        <v>101</v>
      </c>
      <c r="J25" s="23">
        <v>1531</v>
      </c>
      <c r="K25" s="31">
        <v>32.63969795037756</v>
      </c>
      <c r="L25" s="31">
        <v>27.90920966688439</v>
      </c>
      <c r="M25" s="13"/>
      <c r="O25" s="12" t="s">
        <v>21</v>
      </c>
      <c r="P25" s="23">
        <v>1</v>
      </c>
      <c r="Q25" s="23">
        <v>54</v>
      </c>
      <c r="R25" s="31">
        <v>29</v>
      </c>
      <c r="S25" s="31">
        <v>27.907407407407408</v>
      </c>
      <c r="V25" s="12" t="s">
        <v>21</v>
      </c>
      <c r="W25" s="23"/>
      <c r="X25" s="23"/>
      <c r="Y25" s="31"/>
      <c r="Z25" s="31"/>
    </row>
    <row r="26" spans="1:26" s="11" customFormat="1" x14ac:dyDescent="0.3">
      <c r="A26" s="12" t="s">
        <v>22</v>
      </c>
      <c r="B26" s="13">
        <v>729</v>
      </c>
      <c r="C26" s="13">
        <v>7160</v>
      </c>
      <c r="D26" s="31">
        <v>23.905349794238685</v>
      </c>
      <c r="E26" s="31">
        <v>23.929608938547485</v>
      </c>
      <c r="F26" s="12"/>
      <c r="G26" s="13"/>
      <c r="H26" s="12" t="s">
        <v>22</v>
      </c>
      <c r="I26" s="13">
        <v>711</v>
      </c>
      <c r="J26" s="13">
        <v>6895</v>
      </c>
      <c r="K26" s="31">
        <v>27.861386138613863</v>
      </c>
      <c r="L26" s="31">
        <v>23.931689630166787</v>
      </c>
      <c r="M26" s="13"/>
      <c r="O26" s="12" t="s">
        <v>22</v>
      </c>
      <c r="P26" s="13">
        <v>18</v>
      </c>
      <c r="Q26" s="13">
        <v>250</v>
      </c>
      <c r="R26" s="31">
        <v>23.944444444444443</v>
      </c>
      <c r="S26" s="31">
        <v>23.864000000000001</v>
      </c>
      <c r="V26" s="12" t="s">
        <v>22</v>
      </c>
      <c r="W26" s="13"/>
      <c r="X26" s="13">
        <v>4</v>
      </c>
      <c r="Y26" s="31"/>
      <c r="Z26" s="31">
        <v>23</v>
      </c>
    </row>
    <row r="27" spans="1:26" s="11" customFormat="1" x14ac:dyDescent="0.3">
      <c r="A27" s="12" t="s">
        <v>23</v>
      </c>
      <c r="B27" s="13">
        <v>4507</v>
      </c>
      <c r="C27" s="13">
        <v>39527</v>
      </c>
      <c r="D27" s="31">
        <v>19.517417350787664</v>
      </c>
      <c r="E27" s="31">
        <v>19.468123861566486</v>
      </c>
      <c r="F27" s="12"/>
      <c r="G27" s="13"/>
      <c r="H27" s="12" t="s">
        <v>23</v>
      </c>
      <c r="I27" s="13">
        <v>4297</v>
      </c>
      <c r="J27" s="13">
        <v>38030</v>
      </c>
      <c r="K27" s="31">
        <v>23.904360056258792</v>
      </c>
      <c r="L27" s="31">
        <v>19.478004785569667</v>
      </c>
      <c r="M27" s="13"/>
      <c r="O27" s="12" t="s">
        <v>23</v>
      </c>
      <c r="P27" s="13">
        <v>209</v>
      </c>
      <c r="Q27" s="13">
        <v>1430</v>
      </c>
      <c r="R27" s="31">
        <v>19.311004784688997</v>
      </c>
      <c r="S27" s="31">
        <v>19.203496503496503</v>
      </c>
      <c r="V27" s="12" t="s">
        <v>23</v>
      </c>
      <c r="W27" s="13">
        <v>1</v>
      </c>
      <c r="X27" s="13">
        <v>5</v>
      </c>
      <c r="Y27" s="31">
        <v>19</v>
      </c>
      <c r="Z27" s="31">
        <v>20</v>
      </c>
    </row>
    <row r="28" spans="1:26" s="11" customFormat="1" x14ac:dyDescent="0.3">
      <c r="A28" s="12" t="s">
        <v>24</v>
      </c>
      <c r="B28" s="13">
        <v>15050</v>
      </c>
      <c r="C28" s="13">
        <v>149321</v>
      </c>
      <c r="D28" s="31">
        <v>15.370897009966777</v>
      </c>
      <c r="E28" s="31">
        <v>15.232110687713048</v>
      </c>
      <c r="F28" s="12"/>
      <c r="G28" s="13"/>
      <c r="H28" s="12" t="s">
        <v>24</v>
      </c>
      <c r="I28" s="13">
        <v>14236</v>
      </c>
      <c r="J28" s="13">
        <v>143602</v>
      </c>
      <c r="K28" s="31">
        <v>19.527577379567141</v>
      </c>
      <c r="L28" s="31">
        <v>15.239509199036226</v>
      </c>
      <c r="M28" s="13"/>
      <c r="O28" s="12" t="s">
        <v>24</v>
      </c>
      <c r="P28" s="13">
        <v>811</v>
      </c>
      <c r="Q28" s="13">
        <v>5587</v>
      </c>
      <c r="R28" s="31">
        <v>15.223181257706536</v>
      </c>
      <c r="S28" s="31">
        <v>15.040630034007517</v>
      </c>
      <c r="V28" s="12" t="s">
        <v>24</v>
      </c>
      <c r="W28" s="13"/>
      <c r="X28" s="13">
        <v>24</v>
      </c>
      <c r="Y28" s="31"/>
      <c r="Z28" s="31">
        <v>15.458333333333334</v>
      </c>
    </row>
    <row r="29" spans="1:26" s="11" customFormat="1" x14ac:dyDescent="0.3">
      <c r="A29" s="12" t="s">
        <v>25</v>
      </c>
      <c r="B29" s="13">
        <v>29584</v>
      </c>
      <c r="C29" s="13">
        <v>266308</v>
      </c>
      <c r="D29" s="31">
        <v>10.992800162249864</v>
      </c>
      <c r="E29" s="31">
        <v>10.909031853495698</v>
      </c>
      <c r="F29" s="12"/>
      <c r="G29" s="13"/>
      <c r="H29" s="12" t="s">
        <v>25</v>
      </c>
      <c r="I29" s="13">
        <v>27482</v>
      </c>
      <c r="J29" s="13">
        <v>249167</v>
      </c>
      <c r="K29" s="31">
        <v>15.379390278168025</v>
      </c>
      <c r="L29" s="31">
        <v>10.935731141540783</v>
      </c>
      <c r="M29" s="13"/>
      <c r="O29" s="12" t="s">
        <v>25</v>
      </c>
      <c r="P29" s="13">
        <v>2093</v>
      </c>
      <c r="Q29" s="13">
        <v>16990</v>
      </c>
      <c r="R29" s="31">
        <v>10.752986144290492</v>
      </c>
      <c r="S29" s="31">
        <v>10.519894055326663</v>
      </c>
      <c r="V29" s="12" t="s">
        <v>25</v>
      </c>
      <c r="W29" s="13">
        <v>1</v>
      </c>
      <c r="X29" s="13">
        <v>71</v>
      </c>
      <c r="Y29" s="31">
        <v>12</v>
      </c>
      <c r="Z29" s="31">
        <v>9.9014084507042259</v>
      </c>
    </row>
    <row r="30" spans="1:26" s="11" customFormat="1" x14ac:dyDescent="0.3">
      <c r="A30" s="12" t="s">
        <v>26</v>
      </c>
      <c r="B30" s="13">
        <v>54341</v>
      </c>
      <c r="C30" s="13">
        <v>249960</v>
      </c>
      <c r="D30" s="31">
        <v>5.2854750556669918</v>
      </c>
      <c r="E30" s="31">
        <v>6.0529842655454251</v>
      </c>
      <c r="F30" s="12"/>
      <c r="G30" s="13"/>
      <c r="H30" s="12" t="s">
        <v>26</v>
      </c>
      <c r="I30" s="13">
        <v>45510</v>
      </c>
      <c r="J30" s="13">
        <v>206642</v>
      </c>
      <c r="K30" s="31">
        <v>11.010952623535404</v>
      </c>
      <c r="L30" s="31">
        <v>6.2039188737956161</v>
      </c>
      <c r="M30" s="13"/>
      <c r="O30" s="12" t="s">
        <v>26</v>
      </c>
      <c r="P30" s="13">
        <v>8016</v>
      </c>
      <c r="Q30" s="13">
        <v>41133</v>
      </c>
      <c r="R30" s="31">
        <v>4.4865269461077846</v>
      </c>
      <c r="S30" s="31">
        <v>5.4202747052388478</v>
      </c>
      <c r="V30" s="12" t="s">
        <v>26</v>
      </c>
      <c r="W30" s="13">
        <v>793</v>
      </c>
      <c r="X30" s="13">
        <v>2113</v>
      </c>
      <c r="Y30" s="31">
        <v>3.4</v>
      </c>
      <c r="Z30" s="31">
        <v>3.6441079034548034</v>
      </c>
    </row>
    <row r="31" spans="1:26" s="11" customFormat="1" x14ac:dyDescent="0.3">
      <c r="A31" s="12"/>
      <c r="B31" s="13"/>
      <c r="C31" s="13"/>
      <c r="D31" s="31"/>
      <c r="E31" s="31"/>
      <c r="F31" s="12"/>
      <c r="G31" s="13"/>
      <c r="H31" s="12"/>
      <c r="I31" s="13"/>
      <c r="J31" s="13"/>
      <c r="K31" s="31">
        <v>5.4595034058448695</v>
      </c>
      <c r="L31" s="31"/>
      <c r="M31" s="13"/>
      <c r="O31" s="12"/>
      <c r="P31" s="13"/>
      <c r="Q31" s="13"/>
      <c r="R31" s="31"/>
      <c r="S31" s="31"/>
      <c r="V31" s="12"/>
      <c r="W31" s="13"/>
      <c r="X31" s="13"/>
      <c r="Y31" s="20"/>
      <c r="Z31" s="31"/>
    </row>
    <row r="32" spans="1:26" s="11" customFormat="1" x14ac:dyDescent="0.3">
      <c r="A32" s="22" t="s">
        <v>16</v>
      </c>
      <c r="B32" s="13"/>
      <c r="C32" s="13"/>
      <c r="D32" s="20"/>
      <c r="E32" s="31"/>
      <c r="F32" s="22"/>
      <c r="G32" s="13"/>
      <c r="H32" s="22" t="s">
        <v>16</v>
      </c>
      <c r="I32" s="13"/>
      <c r="J32" s="13"/>
      <c r="K32" s="20"/>
      <c r="L32" s="31"/>
      <c r="M32" s="13"/>
      <c r="O32" s="22" t="s">
        <v>16</v>
      </c>
      <c r="P32" s="13"/>
      <c r="Q32" s="13"/>
      <c r="R32" s="20"/>
      <c r="S32" s="31"/>
      <c r="V32" s="22" t="s">
        <v>16</v>
      </c>
      <c r="W32" s="13"/>
      <c r="X32" s="13"/>
      <c r="Y32" s="20"/>
      <c r="Z32" s="31"/>
    </row>
    <row r="33" spans="1:26" s="11" customFormat="1" x14ac:dyDescent="0.3">
      <c r="A33" s="12" t="s">
        <v>20</v>
      </c>
      <c r="B33" s="13">
        <v>2</v>
      </c>
      <c r="C33" s="13">
        <v>6</v>
      </c>
      <c r="D33" s="31">
        <v>22.5</v>
      </c>
      <c r="E33" s="31">
        <v>26.666666666666668</v>
      </c>
      <c r="F33" s="12"/>
      <c r="G33" s="13"/>
      <c r="H33" s="12" t="s">
        <v>20</v>
      </c>
      <c r="I33" s="13">
        <v>2</v>
      </c>
      <c r="J33" s="13">
        <v>6</v>
      </c>
      <c r="K33" s="31">
        <v>22.5</v>
      </c>
      <c r="L33" s="31">
        <v>26.666666666666668</v>
      </c>
      <c r="M33" s="13"/>
      <c r="O33" s="12" t="s">
        <v>20</v>
      </c>
      <c r="P33" s="13"/>
      <c r="Q33" s="13"/>
      <c r="R33" s="20"/>
      <c r="S33" s="31"/>
      <c r="V33" s="12" t="s">
        <v>20</v>
      </c>
      <c r="W33" s="13"/>
      <c r="X33" s="13"/>
      <c r="Y33" s="20"/>
      <c r="Z33" s="31"/>
    </row>
    <row r="34" spans="1:26" s="11" customFormat="1" x14ac:dyDescent="0.3">
      <c r="A34" s="12" t="s">
        <v>21</v>
      </c>
      <c r="B34" s="13"/>
      <c r="C34" s="13">
        <v>9</v>
      </c>
      <c r="D34" s="20"/>
      <c r="E34" s="31">
        <v>27.444444444444443</v>
      </c>
      <c r="F34" s="12"/>
      <c r="G34" s="13"/>
      <c r="H34" s="12" t="s">
        <v>21</v>
      </c>
      <c r="I34" s="13"/>
      <c r="J34" s="13">
        <v>8</v>
      </c>
      <c r="K34" s="20"/>
      <c r="L34" s="31">
        <v>27.5</v>
      </c>
      <c r="M34" s="13"/>
      <c r="O34" s="12" t="s">
        <v>21</v>
      </c>
      <c r="P34" s="13"/>
      <c r="Q34" s="13">
        <v>1</v>
      </c>
      <c r="R34" s="20"/>
      <c r="S34" s="31">
        <v>27</v>
      </c>
      <c r="V34" s="12" t="s">
        <v>21</v>
      </c>
      <c r="W34" s="13"/>
      <c r="X34" s="13"/>
      <c r="Y34" s="20"/>
      <c r="Z34" s="31"/>
    </row>
    <row r="35" spans="1:26" s="11" customFormat="1" x14ac:dyDescent="0.3">
      <c r="A35" s="12" t="s">
        <v>22</v>
      </c>
      <c r="B35" s="13">
        <v>1</v>
      </c>
      <c r="C35" s="13">
        <v>12</v>
      </c>
      <c r="D35" s="31">
        <v>24</v>
      </c>
      <c r="E35" s="31">
        <v>23.75</v>
      </c>
      <c r="F35" s="12"/>
      <c r="G35" s="13"/>
      <c r="H35" s="12" t="s">
        <v>22</v>
      </c>
      <c r="I35" s="13">
        <v>1</v>
      </c>
      <c r="J35" s="13">
        <v>11</v>
      </c>
      <c r="K35" s="31">
        <v>24</v>
      </c>
      <c r="L35" s="31">
        <v>24.272727272727273</v>
      </c>
      <c r="M35" s="13"/>
      <c r="O35" s="12" t="s">
        <v>22</v>
      </c>
      <c r="P35" s="13"/>
      <c r="Q35" s="13">
        <v>1</v>
      </c>
      <c r="R35" s="20"/>
      <c r="S35" s="31">
        <v>18</v>
      </c>
      <c r="V35" s="12" t="s">
        <v>22</v>
      </c>
      <c r="W35" s="13"/>
      <c r="X35" s="13"/>
      <c r="Y35" s="20"/>
      <c r="Z35" s="31"/>
    </row>
    <row r="36" spans="1:26" s="11" customFormat="1" x14ac:dyDescent="0.3">
      <c r="A36" s="12" t="s">
        <v>23</v>
      </c>
      <c r="B36" s="13">
        <v>2</v>
      </c>
      <c r="C36" s="13">
        <v>35</v>
      </c>
      <c r="D36" s="31">
        <v>20</v>
      </c>
      <c r="E36" s="31">
        <v>19.714285714285715</v>
      </c>
      <c r="F36" s="12"/>
      <c r="G36" s="13"/>
      <c r="H36" s="12" t="s">
        <v>23</v>
      </c>
      <c r="I36" s="13"/>
      <c r="J36" s="13">
        <v>33</v>
      </c>
      <c r="K36" s="20"/>
      <c r="L36" s="31">
        <v>19.878787878787879</v>
      </c>
      <c r="M36" s="13"/>
      <c r="O36" s="12" t="s">
        <v>23</v>
      </c>
      <c r="P36" s="13">
        <v>2</v>
      </c>
      <c r="Q36" s="13">
        <v>2</v>
      </c>
      <c r="R36" s="31">
        <v>20</v>
      </c>
      <c r="S36" s="31">
        <v>17</v>
      </c>
      <c r="V36" s="12" t="s">
        <v>23</v>
      </c>
      <c r="W36" s="13"/>
      <c r="X36" s="13"/>
      <c r="Y36" s="20"/>
      <c r="Z36" s="31"/>
    </row>
    <row r="37" spans="1:26" s="11" customFormat="1" x14ac:dyDescent="0.3">
      <c r="A37" s="12" t="s">
        <v>24</v>
      </c>
      <c r="B37" s="23">
        <v>18</v>
      </c>
      <c r="C37" s="23">
        <v>156</v>
      </c>
      <c r="D37" s="31">
        <v>15.277777777777779</v>
      </c>
      <c r="E37" s="31">
        <v>15.224358974358974</v>
      </c>
      <c r="F37" s="12"/>
      <c r="G37" s="13"/>
      <c r="H37" s="12" t="s">
        <v>24</v>
      </c>
      <c r="I37" s="13">
        <v>13</v>
      </c>
      <c r="J37" s="13">
        <v>140</v>
      </c>
      <c r="K37" s="31">
        <v>15.076923076923077</v>
      </c>
      <c r="L37" s="31">
        <v>15.235714285714286</v>
      </c>
      <c r="M37" s="23"/>
      <c r="O37" s="12" t="s">
        <v>24</v>
      </c>
      <c r="P37" s="13">
        <v>5</v>
      </c>
      <c r="Q37" s="13">
        <v>14</v>
      </c>
      <c r="R37" s="31">
        <v>15.8</v>
      </c>
      <c r="S37" s="31">
        <v>15.357142857142858</v>
      </c>
      <c r="V37" s="12" t="s">
        <v>24</v>
      </c>
      <c r="W37" s="13"/>
      <c r="X37" s="13">
        <v>2</v>
      </c>
      <c r="Y37" s="20"/>
      <c r="Z37" s="31">
        <v>13.5</v>
      </c>
    </row>
    <row r="38" spans="1:26" s="11" customFormat="1" x14ac:dyDescent="0.3">
      <c r="A38" s="12" t="s">
        <v>25</v>
      </c>
      <c r="B38" s="13">
        <v>61</v>
      </c>
      <c r="C38" s="13">
        <v>535</v>
      </c>
      <c r="D38" s="31">
        <v>9.9180327868852451</v>
      </c>
      <c r="E38" s="31">
        <v>9.9663551401869164</v>
      </c>
      <c r="F38" s="12"/>
      <c r="G38" s="23"/>
      <c r="H38" s="12" t="s">
        <v>25</v>
      </c>
      <c r="I38" s="13">
        <v>55</v>
      </c>
      <c r="J38" s="13">
        <v>491</v>
      </c>
      <c r="K38" s="31">
        <v>10.163636363636364</v>
      </c>
      <c r="L38" s="31">
        <v>10</v>
      </c>
      <c r="M38" s="13"/>
      <c r="O38" s="12" t="s">
        <v>25</v>
      </c>
      <c r="P38" s="13">
        <v>6</v>
      </c>
      <c r="Q38" s="13">
        <v>36</v>
      </c>
      <c r="R38" s="31">
        <v>7.666666666666667</v>
      </c>
      <c r="S38" s="31">
        <v>9.7222222222222214</v>
      </c>
      <c r="V38" s="12" t="s">
        <v>25</v>
      </c>
      <c r="W38" s="13"/>
      <c r="X38" s="13">
        <v>8</v>
      </c>
      <c r="Y38" s="20"/>
      <c r="Z38" s="31">
        <v>9</v>
      </c>
    </row>
    <row r="39" spans="1:26" s="11" customFormat="1" x14ac:dyDescent="0.3">
      <c r="A39" s="12" t="s">
        <v>26</v>
      </c>
      <c r="B39" s="13">
        <v>729</v>
      </c>
      <c r="C39" s="13">
        <v>2712</v>
      </c>
      <c r="D39" s="31">
        <v>5.0068587105624145</v>
      </c>
      <c r="E39" s="31">
        <v>5.7311946902654869</v>
      </c>
      <c r="F39" s="12"/>
      <c r="G39" s="13"/>
      <c r="H39" s="12" t="s">
        <v>26</v>
      </c>
      <c r="I39" s="23">
        <v>585</v>
      </c>
      <c r="J39" s="23">
        <v>2211</v>
      </c>
      <c r="K39" s="31">
        <v>5.1487179487179491</v>
      </c>
      <c r="L39" s="31">
        <v>5.8322026232473991</v>
      </c>
      <c r="M39" s="13"/>
      <c r="O39" s="12" t="s">
        <v>26</v>
      </c>
      <c r="P39" s="23">
        <v>124</v>
      </c>
      <c r="Q39" s="23">
        <v>463</v>
      </c>
      <c r="R39" s="31">
        <v>4.645161290322581</v>
      </c>
      <c r="S39" s="31">
        <v>5.2570194384449245</v>
      </c>
      <c r="V39" s="12" t="s">
        <v>26</v>
      </c>
      <c r="W39" s="13">
        <v>20</v>
      </c>
      <c r="X39" s="13">
        <v>38</v>
      </c>
      <c r="Y39" s="20">
        <v>3.1</v>
      </c>
      <c r="Z39" s="31">
        <v>5.6315789473684212</v>
      </c>
    </row>
    <row r="40" spans="1:26" s="11" customFormat="1" x14ac:dyDescent="0.3">
      <c r="A40" s="12"/>
      <c r="B40" s="13"/>
      <c r="C40" s="13"/>
      <c r="D40" s="20"/>
      <c r="E40" s="31"/>
      <c r="F40" s="12"/>
      <c r="G40" s="13"/>
      <c r="H40" s="12"/>
      <c r="I40" s="13"/>
      <c r="J40" s="13"/>
      <c r="K40" s="31"/>
      <c r="L40" s="31"/>
      <c r="M40" s="13"/>
      <c r="O40" s="12"/>
      <c r="P40" s="13"/>
      <c r="Q40" s="13"/>
      <c r="R40" s="31"/>
      <c r="S40" s="31"/>
      <c r="V40" s="12"/>
      <c r="W40" s="13"/>
      <c r="X40" s="13"/>
      <c r="Y40" s="20"/>
      <c r="Z40" s="31"/>
    </row>
    <row r="41" spans="1:26" s="11" customFormat="1" x14ac:dyDescent="0.3">
      <c r="A41" s="22" t="s">
        <v>17</v>
      </c>
      <c r="B41" s="23"/>
      <c r="C41" s="23"/>
      <c r="D41" s="20"/>
      <c r="E41" s="31"/>
      <c r="F41" s="22"/>
      <c r="G41" s="23"/>
      <c r="H41" s="22" t="s">
        <v>17</v>
      </c>
      <c r="I41" s="23"/>
      <c r="J41" s="23"/>
      <c r="K41" s="20"/>
      <c r="L41" s="31"/>
      <c r="M41" s="23"/>
      <c r="O41" s="22" t="s">
        <v>17</v>
      </c>
      <c r="P41" s="13"/>
      <c r="Q41" s="13"/>
      <c r="R41" s="20"/>
      <c r="S41" s="31"/>
      <c r="V41" s="22" t="s">
        <v>17</v>
      </c>
      <c r="W41" s="23"/>
      <c r="X41" s="23"/>
      <c r="Y41" s="20"/>
      <c r="Z41" s="31"/>
    </row>
    <row r="42" spans="1:26" s="11" customFormat="1" x14ac:dyDescent="0.3">
      <c r="A42" s="12" t="s">
        <v>20</v>
      </c>
      <c r="B42" s="13">
        <v>13</v>
      </c>
      <c r="C42" s="13">
        <v>19</v>
      </c>
      <c r="D42" s="31">
        <v>3.6923076923076925</v>
      </c>
      <c r="E42" s="31">
        <v>3.9473684210526314</v>
      </c>
      <c r="F42" s="12"/>
      <c r="G42" s="13"/>
      <c r="H42" s="12" t="s">
        <v>20</v>
      </c>
      <c r="I42" s="13">
        <v>7</v>
      </c>
      <c r="J42" s="13">
        <v>7</v>
      </c>
      <c r="K42" s="31">
        <v>5.2857142857142856</v>
      </c>
      <c r="L42" s="31">
        <v>5.8571428571428568</v>
      </c>
      <c r="M42" s="13"/>
      <c r="O42" s="12" t="s">
        <v>20</v>
      </c>
      <c r="P42" s="23">
        <v>6</v>
      </c>
      <c r="Q42" s="23">
        <v>11</v>
      </c>
      <c r="R42" s="31">
        <v>1.8333333333333333</v>
      </c>
      <c r="S42" s="31">
        <v>2.8181818181818183</v>
      </c>
      <c r="V42" s="12" t="s">
        <v>20</v>
      </c>
      <c r="W42" s="13"/>
      <c r="X42" s="13">
        <v>1</v>
      </c>
      <c r="Y42" s="20"/>
      <c r="Z42" s="31">
        <v>3</v>
      </c>
    </row>
    <row r="43" spans="1:26" s="11" customFormat="1" x14ac:dyDescent="0.3">
      <c r="A43" s="12" t="s">
        <v>21</v>
      </c>
      <c r="B43" s="13"/>
      <c r="C43" s="13"/>
      <c r="D43" s="20"/>
      <c r="E43" s="31"/>
      <c r="F43" s="12"/>
      <c r="G43" s="13"/>
      <c r="H43" s="12" t="s">
        <v>21</v>
      </c>
      <c r="I43" s="13"/>
      <c r="J43" s="13"/>
      <c r="K43" s="20"/>
      <c r="L43" s="31"/>
      <c r="M43" s="13"/>
      <c r="O43" s="12" t="s">
        <v>21</v>
      </c>
      <c r="P43" s="13"/>
      <c r="Q43" s="13"/>
      <c r="R43" s="20"/>
      <c r="S43" s="31"/>
      <c r="V43" s="12" t="s">
        <v>21</v>
      </c>
      <c r="W43" s="13"/>
      <c r="X43" s="13"/>
      <c r="Y43" s="20"/>
      <c r="Z43" s="31"/>
    </row>
    <row r="44" spans="1:26" s="11" customFormat="1" x14ac:dyDescent="0.3">
      <c r="A44" s="12" t="s">
        <v>22</v>
      </c>
      <c r="B44" s="13"/>
      <c r="C44" s="13"/>
      <c r="D44" s="20"/>
      <c r="E44" s="31"/>
      <c r="F44" s="12"/>
      <c r="G44" s="13"/>
      <c r="H44" s="12" t="s">
        <v>22</v>
      </c>
      <c r="I44" s="13"/>
      <c r="J44" s="13"/>
      <c r="K44" s="20"/>
      <c r="L44" s="31"/>
      <c r="M44" s="13"/>
      <c r="O44" s="12" t="s">
        <v>22</v>
      </c>
      <c r="P44" s="13"/>
      <c r="Q44" s="13"/>
      <c r="R44" s="20"/>
      <c r="S44" s="31"/>
      <c r="V44" s="12" t="s">
        <v>22</v>
      </c>
      <c r="W44" s="13"/>
      <c r="X44" s="13"/>
      <c r="Y44" s="20"/>
      <c r="Z44" s="31"/>
    </row>
    <row r="45" spans="1:26" s="11" customFormat="1" x14ac:dyDescent="0.3">
      <c r="A45" s="12" t="s">
        <v>23</v>
      </c>
      <c r="B45" s="13">
        <v>3</v>
      </c>
      <c r="C45" s="13">
        <v>11</v>
      </c>
      <c r="D45" s="31">
        <v>19</v>
      </c>
      <c r="E45" s="31">
        <v>19</v>
      </c>
      <c r="F45" s="12"/>
      <c r="G45" s="13"/>
      <c r="H45" s="12" t="s">
        <v>23</v>
      </c>
      <c r="I45" s="13">
        <v>3</v>
      </c>
      <c r="J45" s="13">
        <v>10</v>
      </c>
      <c r="K45" s="31">
        <v>19</v>
      </c>
      <c r="L45" s="31">
        <v>19.2</v>
      </c>
      <c r="M45" s="13"/>
      <c r="O45" s="12" t="s">
        <v>23</v>
      </c>
      <c r="P45" s="13"/>
      <c r="Q45" s="13">
        <v>1</v>
      </c>
      <c r="R45" s="20"/>
      <c r="S45" s="31">
        <v>17</v>
      </c>
      <c r="V45" s="12" t="s">
        <v>23</v>
      </c>
      <c r="W45" s="13"/>
      <c r="X45" s="13"/>
      <c r="Y45" s="20"/>
      <c r="Z45" s="31"/>
    </row>
    <row r="46" spans="1:26" s="11" customFormat="1" x14ac:dyDescent="0.3">
      <c r="A46" s="12" t="s">
        <v>24</v>
      </c>
      <c r="B46" s="13">
        <v>42</v>
      </c>
      <c r="C46" s="13">
        <v>221</v>
      </c>
      <c r="D46" s="31">
        <v>15.047619047619047</v>
      </c>
      <c r="E46" s="31">
        <v>14.615384615384615</v>
      </c>
      <c r="F46" s="12"/>
      <c r="G46" s="13"/>
      <c r="H46" s="12" t="s">
        <v>24</v>
      </c>
      <c r="I46" s="13">
        <v>40</v>
      </c>
      <c r="J46" s="13">
        <v>189</v>
      </c>
      <c r="K46" s="31">
        <v>14.875</v>
      </c>
      <c r="L46" s="31">
        <v>14.761904761904763</v>
      </c>
      <c r="M46" s="13"/>
      <c r="O46" s="12" t="s">
        <v>24</v>
      </c>
      <c r="P46" s="13">
        <v>2</v>
      </c>
      <c r="Q46" s="13">
        <v>30</v>
      </c>
      <c r="R46" s="31">
        <v>18.5</v>
      </c>
      <c r="S46" s="31">
        <v>13.7</v>
      </c>
      <c r="V46" s="12" t="s">
        <v>24</v>
      </c>
      <c r="W46" s="13"/>
      <c r="X46" s="13">
        <v>0</v>
      </c>
      <c r="Y46" s="20"/>
      <c r="Z46" s="31"/>
    </row>
    <row r="47" spans="1:26" s="11" customFormat="1" x14ac:dyDescent="0.3">
      <c r="A47" s="12" t="s">
        <v>25</v>
      </c>
      <c r="B47" s="13">
        <v>784</v>
      </c>
      <c r="C47" s="13">
        <v>6401</v>
      </c>
      <c r="D47" s="31">
        <v>10.517857142857142</v>
      </c>
      <c r="E47" s="31">
        <v>10.530385877206687</v>
      </c>
      <c r="F47" s="12"/>
      <c r="G47" s="13"/>
      <c r="H47" s="12" t="s">
        <v>25</v>
      </c>
      <c r="I47" s="13">
        <v>730</v>
      </c>
      <c r="J47" s="13">
        <v>5872</v>
      </c>
      <c r="K47" s="31">
        <v>10.56986301369863</v>
      </c>
      <c r="L47" s="31">
        <v>10.557561307901908</v>
      </c>
      <c r="M47" s="13"/>
      <c r="O47" s="12" t="s">
        <v>25</v>
      </c>
      <c r="P47" s="13">
        <v>54</v>
      </c>
      <c r="Q47" s="13">
        <v>524</v>
      </c>
      <c r="R47" s="31">
        <v>9.8148148148148149</v>
      </c>
      <c r="S47" s="31">
        <v>10.227099236641221</v>
      </c>
      <c r="V47" s="12" t="s">
        <v>25</v>
      </c>
      <c r="W47" s="13"/>
      <c r="X47" s="13">
        <v>1</v>
      </c>
      <c r="Y47" s="20"/>
      <c r="Z47" s="31">
        <v>8</v>
      </c>
    </row>
    <row r="48" spans="1:26" s="11" customFormat="1" x14ac:dyDescent="0.3">
      <c r="A48" s="12" t="s">
        <v>26</v>
      </c>
      <c r="B48" s="13">
        <v>38445</v>
      </c>
      <c r="C48" s="13">
        <v>85883</v>
      </c>
      <c r="D48" s="31">
        <v>2.2880738717648588</v>
      </c>
      <c r="E48" s="31">
        <v>3.1170429537859645</v>
      </c>
      <c r="F48" s="12"/>
      <c r="G48" s="13"/>
      <c r="H48" s="12" t="s">
        <v>26</v>
      </c>
      <c r="I48" s="13">
        <v>22664</v>
      </c>
      <c r="J48" s="13">
        <v>50306</v>
      </c>
      <c r="K48" s="31">
        <v>2.576685492410872</v>
      </c>
      <c r="L48" s="31">
        <v>3.4362786999304245</v>
      </c>
      <c r="M48" s="13"/>
      <c r="O48" s="12" t="s">
        <v>26</v>
      </c>
      <c r="P48" s="13">
        <v>14846</v>
      </c>
      <c r="Q48" s="13">
        <v>33798</v>
      </c>
      <c r="R48" s="31">
        <v>1.9064394449683417</v>
      </c>
      <c r="S48" s="31">
        <v>2.706529778987544</v>
      </c>
      <c r="V48" s="12" t="s">
        <v>26</v>
      </c>
      <c r="W48" s="13">
        <v>906</v>
      </c>
      <c r="X48" s="13">
        <v>1735</v>
      </c>
      <c r="Y48" s="20">
        <v>1.3</v>
      </c>
      <c r="Z48" s="31">
        <v>1.8806916426512967</v>
      </c>
    </row>
    <row r="49" spans="1:26" s="11" customFormat="1" x14ac:dyDescent="0.3">
      <c r="A49" s="21"/>
      <c r="B49" s="13"/>
      <c r="C49" s="13"/>
      <c r="D49" s="20"/>
      <c r="E49" s="31"/>
      <c r="F49" s="21"/>
      <c r="G49" s="13"/>
      <c r="H49" s="21"/>
      <c r="I49" s="13"/>
      <c r="J49" s="13"/>
      <c r="K49" s="20"/>
      <c r="L49" s="31"/>
      <c r="M49" s="13"/>
      <c r="O49" s="21"/>
      <c r="P49" s="13"/>
      <c r="Q49" s="13"/>
      <c r="R49" s="20"/>
      <c r="S49" s="31"/>
      <c r="V49" s="21"/>
      <c r="W49" s="13"/>
      <c r="X49" s="13"/>
      <c r="Y49" s="20"/>
      <c r="Z49" s="31"/>
    </row>
    <row r="50" spans="1:26" s="11" customFormat="1" x14ac:dyDescent="0.3">
      <c r="A50" s="8" t="s">
        <v>1</v>
      </c>
      <c r="B50" s="15"/>
      <c r="C50" s="15"/>
      <c r="D50" s="20"/>
      <c r="E50" s="31"/>
      <c r="F50" s="8"/>
      <c r="G50" s="15"/>
      <c r="H50" s="8" t="s">
        <v>1</v>
      </c>
      <c r="I50" s="15"/>
      <c r="J50" s="15"/>
      <c r="K50" s="20"/>
      <c r="L50" s="31"/>
      <c r="M50" s="15"/>
      <c r="O50" s="8" t="s">
        <v>1</v>
      </c>
      <c r="P50" s="15"/>
      <c r="Q50" s="15"/>
      <c r="R50" s="20"/>
      <c r="S50" s="31"/>
      <c r="V50" s="8" t="s">
        <v>1</v>
      </c>
      <c r="W50" s="15"/>
      <c r="X50" s="15"/>
      <c r="Y50" s="20"/>
      <c r="Z50" s="31"/>
    </row>
    <row r="51" spans="1:26" s="11" customFormat="1" x14ac:dyDescent="0.3">
      <c r="A51" s="22" t="s">
        <v>14</v>
      </c>
      <c r="B51" s="23"/>
      <c r="C51" s="23"/>
      <c r="D51" s="20"/>
      <c r="E51" s="31"/>
      <c r="F51" s="22"/>
      <c r="G51" s="23"/>
      <c r="H51" s="22" t="s">
        <v>14</v>
      </c>
      <c r="I51" s="23"/>
      <c r="J51" s="23"/>
      <c r="K51" s="20"/>
      <c r="L51" s="31"/>
      <c r="M51" s="23"/>
      <c r="O51" s="22" t="s">
        <v>14</v>
      </c>
      <c r="P51" s="23"/>
      <c r="Q51" s="23"/>
      <c r="R51" s="20"/>
      <c r="S51" s="31"/>
      <c r="V51" s="22" t="s">
        <v>14</v>
      </c>
      <c r="W51" s="23"/>
      <c r="X51" s="23"/>
      <c r="Y51" s="20"/>
      <c r="Z51" s="31"/>
    </row>
    <row r="52" spans="1:26" s="11" customFormat="1" x14ac:dyDescent="0.3">
      <c r="A52" s="12" t="s">
        <v>20</v>
      </c>
      <c r="B52" s="13">
        <v>334</v>
      </c>
      <c r="C52" s="13">
        <v>5287</v>
      </c>
      <c r="D52" s="31">
        <v>46.305389221556887</v>
      </c>
      <c r="E52" s="31">
        <v>52.404577264989598</v>
      </c>
      <c r="F52" s="12"/>
      <c r="G52" s="13"/>
      <c r="H52" s="12" t="s">
        <v>20</v>
      </c>
      <c r="I52" s="13">
        <v>299</v>
      </c>
      <c r="J52" s="13">
        <v>3373</v>
      </c>
      <c r="K52" s="31">
        <v>46.070234113712374</v>
      </c>
      <c r="L52" s="31">
        <v>50.906018381262967</v>
      </c>
      <c r="M52" s="13"/>
      <c r="O52" s="12" t="s">
        <v>20</v>
      </c>
      <c r="P52" s="13">
        <v>33</v>
      </c>
      <c r="Q52" s="13">
        <v>422</v>
      </c>
      <c r="R52" s="31">
        <v>49.030303030303031</v>
      </c>
      <c r="S52" s="31">
        <v>47.699052132701425</v>
      </c>
      <c r="V52" s="12" t="s">
        <v>20</v>
      </c>
      <c r="W52" s="13">
        <v>2</v>
      </c>
      <c r="X52" s="13">
        <v>4</v>
      </c>
      <c r="Y52" s="20">
        <v>38.5</v>
      </c>
      <c r="Z52" s="31">
        <v>34.25</v>
      </c>
    </row>
    <row r="53" spans="1:26" s="11" customFormat="1" x14ac:dyDescent="0.3">
      <c r="A53" s="12" t="s">
        <v>21</v>
      </c>
      <c r="B53" s="13">
        <v>32</v>
      </c>
      <c r="C53" s="13">
        <v>279</v>
      </c>
      <c r="D53" s="31">
        <v>28.03125</v>
      </c>
      <c r="E53" s="31">
        <v>27.870967741935484</v>
      </c>
      <c r="F53" s="12"/>
      <c r="G53" s="13"/>
      <c r="H53" s="12" t="s">
        <v>21</v>
      </c>
      <c r="I53" s="13">
        <v>25</v>
      </c>
      <c r="J53" s="13">
        <v>226</v>
      </c>
      <c r="K53" s="31">
        <v>28.04</v>
      </c>
      <c r="L53" s="31">
        <v>27.951327433628318</v>
      </c>
      <c r="M53" s="13"/>
      <c r="O53" s="12" t="s">
        <v>21</v>
      </c>
      <c r="P53" s="13">
        <v>7</v>
      </c>
      <c r="Q53" s="13">
        <v>52</v>
      </c>
      <c r="R53" s="31">
        <v>28</v>
      </c>
      <c r="S53" s="31">
        <v>27.5</v>
      </c>
      <c r="V53" s="12" t="s">
        <v>21</v>
      </c>
      <c r="W53" s="13"/>
      <c r="X53" s="13"/>
      <c r="Y53" s="20"/>
      <c r="Z53" s="31"/>
    </row>
    <row r="54" spans="1:26" s="11" customFormat="1" x14ac:dyDescent="0.3">
      <c r="A54" s="12" t="s">
        <v>22</v>
      </c>
      <c r="B54" s="13">
        <v>145</v>
      </c>
      <c r="C54" s="13">
        <v>727</v>
      </c>
      <c r="D54" s="31">
        <v>23.317241379310346</v>
      </c>
      <c r="E54" s="31">
        <v>23.283356258596974</v>
      </c>
      <c r="F54" s="12"/>
      <c r="G54" s="13"/>
      <c r="H54" s="12" t="s">
        <v>22</v>
      </c>
      <c r="I54" s="13">
        <v>120</v>
      </c>
      <c r="J54" s="13">
        <v>586</v>
      </c>
      <c r="K54" s="31">
        <v>23.416666666666668</v>
      </c>
      <c r="L54" s="31">
        <v>23.281569965870307</v>
      </c>
      <c r="M54" s="13"/>
      <c r="O54" s="12" t="s">
        <v>22</v>
      </c>
      <c r="P54" s="13">
        <v>25</v>
      </c>
      <c r="Q54" s="13">
        <v>141</v>
      </c>
      <c r="R54" s="31">
        <v>22.84</v>
      </c>
      <c r="S54" s="31">
        <v>23.290780141843971</v>
      </c>
      <c r="V54" s="12" t="s">
        <v>22</v>
      </c>
      <c r="W54" s="13"/>
      <c r="X54" s="13"/>
      <c r="Y54" s="20"/>
      <c r="Z54" s="31"/>
    </row>
    <row r="55" spans="1:26" s="11" customFormat="1" x14ac:dyDescent="0.3">
      <c r="A55" s="12" t="s">
        <v>23</v>
      </c>
      <c r="B55" s="13">
        <v>130</v>
      </c>
      <c r="C55" s="13">
        <v>777</v>
      </c>
      <c r="D55" s="31">
        <v>20.015384615384615</v>
      </c>
      <c r="E55" s="31">
        <v>20.020592020592019</v>
      </c>
      <c r="F55" s="12"/>
      <c r="G55" s="13"/>
      <c r="H55" s="12" t="s">
        <v>23</v>
      </c>
      <c r="I55" s="13">
        <v>102</v>
      </c>
      <c r="J55" s="13">
        <v>612</v>
      </c>
      <c r="K55" s="31">
        <v>20.117647058823529</v>
      </c>
      <c r="L55" s="31">
        <v>20.02124183006536</v>
      </c>
      <c r="M55" s="13"/>
      <c r="O55" s="12" t="s">
        <v>23</v>
      </c>
      <c r="P55" s="13">
        <v>28</v>
      </c>
      <c r="Q55" s="13">
        <v>152</v>
      </c>
      <c r="R55" s="31">
        <v>19.642857142857142</v>
      </c>
      <c r="S55" s="31">
        <v>20.006578947368421</v>
      </c>
      <c r="V55" s="12" t="s">
        <v>23</v>
      </c>
      <c r="W55" s="13"/>
      <c r="X55" s="13"/>
      <c r="Y55" s="20"/>
      <c r="Z55" s="31"/>
    </row>
    <row r="56" spans="1:26" s="11" customFormat="1" x14ac:dyDescent="0.3">
      <c r="A56" s="12" t="s">
        <v>24</v>
      </c>
      <c r="B56" s="13">
        <v>347</v>
      </c>
      <c r="C56" s="13">
        <v>1885</v>
      </c>
      <c r="D56" s="31">
        <v>15.400576368876081</v>
      </c>
      <c r="E56" s="31">
        <v>15.334217506631299</v>
      </c>
      <c r="F56" s="12"/>
      <c r="G56" s="13"/>
      <c r="H56" s="12" t="s">
        <v>24</v>
      </c>
      <c r="I56" s="13">
        <v>253</v>
      </c>
      <c r="J56" s="13">
        <v>1466</v>
      </c>
      <c r="K56" s="31">
        <v>15.32411067193676</v>
      </c>
      <c r="L56" s="31">
        <v>15.357435197817189</v>
      </c>
      <c r="M56" s="13"/>
      <c r="O56" s="12" t="s">
        <v>24</v>
      </c>
      <c r="P56" s="13">
        <v>94</v>
      </c>
      <c r="Q56" s="13">
        <v>409</v>
      </c>
      <c r="R56" s="31">
        <v>15.606382978723405</v>
      </c>
      <c r="S56" s="31">
        <v>15.266503667481663</v>
      </c>
      <c r="V56" s="12" t="s">
        <v>24</v>
      </c>
      <c r="W56" s="13"/>
      <c r="X56" s="13"/>
      <c r="Y56" s="20"/>
      <c r="Z56" s="31"/>
    </row>
    <row r="57" spans="1:26" s="11" customFormat="1" x14ac:dyDescent="0.3">
      <c r="A57" s="12" t="s">
        <v>25</v>
      </c>
      <c r="B57" s="13">
        <v>340</v>
      </c>
      <c r="C57" s="13">
        <v>1851</v>
      </c>
      <c r="D57" s="31">
        <v>9.9558823529411757</v>
      </c>
      <c r="E57" s="31">
        <v>10.021069692058347</v>
      </c>
      <c r="F57" s="12"/>
      <c r="G57" s="13"/>
      <c r="H57" s="12" t="s">
        <v>25</v>
      </c>
      <c r="I57" s="13">
        <v>240</v>
      </c>
      <c r="J57" s="13">
        <v>1366</v>
      </c>
      <c r="K57" s="31">
        <v>9.7833333333333332</v>
      </c>
      <c r="L57" s="31">
        <v>9.9912152269399712</v>
      </c>
      <c r="M57" s="13"/>
      <c r="O57" s="12" t="s">
        <v>25</v>
      </c>
      <c r="P57" s="13">
        <v>99</v>
      </c>
      <c r="Q57" s="13">
        <v>485</v>
      </c>
      <c r="R57" s="31">
        <v>10.383838383838384</v>
      </c>
      <c r="S57" s="31">
        <v>10.105154639175257</v>
      </c>
      <c r="V57" s="12" t="s">
        <v>25</v>
      </c>
      <c r="W57" s="13">
        <v>1</v>
      </c>
      <c r="X57" s="13"/>
      <c r="Y57" s="31">
        <v>9</v>
      </c>
      <c r="Z57" s="31"/>
    </row>
    <row r="58" spans="1:26" s="11" customFormat="1" x14ac:dyDescent="0.3">
      <c r="A58" s="12" t="s">
        <v>26</v>
      </c>
      <c r="B58" s="13">
        <v>2329</v>
      </c>
      <c r="C58" s="13">
        <v>7089</v>
      </c>
      <c r="D58" s="31">
        <v>3.7681408329755262</v>
      </c>
      <c r="E58" s="31">
        <v>4.6570743405275783</v>
      </c>
      <c r="F58" s="12"/>
      <c r="G58" s="13"/>
      <c r="H58" s="12" t="s">
        <v>26</v>
      </c>
      <c r="I58" s="13">
        <v>1319</v>
      </c>
      <c r="J58" s="13">
        <v>4266</v>
      </c>
      <c r="K58" s="20">
        <v>4.0999999999999996</v>
      </c>
      <c r="L58" s="31">
        <v>4.9439756211908108</v>
      </c>
      <c r="M58" s="13"/>
      <c r="O58" s="12" t="s">
        <v>26</v>
      </c>
      <c r="P58" s="13">
        <v>995</v>
      </c>
      <c r="Q58" s="13">
        <v>2796</v>
      </c>
      <c r="R58" s="31">
        <v>3.2994974874371858</v>
      </c>
      <c r="S58" s="31">
        <v>4.2360515021459229</v>
      </c>
      <c r="V58" s="12" t="s">
        <v>26</v>
      </c>
      <c r="W58" s="13">
        <v>15</v>
      </c>
      <c r="X58" s="13">
        <v>26</v>
      </c>
      <c r="Y58" s="20">
        <v>2.5</v>
      </c>
      <c r="Z58" s="31">
        <v>2.9615384615384617</v>
      </c>
    </row>
    <row r="59" spans="1:26" s="11" customFormat="1" x14ac:dyDescent="0.3">
      <c r="A59" s="12"/>
      <c r="B59" s="13"/>
      <c r="C59" s="13"/>
      <c r="D59" s="31"/>
      <c r="E59" s="31"/>
      <c r="F59" s="12"/>
      <c r="G59" s="13"/>
      <c r="H59" s="12"/>
      <c r="I59" s="13"/>
      <c r="J59" s="13"/>
      <c r="K59" s="31"/>
      <c r="L59" s="31"/>
      <c r="M59" s="13"/>
      <c r="O59" s="12"/>
      <c r="P59" s="13"/>
      <c r="Q59" s="13"/>
      <c r="R59" s="20"/>
      <c r="S59" s="31"/>
      <c r="V59" s="12"/>
      <c r="W59" s="13"/>
      <c r="X59" s="13"/>
      <c r="Y59" s="20"/>
      <c r="Z59" s="31"/>
    </row>
    <row r="60" spans="1:26" s="11" customFormat="1" x14ac:dyDescent="0.3">
      <c r="A60" s="24" t="s">
        <v>15</v>
      </c>
      <c r="B60" s="13"/>
      <c r="C60" s="13"/>
      <c r="D60" s="20"/>
      <c r="E60" s="31"/>
      <c r="F60" s="24"/>
      <c r="G60" s="13"/>
      <c r="H60" s="24" t="s">
        <v>15</v>
      </c>
      <c r="I60" s="13"/>
      <c r="J60" s="13"/>
      <c r="K60" s="31"/>
      <c r="L60" s="31"/>
      <c r="M60" s="13"/>
      <c r="O60" s="24" t="s">
        <v>15</v>
      </c>
      <c r="P60" s="13"/>
      <c r="Q60" s="13"/>
      <c r="R60" s="31"/>
      <c r="S60" s="31"/>
      <c r="V60" s="24" t="s">
        <v>15</v>
      </c>
      <c r="W60" s="13"/>
      <c r="X60" s="13"/>
      <c r="Y60" s="20"/>
      <c r="Z60" s="31"/>
    </row>
    <row r="61" spans="1:26" s="11" customFormat="1" x14ac:dyDescent="0.3">
      <c r="A61" s="12" t="s">
        <v>20</v>
      </c>
      <c r="B61" s="13">
        <v>490</v>
      </c>
      <c r="C61" s="13">
        <v>4946</v>
      </c>
      <c r="D61" s="31">
        <v>29.728571428571428</v>
      </c>
      <c r="E61" s="31">
        <v>35.583299636069555</v>
      </c>
      <c r="F61" s="12"/>
      <c r="G61" s="23"/>
      <c r="H61" s="12" t="s">
        <v>20</v>
      </c>
      <c r="I61" s="13">
        <v>400</v>
      </c>
      <c r="J61" s="13">
        <v>3917</v>
      </c>
      <c r="K61" s="31">
        <v>31.43</v>
      </c>
      <c r="L61" s="31">
        <v>34.994894051570078</v>
      </c>
      <c r="M61" s="23"/>
      <c r="O61" s="12" t="s">
        <v>20</v>
      </c>
      <c r="P61" s="13">
        <v>89</v>
      </c>
      <c r="Q61" s="13">
        <v>583</v>
      </c>
      <c r="R61" s="31">
        <v>22.022471910112358</v>
      </c>
      <c r="S61" s="31">
        <v>29.279588336192109</v>
      </c>
      <c r="V61" s="12" t="s">
        <v>20</v>
      </c>
      <c r="W61" s="13">
        <v>1</v>
      </c>
      <c r="X61" s="13">
        <v>4</v>
      </c>
      <c r="Y61" s="31">
        <v>35</v>
      </c>
      <c r="Z61" s="31">
        <v>41.75</v>
      </c>
    </row>
    <row r="62" spans="1:26" s="11" customFormat="1" x14ac:dyDescent="0.3">
      <c r="A62" s="12" t="s">
        <v>21</v>
      </c>
      <c r="B62" s="23">
        <v>141</v>
      </c>
      <c r="C62" s="23">
        <v>1437</v>
      </c>
      <c r="D62" s="31">
        <v>27.929078014184398</v>
      </c>
      <c r="E62" s="31">
        <v>27.820459290187891</v>
      </c>
      <c r="F62" s="12"/>
      <c r="G62" s="13"/>
      <c r="H62" s="12" t="s">
        <v>21</v>
      </c>
      <c r="I62" s="23">
        <v>116</v>
      </c>
      <c r="J62" s="23">
        <v>1191</v>
      </c>
      <c r="K62" s="31">
        <v>27.931034482758619</v>
      </c>
      <c r="L62" s="31">
        <v>27.843828715365241</v>
      </c>
      <c r="M62" s="13"/>
      <c r="O62" s="12" t="s">
        <v>21</v>
      </c>
      <c r="P62" s="23">
        <v>24</v>
      </c>
      <c r="Q62" s="23">
        <v>244</v>
      </c>
      <c r="R62" s="31">
        <v>27.958333333333332</v>
      </c>
      <c r="S62" s="31">
        <v>27.795081967213115</v>
      </c>
      <c r="V62" s="12" t="s">
        <v>21</v>
      </c>
      <c r="W62" s="23">
        <v>1</v>
      </c>
      <c r="X62" s="23">
        <v>2</v>
      </c>
      <c r="Y62" s="31">
        <v>27</v>
      </c>
      <c r="Z62" s="31">
        <v>17</v>
      </c>
    </row>
    <row r="63" spans="1:26" s="11" customFormat="1" x14ac:dyDescent="0.3">
      <c r="A63" s="12" t="s">
        <v>22</v>
      </c>
      <c r="B63" s="13">
        <v>902</v>
      </c>
      <c r="C63" s="13">
        <v>6838</v>
      </c>
      <c r="D63" s="31">
        <v>23.814855875831487</v>
      </c>
      <c r="E63" s="31">
        <v>23.838403041825096</v>
      </c>
      <c r="F63" s="12"/>
      <c r="G63" s="13"/>
      <c r="H63" s="12" t="s">
        <v>22</v>
      </c>
      <c r="I63" s="13">
        <v>761</v>
      </c>
      <c r="J63" s="13">
        <v>5550</v>
      </c>
      <c r="K63" s="31">
        <v>23.821287779237846</v>
      </c>
      <c r="L63" s="31">
        <v>23.841081081081082</v>
      </c>
      <c r="M63" s="13"/>
      <c r="O63" s="12" t="s">
        <v>22</v>
      </c>
      <c r="P63" s="13">
        <v>141</v>
      </c>
      <c r="Q63" s="13">
        <v>1287</v>
      </c>
      <c r="R63" s="31">
        <v>23.780141843971631</v>
      </c>
      <c r="S63" s="31">
        <v>23.826728826728825</v>
      </c>
      <c r="V63" s="12" t="s">
        <v>22</v>
      </c>
      <c r="W63" s="13"/>
      <c r="X63" s="13">
        <v>1</v>
      </c>
      <c r="Y63" s="20"/>
      <c r="Z63" s="31">
        <v>24</v>
      </c>
    </row>
    <row r="64" spans="1:26" s="11" customFormat="1" x14ac:dyDescent="0.3">
      <c r="A64" s="12" t="s">
        <v>23</v>
      </c>
      <c r="B64" s="13">
        <v>4265</v>
      </c>
      <c r="C64" s="13">
        <v>27132</v>
      </c>
      <c r="D64" s="31">
        <v>19.002813599062133</v>
      </c>
      <c r="E64" s="31">
        <v>18.958941471325371</v>
      </c>
      <c r="F64" s="12"/>
      <c r="G64" s="13"/>
      <c r="H64" s="12" t="s">
        <v>23</v>
      </c>
      <c r="I64" s="13">
        <v>3484</v>
      </c>
      <c r="J64" s="13">
        <v>21529</v>
      </c>
      <c r="K64" s="31">
        <v>19.052525832376578</v>
      </c>
      <c r="L64" s="31">
        <v>18.971759022713549</v>
      </c>
      <c r="M64" s="13"/>
      <c r="O64" s="12" t="s">
        <v>23</v>
      </c>
      <c r="P64" s="13">
        <v>781</v>
      </c>
      <c r="Q64" s="13">
        <v>5585</v>
      </c>
      <c r="R64" s="31">
        <v>18.781049935979514</v>
      </c>
      <c r="S64" s="31">
        <v>18.909221128021485</v>
      </c>
      <c r="V64" s="12" t="s">
        <v>23</v>
      </c>
      <c r="W64" s="13"/>
      <c r="X64" s="13">
        <v>18</v>
      </c>
      <c r="Y64" s="20"/>
      <c r="Z64" s="31">
        <v>19.055555555555557</v>
      </c>
    </row>
    <row r="65" spans="1:26" s="11" customFormat="1" x14ac:dyDescent="0.3">
      <c r="A65" s="12" t="s">
        <v>24</v>
      </c>
      <c r="B65" s="13">
        <v>7500</v>
      </c>
      <c r="C65" s="13">
        <v>52716</v>
      </c>
      <c r="D65" s="31">
        <v>14.358000000000001</v>
      </c>
      <c r="E65" s="31">
        <v>14.246561830149668</v>
      </c>
      <c r="F65" s="12"/>
      <c r="G65" s="13"/>
      <c r="H65" s="12" t="s">
        <v>24</v>
      </c>
      <c r="I65" s="13">
        <v>5500</v>
      </c>
      <c r="J65" s="13">
        <v>37640</v>
      </c>
      <c r="K65" s="31">
        <v>14.405454545454546</v>
      </c>
      <c r="L65" s="31">
        <v>14.269201137057996</v>
      </c>
      <c r="M65" s="13"/>
      <c r="O65" s="12" t="s">
        <v>24</v>
      </c>
      <c r="P65" s="13">
        <v>1999</v>
      </c>
      <c r="Q65" s="13">
        <v>14986</v>
      </c>
      <c r="R65" s="31">
        <v>14.228614307153578</v>
      </c>
      <c r="S65" s="31">
        <v>14.184905912184705</v>
      </c>
      <c r="V65" s="12" t="s">
        <v>24</v>
      </c>
      <c r="W65" s="13">
        <v>1</v>
      </c>
      <c r="X65" s="13">
        <v>89</v>
      </c>
      <c r="Y65" s="31">
        <v>12</v>
      </c>
      <c r="Z65" s="31">
        <v>15.033707865168539</v>
      </c>
    </row>
    <row r="66" spans="1:26" s="11" customFormat="1" x14ac:dyDescent="0.3">
      <c r="A66" s="12" t="s">
        <v>25</v>
      </c>
      <c r="B66" s="13">
        <v>13277</v>
      </c>
      <c r="C66" s="13">
        <v>77611</v>
      </c>
      <c r="D66" s="31">
        <v>9.4124425698576477</v>
      </c>
      <c r="E66" s="31">
        <v>9.4377931247745188</v>
      </c>
      <c r="F66" s="12"/>
      <c r="G66" s="13"/>
      <c r="H66" s="12" t="s">
        <v>25</v>
      </c>
      <c r="I66" s="13">
        <v>7605</v>
      </c>
      <c r="J66" s="13">
        <v>44706</v>
      </c>
      <c r="K66" s="31">
        <v>9.4874424720578574</v>
      </c>
      <c r="L66" s="31">
        <v>9.504932113539267</v>
      </c>
      <c r="M66" s="13"/>
      <c r="O66" s="12" t="s">
        <v>25</v>
      </c>
      <c r="P66" s="13">
        <v>5655</v>
      </c>
      <c r="Q66" s="13">
        <v>32736</v>
      </c>
      <c r="R66" s="31">
        <v>9.3131741821396989</v>
      </c>
      <c r="S66" s="31">
        <v>9.3495845552297165</v>
      </c>
      <c r="V66" s="12" t="s">
        <v>25</v>
      </c>
      <c r="W66" s="13">
        <v>17</v>
      </c>
      <c r="X66" s="13">
        <v>168</v>
      </c>
      <c r="Y66" s="31">
        <v>8.882352941176471</v>
      </c>
      <c r="Z66" s="31">
        <v>8.7738095238095237</v>
      </c>
    </row>
    <row r="67" spans="1:26" s="11" customFormat="1" x14ac:dyDescent="0.3">
      <c r="A67" s="12" t="s">
        <v>26</v>
      </c>
      <c r="B67" s="13">
        <v>28863</v>
      </c>
      <c r="C67" s="13">
        <v>82354</v>
      </c>
      <c r="D67" s="31">
        <v>3.4937809652496274</v>
      </c>
      <c r="E67" s="31">
        <v>4.2775335745683272</v>
      </c>
      <c r="F67" s="12"/>
      <c r="G67" s="13"/>
      <c r="H67" s="12" t="s">
        <v>26</v>
      </c>
      <c r="I67" s="13">
        <v>11181</v>
      </c>
      <c r="J67" s="13">
        <v>33677</v>
      </c>
      <c r="K67" s="31">
        <v>4.0595653340488331</v>
      </c>
      <c r="L67" s="31">
        <v>4.7028238857380407</v>
      </c>
      <c r="M67" s="13"/>
      <c r="O67" s="12" t="s">
        <v>26</v>
      </c>
      <c r="P67" s="13">
        <v>17203</v>
      </c>
      <c r="Q67" s="13">
        <v>47309</v>
      </c>
      <c r="R67" s="31">
        <v>3.1672964017903853</v>
      </c>
      <c r="S67" s="31">
        <v>4.0200173328542137</v>
      </c>
      <c r="V67" s="12" t="s">
        <v>26</v>
      </c>
      <c r="W67" s="13">
        <v>479</v>
      </c>
      <c r="X67" s="13">
        <v>1368</v>
      </c>
      <c r="Y67" s="31">
        <v>2.0125260960334028</v>
      </c>
      <c r="Z67" s="31">
        <v>2.7134502923976607</v>
      </c>
    </row>
    <row r="68" spans="1:26" s="11" customFormat="1" x14ac:dyDescent="0.3">
      <c r="A68" s="12"/>
      <c r="B68" s="13"/>
      <c r="C68" s="13"/>
      <c r="D68" s="31"/>
      <c r="E68" s="31"/>
      <c r="F68" s="12"/>
      <c r="G68" s="13"/>
      <c r="H68" s="12"/>
      <c r="I68" s="13"/>
      <c r="J68" s="13"/>
      <c r="K68" s="31"/>
      <c r="L68" s="31"/>
      <c r="M68" s="13"/>
      <c r="O68" s="12"/>
      <c r="P68" s="13"/>
      <c r="Q68" s="13"/>
      <c r="R68" s="31"/>
      <c r="S68" s="31"/>
      <c r="V68" s="12"/>
      <c r="W68" s="13"/>
      <c r="X68" s="13"/>
      <c r="Y68" s="20"/>
      <c r="Z68" s="31"/>
    </row>
    <row r="69" spans="1:26" s="11" customFormat="1" x14ac:dyDescent="0.3">
      <c r="A69" s="22" t="s">
        <v>16</v>
      </c>
      <c r="B69" s="13"/>
      <c r="C69" s="13"/>
      <c r="D69" s="20"/>
      <c r="E69" s="31"/>
      <c r="F69" s="22"/>
      <c r="G69" s="13"/>
      <c r="H69" s="22" t="s">
        <v>16</v>
      </c>
      <c r="I69" s="13"/>
      <c r="J69" s="13"/>
      <c r="K69" s="20"/>
      <c r="L69" s="31"/>
      <c r="M69" s="13"/>
      <c r="O69" s="22" t="s">
        <v>16</v>
      </c>
      <c r="P69" s="13"/>
      <c r="Q69" s="13"/>
      <c r="R69" s="20"/>
      <c r="S69" s="31"/>
      <c r="V69" s="22" t="s">
        <v>16</v>
      </c>
      <c r="W69" s="13"/>
      <c r="X69" s="13"/>
      <c r="Y69" s="20"/>
      <c r="Z69" s="31"/>
    </row>
    <row r="70" spans="1:26" s="11" customFormat="1" x14ac:dyDescent="0.3">
      <c r="A70" s="12" t="s">
        <v>20</v>
      </c>
      <c r="B70" s="13"/>
      <c r="C70" s="13">
        <v>1</v>
      </c>
      <c r="D70" s="20"/>
      <c r="E70" s="31">
        <v>12</v>
      </c>
      <c r="F70" s="12"/>
      <c r="G70" s="13"/>
      <c r="H70" s="12" t="s">
        <v>20</v>
      </c>
      <c r="I70" s="13"/>
      <c r="J70" s="13"/>
      <c r="K70" s="20"/>
      <c r="L70" s="31"/>
      <c r="M70" s="13"/>
      <c r="O70" s="12" t="s">
        <v>20</v>
      </c>
      <c r="P70" s="13"/>
      <c r="Q70" s="13">
        <v>1</v>
      </c>
      <c r="R70" s="20"/>
      <c r="S70" s="31">
        <v>12</v>
      </c>
      <c r="V70" s="12" t="s">
        <v>20</v>
      </c>
      <c r="W70" s="13"/>
      <c r="X70" s="13"/>
      <c r="Y70" s="20"/>
      <c r="Z70" s="31"/>
    </row>
    <row r="71" spans="1:26" s="11" customFormat="1" x14ac:dyDescent="0.3">
      <c r="A71" s="12" t="s">
        <v>21</v>
      </c>
      <c r="B71" s="13"/>
      <c r="C71" s="13"/>
      <c r="D71" s="20"/>
      <c r="E71" s="31"/>
      <c r="F71" s="12"/>
      <c r="G71" s="13"/>
      <c r="H71" s="12" t="s">
        <v>21</v>
      </c>
      <c r="I71" s="13"/>
      <c r="J71" s="13"/>
      <c r="K71" s="20"/>
      <c r="L71" s="31"/>
      <c r="M71" s="13"/>
      <c r="O71" s="12" t="s">
        <v>21</v>
      </c>
      <c r="P71" s="13"/>
      <c r="Q71" s="13"/>
      <c r="R71" s="20"/>
      <c r="S71" s="31"/>
      <c r="V71" s="12" t="s">
        <v>21</v>
      </c>
      <c r="W71" s="13"/>
      <c r="X71" s="13"/>
      <c r="Y71" s="20"/>
      <c r="Z71" s="31"/>
    </row>
    <row r="72" spans="1:26" s="11" customFormat="1" x14ac:dyDescent="0.3">
      <c r="A72" s="12" t="s">
        <v>22</v>
      </c>
      <c r="B72" s="13">
        <v>1</v>
      </c>
      <c r="C72" s="13">
        <v>1</v>
      </c>
      <c r="D72" s="31">
        <v>23</v>
      </c>
      <c r="E72" s="31">
        <v>23</v>
      </c>
      <c r="F72" s="12"/>
      <c r="G72" s="13"/>
      <c r="H72" s="12" t="s">
        <v>22</v>
      </c>
      <c r="I72" s="13">
        <v>1</v>
      </c>
      <c r="J72" s="13">
        <v>1</v>
      </c>
      <c r="K72" s="31">
        <v>23</v>
      </c>
      <c r="L72" s="31">
        <v>23</v>
      </c>
      <c r="M72" s="13"/>
      <c r="O72" s="12" t="s">
        <v>22</v>
      </c>
      <c r="P72" s="13"/>
      <c r="Q72" s="13"/>
      <c r="R72" s="20"/>
      <c r="S72" s="31"/>
      <c r="V72" s="12" t="s">
        <v>22</v>
      </c>
      <c r="W72" s="13"/>
      <c r="X72" s="13"/>
      <c r="Y72" s="20"/>
      <c r="Z72" s="31"/>
    </row>
    <row r="73" spans="1:26" s="11" customFormat="1" x14ac:dyDescent="0.3">
      <c r="A73" s="12" t="s">
        <v>23</v>
      </c>
      <c r="B73" s="13"/>
      <c r="C73" s="13">
        <v>1</v>
      </c>
      <c r="D73" s="20"/>
      <c r="E73" s="31">
        <v>19</v>
      </c>
      <c r="F73" s="12"/>
      <c r="G73" s="13"/>
      <c r="H73" s="12" t="s">
        <v>23</v>
      </c>
      <c r="I73" s="13"/>
      <c r="J73" s="13">
        <v>1</v>
      </c>
      <c r="K73" s="20"/>
      <c r="L73" s="31">
        <v>19</v>
      </c>
      <c r="M73" s="13"/>
      <c r="O73" s="12" t="s">
        <v>23</v>
      </c>
      <c r="P73" s="13"/>
      <c r="Q73" s="13"/>
      <c r="R73" s="20"/>
      <c r="S73" s="31"/>
      <c r="V73" s="12" t="s">
        <v>23</v>
      </c>
      <c r="W73" s="13"/>
      <c r="X73" s="13"/>
      <c r="Y73" s="20"/>
      <c r="Z73" s="31"/>
    </row>
    <row r="74" spans="1:26" s="11" customFormat="1" x14ac:dyDescent="0.3">
      <c r="A74" s="12" t="s">
        <v>24</v>
      </c>
      <c r="B74" s="13">
        <v>14</v>
      </c>
      <c r="C74" s="13">
        <v>63</v>
      </c>
      <c r="D74" s="31">
        <v>14.5</v>
      </c>
      <c r="E74" s="31">
        <v>14.571428571428571</v>
      </c>
      <c r="F74" s="12"/>
      <c r="G74" s="13"/>
      <c r="H74" s="12" t="s">
        <v>24</v>
      </c>
      <c r="I74" s="13">
        <v>11</v>
      </c>
      <c r="J74" s="13">
        <v>45</v>
      </c>
      <c r="K74" s="31">
        <v>14.727272727272727</v>
      </c>
      <c r="L74" s="31">
        <v>14.644444444444444</v>
      </c>
      <c r="M74" s="23"/>
      <c r="O74" s="12" t="s">
        <v>24</v>
      </c>
      <c r="P74" s="13">
        <v>3</v>
      </c>
      <c r="Q74" s="13">
        <v>18</v>
      </c>
      <c r="R74" s="31">
        <v>13.666666666666666</v>
      </c>
      <c r="S74" s="31">
        <v>14.388888888888889</v>
      </c>
      <c r="V74" s="12" t="s">
        <v>24</v>
      </c>
      <c r="W74" s="23"/>
      <c r="X74" s="23"/>
      <c r="Y74" s="20"/>
      <c r="Z74" s="31"/>
    </row>
    <row r="75" spans="1:26" s="11" customFormat="1" x14ac:dyDescent="0.3">
      <c r="A75" s="12" t="s">
        <v>25</v>
      </c>
      <c r="B75" s="13">
        <v>22</v>
      </c>
      <c r="C75" s="13">
        <v>137</v>
      </c>
      <c r="D75" s="31">
        <v>9.8181818181818183</v>
      </c>
      <c r="E75" s="31">
        <v>10.08029197080292</v>
      </c>
      <c r="F75" s="12"/>
      <c r="G75" s="23"/>
      <c r="H75" s="12" t="s">
        <v>25</v>
      </c>
      <c r="I75" s="13">
        <v>13</v>
      </c>
      <c r="J75" s="13">
        <v>77</v>
      </c>
      <c r="K75" s="31">
        <v>10.23076923076923</v>
      </c>
      <c r="L75" s="31">
        <v>10.376623376623376</v>
      </c>
      <c r="M75" s="13"/>
      <c r="O75" s="12" t="s">
        <v>25</v>
      </c>
      <c r="P75" s="13">
        <v>9</v>
      </c>
      <c r="Q75" s="13">
        <v>51</v>
      </c>
      <c r="R75" s="31">
        <v>9.2222222222222214</v>
      </c>
      <c r="S75" s="31">
        <v>9.8039215686274517</v>
      </c>
      <c r="V75" s="12" t="s">
        <v>25</v>
      </c>
      <c r="W75" s="13"/>
      <c r="X75" s="13">
        <v>9</v>
      </c>
      <c r="Y75" s="20"/>
      <c r="Z75" s="31">
        <v>9.1111111111111107</v>
      </c>
    </row>
    <row r="76" spans="1:26" s="11" customFormat="1" x14ac:dyDescent="0.3">
      <c r="A76" s="12" t="s">
        <v>26</v>
      </c>
      <c r="B76" s="13">
        <v>159</v>
      </c>
      <c r="C76" s="13">
        <v>507</v>
      </c>
      <c r="D76" s="31">
        <v>4.6981132075471699</v>
      </c>
      <c r="E76" s="31">
        <v>5.2327416173570018</v>
      </c>
      <c r="F76" s="12"/>
      <c r="G76" s="13"/>
      <c r="H76" s="12" t="s">
        <v>26</v>
      </c>
      <c r="I76" s="13">
        <v>77</v>
      </c>
      <c r="J76" s="13">
        <v>223</v>
      </c>
      <c r="K76" s="31">
        <v>4.8181818181818183</v>
      </c>
      <c r="L76" s="31">
        <v>5.260089686098655</v>
      </c>
      <c r="M76" s="13"/>
      <c r="O76" s="12" t="s">
        <v>26</v>
      </c>
      <c r="P76" s="13">
        <v>79</v>
      </c>
      <c r="Q76" s="13">
        <v>258</v>
      </c>
      <c r="R76" s="31">
        <v>4.6962025316455698</v>
      </c>
      <c r="S76" s="31">
        <v>5.2170542635658919</v>
      </c>
      <c r="V76" s="12" t="s">
        <v>26</v>
      </c>
      <c r="W76" s="13">
        <v>3</v>
      </c>
      <c r="X76" s="13">
        <v>26</v>
      </c>
      <c r="Y76" s="20">
        <v>1.7</v>
      </c>
      <c r="Z76" s="31">
        <v>5.1538461538461542</v>
      </c>
    </row>
    <row r="77" spans="1:26" s="11" customFormat="1" x14ac:dyDescent="0.3">
      <c r="A77" s="12"/>
      <c r="B77" s="13"/>
      <c r="C77" s="13"/>
      <c r="D77" s="31"/>
      <c r="E77" s="31"/>
      <c r="F77" s="12"/>
      <c r="G77" s="13"/>
      <c r="H77" s="12"/>
      <c r="I77" s="13"/>
      <c r="J77" s="13"/>
      <c r="K77" s="31"/>
      <c r="L77" s="31"/>
      <c r="M77" s="13"/>
      <c r="O77" s="12"/>
      <c r="P77" s="13"/>
      <c r="Q77" s="13"/>
      <c r="R77" s="31"/>
      <c r="S77" s="31"/>
      <c r="V77" s="12"/>
      <c r="W77" s="13"/>
      <c r="X77" s="13"/>
      <c r="Y77" s="20"/>
      <c r="Z77" s="31"/>
    </row>
    <row r="78" spans="1:26" s="11" customFormat="1" x14ac:dyDescent="0.3">
      <c r="A78" s="22" t="s">
        <v>17</v>
      </c>
      <c r="B78" s="23"/>
      <c r="C78" s="23"/>
      <c r="D78" s="20"/>
      <c r="E78" s="31"/>
      <c r="F78" s="22"/>
      <c r="G78" s="23"/>
      <c r="H78" s="22" t="s">
        <v>17</v>
      </c>
      <c r="I78" s="23"/>
      <c r="J78" s="23"/>
      <c r="K78" s="20"/>
      <c r="L78" s="31"/>
      <c r="M78" s="23"/>
      <c r="O78" s="22" t="s">
        <v>17</v>
      </c>
      <c r="P78" s="23"/>
      <c r="Q78" s="23"/>
      <c r="R78" s="20"/>
      <c r="S78" s="31"/>
      <c r="V78" s="22" t="s">
        <v>17</v>
      </c>
      <c r="W78" s="23"/>
      <c r="X78" s="23"/>
      <c r="Y78" s="20"/>
      <c r="Z78" s="31"/>
    </row>
    <row r="79" spans="1:26" s="11" customFormat="1" x14ac:dyDescent="0.3">
      <c r="A79" s="12" t="s">
        <v>20</v>
      </c>
      <c r="B79" s="13"/>
      <c r="C79" s="13"/>
      <c r="D79" s="20"/>
      <c r="E79" s="31"/>
      <c r="F79" s="12"/>
      <c r="G79" s="13"/>
      <c r="H79" s="12" t="s">
        <v>20</v>
      </c>
      <c r="I79" s="13"/>
      <c r="J79" s="13"/>
      <c r="K79" s="20"/>
      <c r="L79" s="31"/>
      <c r="M79" s="13"/>
      <c r="O79" s="12" t="s">
        <v>20</v>
      </c>
      <c r="P79" s="13"/>
      <c r="Q79" s="13"/>
      <c r="R79" s="20"/>
      <c r="S79" s="31"/>
      <c r="V79" s="12" t="s">
        <v>20</v>
      </c>
      <c r="W79" s="13"/>
      <c r="X79" s="13"/>
      <c r="Y79" s="20"/>
      <c r="Z79" s="31"/>
    </row>
    <row r="80" spans="1:26" s="11" customFormat="1" x14ac:dyDescent="0.3">
      <c r="A80" s="12" t="s">
        <v>21</v>
      </c>
      <c r="B80" s="13"/>
      <c r="C80" s="13"/>
      <c r="D80" s="20"/>
      <c r="E80" s="31"/>
      <c r="F80" s="12"/>
      <c r="G80" s="13"/>
      <c r="H80" s="12" t="s">
        <v>21</v>
      </c>
      <c r="I80" s="13"/>
      <c r="J80" s="13"/>
      <c r="K80" s="20"/>
      <c r="L80" s="31"/>
      <c r="M80" s="13"/>
      <c r="O80" s="12" t="s">
        <v>21</v>
      </c>
      <c r="P80" s="13"/>
      <c r="Q80" s="13"/>
      <c r="R80" s="20"/>
      <c r="S80" s="31"/>
      <c r="V80" s="12" t="s">
        <v>21</v>
      </c>
      <c r="W80" s="13"/>
      <c r="X80" s="13"/>
      <c r="Y80" s="20"/>
      <c r="Z80" s="31"/>
    </row>
    <row r="81" spans="1:26" s="11" customFormat="1" x14ac:dyDescent="0.3">
      <c r="A81" s="12" t="s">
        <v>22</v>
      </c>
      <c r="B81" s="13"/>
      <c r="C81" s="13"/>
      <c r="D81" s="20"/>
      <c r="E81" s="31"/>
      <c r="F81" s="12"/>
      <c r="G81" s="13"/>
      <c r="H81" s="12" t="s">
        <v>22</v>
      </c>
      <c r="I81" s="13"/>
      <c r="J81" s="13"/>
      <c r="K81" s="20"/>
      <c r="L81" s="31"/>
      <c r="M81" s="13"/>
      <c r="O81" s="12" t="s">
        <v>22</v>
      </c>
      <c r="P81" s="13"/>
      <c r="Q81" s="13"/>
      <c r="R81" s="20"/>
      <c r="S81" s="31"/>
      <c r="V81" s="12" t="s">
        <v>22</v>
      </c>
      <c r="W81" s="13"/>
      <c r="X81" s="13"/>
      <c r="Y81" s="20"/>
      <c r="Z81" s="31"/>
    </row>
    <row r="82" spans="1:26" s="11" customFormat="1" x14ac:dyDescent="0.3">
      <c r="A82" s="12" t="s">
        <v>23</v>
      </c>
      <c r="B82" s="13"/>
      <c r="C82" s="13"/>
      <c r="D82" s="20"/>
      <c r="E82" s="31"/>
      <c r="F82" s="12"/>
      <c r="G82" s="13"/>
      <c r="H82" s="12" t="s">
        <v>23</v>
      </c>
      <c r="I82" s="13"/>
      <c r="J82" s="13"/>
      <c r="K82" s="20"/>
      <c r="L82" s="31"/>
      <c r="M82" s="13"/>
      <c r="O82" s="12" t="s">
        <v>23</v>
      </c>
      <c r="P82" s="13"/>
      <c r="Q82" s="13"/>
      <c r="R82" s="20"/>
      <c r="S82" s="31"/>
      <c r="V82" s="12" t="s">
        <v>23</v>
      </c>
      <c r="W82" s="13"/>
      <c r="X82" s="13"/>
      <c r="Y82" s="20"/>
      <c r="Z82" s="31"/>
    </row>
    <row r="83" spans="1:26" s="11" customFormat="1" x14ac:dyDescent="0.3">
      <c r="A83" s="12" t="s">
        <v>24</v>
      </c>
      <c r="B83" s="13">
        <v>1</v>
      </c>
      <c r="C83" s="13">
        <v>1</v>
      </c>
      <c r="D83" s="31">
        <v>14</v>
      </c>
      <c r="E83" s="31">
        <v>14</v>
      </c>
      <c r="F83" s="12"/>
      <c r="G83" s="13"/>
      <c r="H83" s="12" t="s">
        <v>24</v>
      </c>
      <c r="I83" s="13">
        <v>1</v>
      </c>
      <c r="J83" s="13">
        <v>1</v>
      </c>
      <c r="K83" s="31">
        <v>14</v>
      </c>
      <c r="L83" s="31">
        <v>14</v>
      </c>
      <c r="M83" s="13"/>
      <c r="O83" s="12" t="s">
        <v>24</v>
      </c>
      <c r="P83" s="13"/>
      <c r="Q83" s="13"/>
      <c r="R83" s="20"/>
      <c r="S83" s="31"/>
      <c r="V83" s="12" t="s">
        <v>24</v>
      </c>
      <c r="W83" s="13"/>
      <c r="X83" s="13"/>
      <c r="Y83" s="20"/>
      <c r="Z83" s="31"/>
    </row>
    <row r="84" spans="1:26" s="11" customFormat="1" x14ac:dyDescent="0.3">
      <c r="A84" s="12" t="s">
        <v>25</v>
      </c>
      <c r="B84" s="13">
        <v>3</v>
      </c>
      <c r="C84" s="13">
        <v>13</v>
      </c>
      <c r="D84" s="31">
        <v>9.6666666666666661</v>
      </c>
      <c r="E84" s="31">
        <v>10.307692307692308</v>
      </c>
      <c r="F84" s="12"/>
      <c r="G84" s="13"/>
      <c r="H84" s="12" t="s">
        <v>25</v>
      </c>
      <c r="I84" s="13">
        <v>1</v>
      </c>
      <c r="J84" s="13">
        <v>5</v>
      </c>
      <c r="K84" s="31">
        <v>10</v>
      </c>
      <c r="L84" s="31">
        <v>11</v>
      </c>
      <c r="M84" s="13"/>
      <c r="O84" s="12" t="s">
        <v>25</v>
      </c>
      <c r="P84" s="13">
        <v>2</v>
      </c>
      <c r="Q84" s="13">
        <v>8</v>
      </c>
      <c r="R84" s="31">
        <v>9.5</v>
      </c>
      <c r="S84" s="31">
        <v>9.875</v>
      </c>
      <c r="V84" s="12" t="s">
        <v>25</v>
      </c>
      <c r="W84" s="13"/>
      <c r="X84" s="13"/>
      <c r="Y84" s="20"/>
      <c r="Z84" s="31"/>
    </row>
    <row r="85" spans="1:26" s="11" customFormat="1" x14ac:dyDescent="0.3">
      <c r="A85" s="12" t="s">
        <v>26</v>
      </c>
      <c r="B85" s="13">
        <v>387</v>
      </c>
      <c r="C85" s="13">
        <v>725</v>
      </c>
      <c r="D85" s="31">
        <v>1.5400516795865633</v>
      </c>
      <c r="E85" s="31">
        <v>2.0331034482758619</v>
      </c>
      <c r="F85" s="12"/>
      <c r="G85" s="13"/>
      <c r="H85" s="12" t="s">
        <v>26</v>
      </c>
      <c r="I85" s="13">
        <v>86</v>
      </c>
      <c r="J85" s="13">
        <v>137</v>
      </c>
      <c r="K85" s="31">
        <v>1.8023255813953489</v>
      </c>
      <c r="L85" s="31">
        <v>2.0583941605839415</v>
      </c>
      <c r="M85" s="13"/>
      <c r="O85" s="12" t="s">
        <v>26</v>
      </c>
      <c r="P85" s="13">
        <v>299</v>
      </c>
      <c r="Q85" s="13">
        <v>580</v>
      </c>
      <c r="R85" s="31">
        <v>1.4682274247491638</v>
      </c>
      <c r="S85" s="31">
        <v>2.0241379310344829</v>
      </c>
      <c r="V85" s="12" t="s">
        <v>26</v>
      </c>
      <c r="W85" s="13">
        <v>2</v>
      </c>
      <c r="X85" s="13">
        <v>8</v>
      </c>
      <c r="Y85" s="31">
        <v>1</v>
      </c>
      <c r="Z85" s="31">
        <v>2.25</v>
      </c>
    </row>
    <row r="86" spans="1:26" s="11" customFormat="1" x14ac:dyDescent="0.3">
      <c r="A86" s="12"/>
      <c r="B86" s="13"/>
      <c r="C86" s="13"/>
      <c r="D86" s="20"/>
      <c r="E86" s="31"/>
      <c r="F86" s="12"/>
      <c r="G86" s="13"/>
      <c r="H86" s="12"/>
      <c r="I86" s="13"/>
      <c r="J86" s="13"/>
      <c r="K86" s="20"/>
      <c r="L86" s="31"/>
      <c r="M86" s="13"/>
      <c r="O86" s="12"/>
      <c r="P86" s="13"/>
      <c r="Q86" s="13"/>
      <c r="R86" s="20"/>
      <c r="S86" s="31"/>
      <c r="V86" s="12"/>
      <c r="W86" s="13"/>
      <c r="X86" s="13"/>
      <c r="Y86" s="20"/>
      <c r="Z86" s="31"/>
    </row>
    <row r="87" spans="1:26" s="11" customFormat="1" x14ac:dyDescent="0.3">
      <c r="A87" s="8" t="s">
        <v>2</v>
      </c>
      <c r="B87" s="15"/>
      <c r="C87" s="15"/>
      <c r="D87" s="20"/>
      <c r="E87" s="31"/>
      <c r="F87" s="8"/>
      <c r="G87" s="15"/>
      <c r="H87" s="8" t="s">
        <v>2</v>
      </c>
      <c r="I87" s="15"/>
      <c r="J87" s="15"/>
      <c r="K87" s="20"/>
      <c r="L87" s="31"/>
      <c r="M87" s="15"/>
      <c r="O87" s="8" t="s">
        <v>2</v>
      </c>
      <c r="P87" s="15"/>
      <c r="Q87" s="15"/>
      <c r="R87" s="20"/>
      <c r="S87" s="31"/>
      <c r="V87" s="8" t="s">
        <v>2</v>
      </c>
      <c r="W87" s="15"/>
      <c r="X87" s="15"/>
      <c r="Y87" s="20"/>
      <c r="Z87" s="31"/>
    </row>
    <row r="88" spans="1:26" s="11" customFormat="1" x14ac:dyDescent="0.3">
      <c r="A88" s="22" t="s">
        <v>14</v>
      </c>
      <c r="B88" s="23"/>
      <c r="C88" s="23"/>
      <c r="D88" s="20"/>
      <c r="E88" s="31"/>
      <c r="F88" s="22"/>
      <c r="G88" s="23"/>
      <c r="H88" s="22" t="s">
        <v>14</v>
      </c>
      <c r="I88" s="23"/>
      <c r="J88" s="23"/>
      <c r="K88" s="20"/>
      <c r="L88" s="31"/>
      <c r="M88" s="23"/>
      <c r="O88" s="22" t="s">
        <v>14</v>
      </c>
      <c r="P88" s="23"/>
      <c r="Q88" s="23"/>
      <c r="R88" s="20"/>
      <c r="S88" s="31"/>
      <c r="V88" s="22" t="s">
        <v>14</v>
      </c>
      <c r="W88" s="23"/>
      <c r="X88" s="23"/>
      <c r="Y88" s="20"/>
      <c r="Z88" s="31"/>
    </row>
    <row r="89" spans="1:26" s="11" customFormat="1" x14ac:dyDescent="0.3">
      <c r="A89" s="12" t="s">
        <v>20</v>
      </c>
      <c r="B89" s="13">
        <v>26</v>
      </c>
      <c r="C89" s="13">
        <v>888</v>
      </c>
      <c r="D89" s="31">
        <v>60.57692307692308</v>
      </c>
      <c r="E89" s="31">
        <v>66.433558558558559</v>
      </c>
      <c r="F89" s="12"/>
      <c r="G89" s="13"/>
      <c r="H89" s="12" t="s">
        <v>20</v>
      </c>
      <c r="I89" s="13">
        <v>22</v>
      </c>
      <c r="J89" s="13">
        <v>360</v>
      </c>
      <c r="K89" s="20">
        <v>60.4</v>
      </c>
      <c r="L89" s="31">
        <v>67.938888888888883</v>
      </c>
      <c r="M89" s="13"/>
      <c r="O89" s="12" t="s">
        <v>20</v>
      </c>
      <c r="P89" s="13">
        <v>4</v>
      </c>
      <c r="Q89" s="13">
        <v>81</v>
      </c>
      <c r="R89" s="31">
        <v>61.5</v>
      </c>
      <c r="S89" s="31">
        <v>63.864197530864196</v>
      </c>
      <c r="V89" s="12" t="s">
        <v>20</v>
      </c>
      <c r="W89" s="13"/>
      <c r="X89" s="13">
        <v>3</v>
      </c>
      <c r="Y89" s="20"/>
      <c r="Z89" s="31">
        <v>64.333333333333329</v>
      </c>
    </row>
    <row r="90" spans="1:26" s="11" customFormat="1" x14ac:dyDescent="0.3">
      <c r="A90" s="12" t="s">
        <v>21</v>
      </c>
      <c r="B90" s="13"/>
      <c r="C90" s="13">
        <v>4</v>
      </c>
      <c r="D90" s="20"/>
      <c r="E90" s="31">
        <v>27.25</v>
      </c>
      <c r="F90" s="12"/>
      <c r="G90" s="13"/>
      <c r="H90" s="12" t="s">
        <v>21</v>
      </c>
      <c r="I90" s="13"/>
      <c r="J90" s="13">
        <v>2</v>
      </c>
      <c r="K90" s="20"/>
      <c r="L90" s="31">
        <v>27.5</v>
      </c>
      <c r="M90" s="13"/>
      <c r="O90" s="12" t="s">
        <v>21</v>
      </c>
      <c r="P90" s="13"/>
      <c r="Q90" s="13">
        <v>2</v>
      </c>
      <c r="R90" s="20"/>
      <c r="S90" s="31">
        <v>27</v>
      </c>
      <c r="V90" s="12" t="s">
        <v>21</v>
      </c>
      <c r="W90" s="13"/>
      <c r="X90" s="13"/>
      <c r="Y90" s="20"/>
      <c r="Z90" s="31"/>
    </row>
    <row r="91" spans="1:26" s="11" customFormat="1" x14ac:dyDescent="0.3">
      <c r="A91" s="12" t="s">
        <v>22</v>
      </c>
      <c r="B91" s="13"/>
      <c r="C91" s="13">
        <v>5</v>
      </c>
      <c r="D91" s="20"/>
      <c r="E91" s="31">
        <v>24</v>
      </c>
      <c r="F91" s="12"/>
      <c r="G91" s="13"/>
      <c r="H91" s="12" t="s">
        <v>22</v>
      </c>
      <c r="I91" s="13"/>
      <c r="J91" s="13">
        <v>3</v>
      </c>
      <c r="K91" s="20"/>
      <c r="L91" s="31">
        <v>23</v>
      </c>
      <c r="M91" s="13"/>
      <c r="O91" s="12" t="s">
        <v>22</v>
      </c>
      <c r="P91" s="13"/>
      <c r="Q91" s="13">
        <v>2</v>
      </c>
      <c r="R91" s="20"/>
      <c r="S91" s="31">
        <v>25.5</v>
      </c>
      <c r="V91" s="12" t="s">
        <v>22</v>
      </c>
      <c r="W91" s="13"/>
      <c r="X91" s="13"/>
      <c r="Y91" s="20"/>
      <c r="Z91" s="31"/>
    </row>
    <row r="92" spans="1:26" s="11" customFormat="1" x14ac:dyDescent="0.3">
      <c r="A92" s="12" t="s">
        <v>23</v>
      </c>
      <c r="B92" s="13">
        <v>3</v>
      </c>
      <c r="C92" s="13">
        <v>18</v>
      </c>
      <c r="D92" s="31">
        <v>19.333333333333332</v>
      </c>
      <c r="E92" s="31">
        <v>19.222222222222221</v>
      </c>
      <c r="F92" s="12"/>
      <c r="G92" s="13"/>
      <c r="H92" s="12" t="s">
        <v>23</v>
      </c>
      <c r="I92" s="13">
        <v>2</v>
      </c>
      <c r="J92" s="13">
        <v>12</v>
      </c>
      <c r="K92" s="20">
        <v>19.5</v>
      </c>
      <c r="L92" s="31">
        <v>18.833333333333332</v>
      </c>
      <c r="M92" s="13"/>
      <c r="O92" s="12" t="s">
        <v>23</v>
      </c>
      <c r="P92" s="13">
        <v>1</v>
      </c>
      <c r="Q92" s="13">
        <v>6</v>
      </c>
      <c r="R92" s="31">
        <v>19</v>
      </c>
      <c r="S92" s="31">
        <v>20</v>
      </c>
      <c r="V92" s="12" t="s">
        <v>23</v>
      </c>
      <c r="W92" s="13"/>
      <c r="X92" s="13"/>
      <c r="Y92" s="20"/>
      <c r="Z92" s="31"/>
    </row>
    <row r="93" spans="1:26" s="11" customFormat="1" x14ac:dyDescent="0.3">
      <c r="A93" s="12" t="s">
        <v>24</v>
      </c>
      <c r="B93" s="13"/>
      <c r="C93" s="13">
        <v>7</v>
      </c>
      <c r="D93" s="20"/>
      <c r="E93" s="31">
        <v>16.571428571428573</v>
      </c>
      <c r="F93" s="12"/>
      <c r="G93" s="13"/>
      <c r="H93" s="12" t="s">
        <v>24</v>
      </c>
      <c r="I93" s="13"/>
      <c r="J93" s="13">
        <v>5</v>
      </c>
      <c r="K93" s="20"/>
      <c r="L93" s="31">
        <v>16.8</v>
      </c>
      <c r="M93" s="13"/>
      <c r="O93" s="12" t="s">
        <v>24</v>
      </c>
      <c r="P93" s="13"/>
      <c r="Q93" s="13">
        <v>2</v>
      </c>
      <c r="R93" s="20"/>
      <c r="S93" s="31">
        <v>16</v>
      </c>
      <c r="V93" s="12" t="s">
        <v>24</v>
      </c>
      <c r="W93" s="13"/>
      <c r="X93" s="13"/>
      <c r="Y93" s="20"/>
      <c r="Z93" s="31"/>
    </row>
    <row r="94" spans="1:26" s="11" customFormat="1" x14ac:dyDescent="0.3">
      <c r="A94" s="12" t="s">
        <v>25</v>
      </c>
      <c r="B94" s="13"/>
      <c r="C94" s="13">
        <v>7</v>
      </c>
      <c r="D94" s="20"/>
      <c r="E94" s="31">
        <v>11.714285714285714</v>
      </c>
      <c r="F94" s="12"/>
      <c r="G94" s="13"/>
      <c r="H94" s="12" t="s">
        <v>25</v>
      </c>
      <c r="I94" s="13"/>
      <c r="J94" s="13">
        <v>2</v>
      </c>
      <c r="K94" s="20"/>
      <c r="L94" s="31">
        <v>10.5</v>
      </c>
      <c r="M94" s="13"/>
      <c r="O94" s="12" t="s">
        <v>25</v>
      </c>
      <c r="P94" s="13"/>
      <c r="Q94" s="13">
        <v>5</v>
      </c>
      <c r="R94" s="20"/>
      <c r="S94" s="31">
        <v>12.2</v>
      </c>
      <c r="V94" s="12" t="s">
        <v>25</v>
      </c>
      <c r="W94" s="13"/>
      <c r="X94" s="13"/>
      <c r="Y94" s="20"/>
      <c r="Z94" s="31"/>
    </row>
    <row r="95" spans="1:26" s="11" customFormat="1" x14ac:dyDescent="0.3">
      <c r="A95" s="12" t="s">
        <v>26</v>
      </c>
      <c r="B95" s="13">
        <v>1</v>
      </c>
      <c r="C95" s="13">
        <v>5</v>
      </c>
      <c r="D95" s="31">
        <v>3</v>
      </c>
      <c r="E95" s="31">
        <v>5.6</v>
      </c>
      <c r="F95" s="12"/>
      <c r="G95" s="13"/>
      <c r="H95" s="12" t="s">
        <v>26</v>
      </c>
      <c r="I95" s="13"/>
      <c r="J95" s="13">
        <v>1</v>
      </c>
      <c r="K95" s="20"/>
      <c r="L95" s="31">
        <v>6</v>
      </c>
      <c r="M95" s="13"/>
      <c r="O95" s="12" t="s">
        <v>26</v>
      </c>
      <c r="P95" s="13">
        <v>1</v>
      </c>
      <c r="Q95" s="13">
        <v>4</v>
      </c>
      <c r="R95" s="31">
        <v>3</v>
      </c>
      <c r="S95" s="31">
        <v>5.5</v>
      </c>
      <c r="V95" s="12" t="s">
        <v>26</v>
      </c>
      <c r="W95" s="13"/>
      <c r="X95" s="13"/>
      <c r="Y95" s="20"/>
      <c r="Z95" s="31"/>
    </row>
    <row r="96" spans="1:26" s="11" customFormat="1" x14ac:dyDescent="0.3">
      <c r="A96" s="12"/>
      <c r="B96" s="13"/>
      <c r="C96" s="13"/>
      <c r="D96" s="20"/>
      <c r="E96" s="31"/>
      <c r="F96" s="12"/>
      <c r="G96" s="13"/>
      <c r="H96" s="12"/>
      <c r="I96" s="13"/>
      <c r="J96" s="13"/>
      <c r="K96" s="20"/>
      <c r="L96" s="31"/>
      <c r="M96" s="13"/>
      <c r="O96" s="12"/>
      <c r="P96" s="13"/>
      <c r="Q96" s="13"/>
      <c r="R96" s="31"/>
      <c r="S96" s="31"/>
      <c r="V96" s="12"/>
      <c r="W96" s="13"/>
      <c r="X96" s="13"/>
      <c r="Y96" s="20"/>
      <c r="Z96" s="31"/>
    </row>
    <row r="97" spans="1:26" s="11" customFormat="1" x14ac:dyDescent="0.3">
      <c r="A97" s="24" t="s">
        <v>15</v>
      </c>
      <c r="B97" s="13"/>
      <c r="C97" s="13"/>
      <c r="D97" s="20"/>
      <c r="E97" s="31"/>
      <c r="F97" s="24"/>
      <c r="G97" s="13"/>
      <c r="H97" s="24" t="s">
        <v>15</v>
      </c>
      <c r="I97" s="13"/>
      <c r="J97" s="13"/>
      <c r="K97" s="20"/>
      <c r="L97" s="31"/>
      <c r="M97" s="13"/>
      <c r="O97" s="24" t="s">
        <v>15</v>
      </c>
      <c r="P97" s="13"/>
      <c r="Q97" s="13"/>
      <c r="R97" s="20"/>
      <c r="S97" s="31"/>
      <c r="V97" s="24" t="s">
        <v>15</v>
      </c>
      <c r="W97" s="13"/>
      <c r="X97" s="13"/>
      <c r="Y97" s="20"/>
      <c r="Z97" s="31"/>
    </row>
    <row r="98" spans="1:26" s="11" customFormat="1" x14ac:dyDescent="0.3">
      <c r="A98" s="12" t="s">
        <v>20</v>
      </c>
      <c r="B98" s="13">
        <v>174</v>
      </c>
      <c r="C98" s="13">
        <v>5297</v>
      </c>
      <c r="D98" s="31">
        <v>34.419540229885058</v>
      </c>
      <c r="E98" s="31">
        <v>45.4134415707004</v>
      </c>
      <c r="F98" s="12"/>
      <c r="G98" s="13"/>
      <c r="H98" s="12" t="s">
        <v>20</v>
      </c>
      <c r="I98" s="13">
        <v>110</v>
      </c>
      <c r="J98" s="13">
        <v>2116</v>
      </c>
      <c r="K98" s="31">
        <v>36.18181818181818</v>
      </c>
      <c r="L98" s="31">
        <v>41.048676748582231</v>
      </c>
      <c r="M98" s="13"/>
      <c r="O98" s="12" t="s">
        <v>20</v>
      </c>
      <c r="P98" s="13">
        <v>64</v>
      </c>
      <c r="Q98" s="13">
        <v>1385</v>
      </c>
      <c r="R98" s="31">
        <v>31.390625</v>
      </c>
      <c r="S98" s="31">
        <v>37.753790613718408</v>
      </c>
      <c r="V98" s="12" t="s">
        <v>20</v>
      </c>
      <c r="W98" s="23"/>
      <c r="X98" s="23">
        <v>16</v>
      </c>
      <c r="Y98" s="20"/>
      <c r="Z98" s="31">
        <v>37.5</v>
      </c>
    </row>
    <row r="99" spans="1:26" s="11" customFormat="1" x14ac:dyDescent="0.3">
      <c r="A99" s="12" t="s">
        <v>21</v>
      </c>
      <c r="B99" s="23">
        <v>62</v>
      </c>
      <c r="C99" s="23">
        <v>865</v>
      </c>
      <c r="D99" s="31">
        <v>28.096774193548388</v>
      </c>
      <c r="E99" s="31">
        <v>28.082080924855493</v>
      </c>
      <c r="F99" s="12"/>
      <c r="G99" s="13"/>
      <c r="H99" s="12" t="s">
        <v>21</v>
      </c>
      <c r="I99" s="23">
        <v>35</v>
      </c>
      <c r="J99" s="23">
        <v>425</v>
      </c>
      <c r="K99" s="31">
        <v>28.285714285714285</v>
      </c>
      <c r="L99" s="31">
        <v>28.108235294117648</v>
      </c>
      <c r="M99" s="23"/>
      <c r="O99" s="12" t="s">
        <v>21</v>
      </c>
      <c r="P99" s="23">
        <v>27</v>
      </c>
      <c r="Q99" s="23">
        <v>435</v>
      </c>
      <c r="R99" s="31">
        <v>27.851851851851851</v>
      </c>
      <c r="S99" s="31">
        <v>28.050574712643677</v>
      </c>
      <c r="V99" s="12" t="s">
        <v>21</v>
      </c>
      <c r="W99" s="13"/>
      <c r="X99" s="13">
        <v>4</v>
      </c>
      <c r="Y99" s="20"/>
      <c r="Z99" s="31">
        <v>28.5</v>
      </c>
    </row>
    <row r="100" spans="1:26" s="11" customFormat="1" x14ac:dyDescent="0.3">
      <c r="A100" s="12" t="s">
        <v>22</v>
      </c>
      <c r="B100" s="13">
        <v>151</v>
      </c>
      <c r="C100" s="13">
        <v>2503</v>
      </c>
      <c r="D100" s="31">
        <v>23.966887417218544</v>
      </c>
      <c r="E100" s="31">
        <v>23.984818218138233</v>
      </c>
      <c r="F100" s="12"/>
      <c r="G100" s="23"/>
      <c r="H100" s="12" t="s">
        <v>22</v>
      </c>
      <c r="I100" s="13">
        <v>65</v>
      </c>
      <c r="J100" s="13">
        <v>936</v>
      </c>
      <c r="K100" s="31">
        <v>24.076923076923077</v>
      </c>
      <c r="L100" s="31">
        <v>24.138888888888889</v>
      </c>
      <c r="M100" s="13"/>
      <c r="O100" s="12" t="s">
        <v>22</v>
      </c>
      <c r="P100" s="13">
        <v>86</v>
      </c>
      <c r="Q100" s="13">
        <v>1550</v>
      </c>
      <c r="R100" s="31">
        <v>23.88372093023256</v>
      </c>
      <c r="S100" s="31">
        <v>23.892258064516128</v>
      </c>
      <c r="V100" s="12" t="s">
        <v>22</v>
      </c>
      <c r="W100" s="13"/>
      <c r="X100" s="13">
        <v>17</v>
      </c>
      <c r="Y100" s="20"/>
      <c r="Z100" s="31">
        <v>23.941176470588236</v>
      </c>
    </row>
    <row r="101" spans="1:26" s="11" customFormat="1" x14ac:dyDescent="0.3">
      <c r="A101" s="12" t="s">
        <v>23</v>
      </c>
      <c r="B101" s="13">
        <v>426</v>
      </c>
      <c r="C101" s="13">
        <v>5213</v>
      </c>
      <c r="D101" s="31">
        <v>18.931924882629108</v>
      </c>
      <c r="E101" s="31">
        <v>19.197391137540762</v>
      </c>
      <c r="F101" s="12"/>
      <c r="G101" s="13"/>
      <c r="H101" s="12" t="s">
        <v>23</v>
      </c>
      <c r="I101" s="13">
        <v>119</v>
      </c>
      <c r="J101" s="13">
        <v>1282</v>
      </c>
      <c r="K101" s="31">
        <v>19.361344537815125</v>
      </c>
      <c r="L101" s="31">
        <v>19.585803432137286</v>
      </c>
      <c r="M101" s="13"/>
      <c r="O101" s="12" t="s">
        <v>23</v>
      </c>
      <c r="P101" s="13">
        <v>306</v>
      </c>
      <c r="Q101" s="13">
        <v>3894</v>
      </c>
      <c r="R101" s="31">
        <v>18.761437908496731</v>
      </c>
      <c r="S101" s="31">
        <v>19.072162300975862</v>
      </c>
      <c r="V101" s="12" t="s">
        <v>23</v>
      </c>
      <c r="W101" s="13">
        <v>1</v>
      </c>
      <c r="X101" s="13">
        <v>32</v>
      </c>
      <c r="Y101" s="31">
        <v>20</v>
      </c>
      <c r="Z101" s="31">
        <v>18.9375</v>
      </c>
    </row>
    <row r="102" spans="1:26" s="11" customFormat="1" x14ac:dyDescent="0.3">
      <c r="A102" s="12" t="s">
        <v>24</v>
      </c>
      <c r="B102" s="13">
        <v>434</v>
      </c>
      <c r="C102" s="13">
        <v>4940</v>
      </c>
      <c r="D102" s="31">
        <v>15.06221198156682</v>
      </c>
      <c r="E102" s="31">
        <v>15.135627530364372</v>
      </c>
      <c r="F102" s="12"/>
      <c r="G102" s="13"/>
      <c r="H102" s="12" t="s">
        <v>24</v>
      </c>
      <c r="I102" s="13">
        <v>91</v>
      </c>
      <c r="J102" s="13">
        <v>828</v>
      </c>
      <c r="K102" s="31">
        <v>15.307692307692308</v>
      </c>
      <c r="L102" s="31">
        <v>15.346618357487923</v>
      </c>
      <c r="M102" s="13"/>
      <c r="O102" s="12" t="s">
        <v>24</v>
      </c>
      <c r="P102" s="13">
        <v>340</v>
      </c>
      <c r="Q102" s="13">
        <v>4049</v>
      </c>
      <c r="R102" s="31">
        <v>15</v>
      </c>
      <c r="S102" s="31">
        <v>15.0968140281551</v>
      </c>
      <c r="V102" s="12" t="s">
        <v>24</v>
      </c>
      <c r="W102" s="13">
        <v>3</v>
      </c>
      <c r="X102" s="13">
        <v>63</v>
      </c>
      <c r="Y102" s="31">
        <v>14.666666666666666</v>
      </c>
      <c r="Z102" s="31">
        <v>14.857142857142858</v>
      </c>
    </row>
    <row r="103" spans="1:26" s="11" customFormat="1" x14ac:dyDescent="0.3">
      <c r="A103" s="12" t="s">
        <v>25</v>
      </c>
      <c r="B103" s="13">
        <v>1032</v>
      </c>
      <c r="C103" s="13">
        <v>8240</v>
      </c>
      <c r="D103" s="31">
        <v>11.752906976744185</v>
      </c>
      <c r="E103" s="31">
        <v>11.78118932038835</v>
      </c>
      <c r="F103" s="12"/>
      <c r="G103" s="13"/>
      <c r="H103" s="12" t="s">
        <v>25</v>
      </c>
      <c r="I103" s="13">
        <v>119</v>
      </c>
      <c r="J103" s="13">
        <v>734</v>
      </c>
      <c r="K103" s="31">
        <v>11.92436974789916</v>
      </c>
      <c r="L103" s="31">
        <v>11.974114441416894</v>
      </c>
      <c r="M103" s="13"/>
      <c r="O103" s="12" t="s">
        <v>25</v>
      </c>
      <c r="P103" s="13">
        <v>902</v>
      </c>
      <c r="Q103" s="13">
        <v>7253</v>
      </c>
      <c r="R103" s="31">
        <v>11.758314855875831</v>
      </c>
      <c r="S103" s="31">
        <v>11.75568730180615</v>
      </c>
      <c r="V103" s="12" t="s">
        <v>25</v>
      </c>
      <c r="W103" s="13">
        <v>10</v>
      </c>
      <c r="X103" s="13">
        <v>252</v>
      </c>
      <c r="Y103" s="31">
        <v>9.5</v>
      </c>
      <c r="Z103" s="31">
        <v>11.964285714285714</v>
      </c>
    </row>
    <row r="104" spans="1:26" s="11" customFormat="1" x14ac:dyDescent="0.3">
      <c r="A104" s="12" t="s">
        <v>26</v>
      </c>
      <c r="B104" s="13">
        <v>3928</v>
      </c>
      <c r="C104" s="13">
        <v>14758</v>
      </c>
      <c r="D104" s="31">
        <v>4.7291242362525461</v>
      </c>
      <c r="E104" s="31">
        <v>5.6919636807155438</v>
      </c>
      <c r="F104" s="12"/>
      <c r="G104" s="13"/>
      <c r="H104" s="12" t="s">
        <v>26</v>
      </c>
      <c r="I104" s="13">
        <v>151</v>
      </c>
      <c r="J104" s="13">
        <v>533</v>
      </c>
      <c r="K104" s="31">
        <v>5.4105960264900661</v>
      </c>
      <c r="L104" s="31">
        <v>6.3489681050656657</v>
      </c>
      <c r="M104" s="13"/>
      <c r="O104" s="12" t="s">
        <v>26</v>
      </c>
      <c r="P104" s="13">
        <v>3452</v>
      </c>
      <c r="Q104" s="13">
        <v>12970</v>
      </c>
      <c r="R104" s="31">
        <v>4.832850521436848</v>
      </c>
      <c r="S104" s="31">
        <v>5.7075558982266772</v>
      </c>
      <c r="V104" s="12" t="s">
        <v>26</v>
      </c>
      <c r="W104" s="13">
        <v>325</v>
      </c>
      <c r="X104" s="13">
        <v>1255</v>
      </c>
      <c r="Y104" s="31">
        <v>3.3107692307692309</v>
      </c>
      <c r="Z104" s="31">
        <v>5.2517928286852591</v>
      </c>
    </row>
    <row r="105" spans="1:26" s="11" customFormat="1" x14ac:dyDescent="0.3">
      <c r="A105" s="12"/>
      <c r="B105" s="13"/>
      <c r="C105" s="13"/>
      <c r="D105" s="20"/>
      <c r="E105" s="31"/>
      <c r="F105" s="12"/>
      <c r="G105" s="13"/>
      <c r="H105" s="12"/>
      <c r="I105" s="13"/>
      <c r="J105" s="13"/>
      <c r="K105" s="20"/>
      <c r="L105" s="31"/>
      <c r="M105" s="13"/>
      <c r="O105" s="12"/>
      <c r="P105" s="13"/>
      <c r="Q105" s="13"/>
      <c r="R105" s="31"/>
      <c r="S105" s="31"/>
      <c r="V105" s="12"/>
      <c r="W105" s="13"/>
      <c r="X105" s="13"/>
      <c r="Y105" s="20"/>
      <c r="Z105" s="31"/>
    </row>
    <row r="106" spans="1:26" s="11" customFormat="1" x14ac:dyDescent="0.3">
      <c r="A106" s="22" t="s">
        <v>16</v>
      </c>
      <c r="B106" s="13"/>
      <c r="C106" s="13"/>
      <c r="D106" s="20"/>
      <c r="E106" s="31"/>
      <c r="F106" s="22"/>
      <c r="G106" s="23"/>
      <c r="H106" s="22" t="s">
        <v>16</v>
      </c>
      <c r="I106" s="13"/>
      <c r="J106" s="13"/>
      <c r="K106" s="20"/>
      <c r="L106" s="31"/>
      <c r="M106" s="23"/>
      <c r="O106" s="22" t="s">
        <v>16</v>
      </c>
      <c r="P106" s="13"/>
      <c r="Q106" s="13"/>
      <c r="R106" s="20"/>
      <c r="S106" s="31"/>
      <c r="V106" s="22" t="s">
        <v>16</v>
      </c>
      <c r="W106" s="13"/>
      <c r="X106" s="13"/>
      <c r="Y106" s="20"/>
      <c r="Z106" s="31"/>
    </row>
    <row r="107" spans="1:26" s="11" customFormat="1" x14ac:dyDescent="0.3">
      <c r="A107" s="12" t="s">
        <v>20</v>
      </c>
      <c r="B107" s="13"/>
      <c r="C107" s="13"/>
      <c r="D107" s="20"/>
      <c r="E107" s="31"/>
      <c r="F107" s="12"/>
      <c r="G107" s="13"/>
      <c r="H107" s="12" t="s">
        <v>20</v>
      </c>
      <c r="I107" s="13"/>
      <c r="J107" s="13"/>
      <c r="K107" s="20"/>
      <c r="L107" s="31"/>
      <c r="M107" s="13"/>
      <c r="O107" s="12" t="s">
        <v>20</v>
      </c>
      <c r="P107" s="13"/>
      <c r="Q107" s="13"/>
      <c r="R107" s="20"/>
      <c r="S107" s="31"/>
      <c r="V107" s="12" t="s">
        <v>20</v>
      </c>
      <c r="W107" s="13"/>
      <c r="X107" s="13"/>
      <c r="Y107" s="20"/>
      <c r="Z107" s="31"/>
    </row>
    <row r="108" spans="1:26" s="11" customFormat="1" x14ac:dyDescent="0.3">
      <c r="A108" s="12" t="s">
        <v>21</v>
      </c>
      <c r="B108" s="13"/>
      <c r="C108" s="13"/>
      <c r="D108" s="20"/>
      <c r="E108" s="31"/>
      <c r="F108" s="12"/>
      <c r="G108" s="13"/>
      <c r="H108" s="12" t="s">
        <v>21</v>
      </c>
      <c r="I108" s="13"/>
      <c r="J108" s="13"/>
      <c r="K108" s="20"/>
      <c r="L108" s="31"/>
      <c r="M108" s="13"/>
      <c r="O108" s="12" t="s">
        <v>21</v>
      </c>
      <c r="P108" s="13"/>
      <c r="Q108" s="13"/>
      <c r="R108" s="20"/>
      <c r="S108" s="31"/>
      <c r="V108" s="12" t="s">
        <v>21</v>
      </c>
      <c r="W108" s="13"/>
      <c r="X108" s="13"/>
      <c r="Y108" s="20"/>
      <c r="Z108" s="31"/>
    </row>
    <row r="109" spans="1:26" s="11" customFormat="1" x14ac:dyDescent="0.3">
      <c r="A109" s="12" t="s">
        <v>22</v>
      </c>
      <c r="B109" s="13"/>
      <c r="C109" s="13"/>
      <c r="D109" s="20"/>
      <c r="E109" s="31"/>
      <c r="F109" s="12"/>
      <c r="G109" s="13"/>
      <c r="H109" s="12" t="s">
        <v>22</v>
      </c>
      <c r="I109" s="13"/>
      <c r="J109" s="13"/>
      <c r="K109" s="20"/>
      <c r="L109" s="31"/>
      <c r="M109" s="13"/>
      <c r="O109" s="12" t="s">
        <v>22</v>
      </c>
      <c r="P109" s="13"/>
      <c r="Q109" s="13"/>
      <c r="R109" s="20"/>
      <c r="S109" s="31"/>
      <c r="V109" s="12" t="s">
        <v>22</v>
      </c>
      <c r="W109" s="13"/>
      <c r="X109" s="13"/>
      <c r="Y109" s="20"/>
      <c r="Z109" s="31"/>
    </row>
    <row r="110" spans="1:26" s="11" customFormat="1" x14ac:dyDescent="0.3">
      <c r="A110" s="12" t="s">
        <v>23</v>
      </c>
      <c r="B110" s="13"/>
      <c r="C110" s="13"/>
      <c r="D110" s="31"/>
      <c r="E110" s="31"/>
      <c r="F110" s="12"/>
      <c r="G110" s="13"/>
      <c r="H110" s="12" t="s">
        <v>23</v>
      </c>
      <c r="I110" s="13"/>
      <c r="J110" s="13"/>
      <c r="K110" s="20"/>
      <c r="L110" s="31"/>
      <c r="M110" s="13"/>
      <c r="O110" s="12" t="s">
        <v>23</v>
      </c>
      <c r="P110" s="13"/>
      <c r="Q110" s="13"/>
      <c r="R110" s="20"/>
      <c r="S110" s="31"/>
      <c r="V110" s="12" t="s">
        <v>23</v>
      </c>
      <c r="W110" s="13"/>
      <c r="X110" s="13"/>
      <c r="Y110" s="20"/>
      <c r="Z110" s="31"/>
    </row>
    <row r="111" spans="1:26" s="11" customFormat="1" x14ac:dyDescent="0.3">
      <c r="A111" s="12" t="s">
        <v>24</v>
      </c>
      <c r="B111" s="13"/>
      <c r="C111" s="13">
        <v>2</v>
      </c>
      <c r="D111" s="20"/>
      <c r="E111" s="31">
        <v>14.5</v>
      </c>
      <c r="F111" s="12"/>
      <c r="G111" s="13"/>
      <c r="H111" s="12" t="s">
        <v>24</v>
      </c>
      <c r="I111" s="13"/>
      <c r="J111" s="13">
        <v>1</v>
      </c>
      <c r="K111" s="20"/>
      <c r="L111" s="31">
        <v>14</v>
      </c>
      <c r="M111" s="13"/>
      <c r="O111" s="12" t="s">
        <v>24</v>
      </c>
      <c r="P111" s="13"/>
      <c r="Q111" s="13">
        <v>1</v>
      </c>
      <c r="R111" s="20"/>
      <c r="S111" s="31">
        <v>15</v>
      </c>
      <c r="V111" s="12" t="s">
        <v>24</v>
      </c>
      <c r="W111" s="13"/>
      <c r="X111" s="13"/>
      <c r="Y111" s="20"/>
      <c r="Z111" s="31"/>
    </row>
    <row r="112" spans="1:26" s="11" customFormat="1" x14ac:dyDescent="0.3">
      <c r="A112" s="12" t="s">
        <v>25</v>
      </c>
      <c r="B112" s="13">
        <v>2</v>
      </c>
      <c r="C112" s="13">
        <v>5</v>
      </c>
      <c r="D112" s="31">
        <v>10</v>
      </c>
      <c r="E112" s="31">
        <v>11.8</v>
      </c>
      <c r="F112" s="12"/>
      <c r="G112" s="13"/>
      <c r="H112" s="12" t="s">
        <v>25</v>
      </c>
      <c r="I112" s="13"/>
      <c r="J112" s="13"/>
      <c r="K112" s="20"/>
      <c r="L112" s="31"/>
      <c r="M112" s="13"/>
      <c r="O112" s="12" t="s">
        <v>25</v>
      </c>
      <c r="P112" s="13">
        <v>2</v>
      </c>
      <c r="Q112" s="13">
        <v>4</v>
      </c>
      <c r="R112" s="31">
        <v>10</v>
      </c>
      <c r="S112" s="31">
        <v>11.5</v>
      </c>
      <c r="V112" s="12" t="s">
        <v>25</v>
      </c>
      <c r="W112" s="13"/>
      <c r="X112" s="13">
        <v>1</v>
      </c>
      <c r="Y112" s="20"/>
      <c r="Z112" s="31">
        <v>13</v>
      </c>
    </row>
    <row r="113" spans="1:26" s="11" customFormat="1" x14ac:dyDescent="0.3">
      <c r="A113" s="12" t="s">
        <v>26</v>
      </c>
      <c r="B113" s="13">
        <v>7</v>
      </c>
      <c r="C113" s="13">
        <v>29</v>
      </c>
      <c r="D113" s="31">
        <v>4.7142857142857144</v>
      </c>
      <c r="E113" s="31">
        <v>4.7931034482758621</v>
      </c>
      <c r="F113" s="12"/>
      <c r="G113" s="13"/>
      <c r="H113" s="12" t="s">
        <v>26</v>
      </c>
      <c r="I113" s="13"/>
      <c r="J113" s="13">
        <v>1</v>
      </c>
      <c r="K113" s="20"/>
      <c r="L113" s="31">
        <v>3</v>
      </c>
      <c r="M113" s="13"/>
      <c r="O113" s="12" t="s">
        <v>26</v>
      </c>
      <c r="P113" s="13">
        <v>7</v>
      </c>
      <c r="Q113" s="13">
        <v>24</v>
      </c>
      <c r="R113" s="31">
        <v>4.7142857142857144</v>
      </c>
      <c r="S113" s="31">
        <v>4.958333333333333</v>
      </c>
      <c r="V113" s="12" t="s">
        <v>26</v>
      </c>
      <c r="W113" s="23"/>
      <c r="X113" s="23">
        <v>4</v>
      </c>
      <c r="Y113" s="20"/>
      <c r="Z113" s="31">
        <v>4.25</v>
      </c>
    </row>
    <row r="114" spans="1:26" s="11" customFormat="1" x14ac:dyDescent="0.3">
      <c r="A114" s="12"/>
      <c r="B114" s="13"/>
      <c r="C114" s="13"/>
      <c r="D114" s="20"/>
      <c r="E114" s="31"/>
      <c r="F114" s="12"/>
      <c r="G114" s="13"/>
      <c r="H114" s="12"/>
      <c r="I114" s="13"/>
      <c r="J114" s="13"/>
      <c r="K114" s="20"/>
      <c r="L114" s="31"/>
      <c r="M114" s="13"/>
      <c r="O114" s="12"/>
      <c r="P114" s="13"/>
      <c r="Q114" s="13"/>
      <c r="R114" s="20"/>
      <c r="S114" s="31"/>
      <c r="V114" s="12"/>
      <c r="W114" s="13"/>
      <c r="X114" s="13"/>
      <c r="Y114" s="20"/>
      <c r="Z114" s="31"/>
    </row>
    <row r="115" spans="1:26" s="11" customFormat="1" x14ac:dyDescent="0.3">
      <c r="A115" s="22" t="s">
        <v>17</v>
      </c>
      <c r="B115" s="23"/>
      <c r="C115" s="23"/>
      <c r="D115" s="20"/>
      <c r="E115" s="31"/>
      <c r="F115" s="22"/>
      <c r="G115" s="23"/>
      <c r="H115" s="22" t="s">
        <v>17</v>
      </c>
      <c r="I115" s="23"/>
      <c r="J115" s="23"/>
      <c r="K115" s="20"/>
      <c r="L115" s="31"/>
      <c r="M115" s="23"/>
      <c r="O115" s="22" t="s">
        <v>17</v>
      </c>
      <c r="P115" s="13"/>
      <c r="Q115" s="13"/>
      <c r="R115" s="20"/>
      <c r="S115" s="31"/>
      <c r="V115" s="22" t="s">
        <v>17</v>
      </c>
      <c r="W115" s="23"/>
      <c r="X115" s="23"/>
      <c r="Y115" s="20"/>
      <c r="Z115" s="31"/>
    </row>
    <row r="116" spans="1:26" s="11" customFormat="1" x14ac:dyDescent="0.3">
      <c r="A116" s="12" t="s">
        <v>20</v>
      </c>
      <c r="B116" s="13"/>
      <c r="C116" s="13"/>
      <c r="D116" s="20"/>
      <c r="E116" s="31"/>
      <c r="F116" s="12"/>
      <c r="G116" s="13"/>
      <c r="H116" s="12" t="s">
        <v>20</v>
      </c>
      <c r="I116" s="13"/>
      <c r="J116" s="13"/>
      <c r="K116" s="20"/>
      <c r="L116" s="31"/>
      <c r="M116" s="13"/>
      <c r="O116" s="12" t="s">
        <v>20</v>
      </c>
      <c r="P116" s="23"/>
      <c r="Q116" s="23"/>
      <c r="R116" s="20"/>
      <c r="S116" s="31"/>
      <c r="V116" s="12" t="s">
        <v>20</v>
      </c>
      <c r="W116" s="13"/>
      <c r="X116" s="13"/>
      <c r="Y116" s="20"/>
      <c r="Z116" s="31"/>
    </row>
    <row r="117" spans="1:26" s="11" customFormat="1" x14ac:dyDescent="0.3">
      <c r="A117" s="12" t="s">
        <v>21</v>
      </c>
      <c r="B117" s="13"/>
      <c r="C117" s="13"/>
      <c r="D117" s="20"/>
      <c r="E117" s="31"/>
      <c r="F117" s="12"/>
      <c r="G117" s="13"/>
      <c r="H117" s="12" t="s">
        <v>21</v>
      </c>
      <c r="I117" s="13"/>
      <c r="J117" s="13"/>
      <c r="K117" s="20"/>
      <c r="L117" s="31"/>
      <c r="M117" s="13"/>
      <c r="O117" s="12" t="s">
        <v>21</v>
      </c>
      <c r="P117" s="13"/>
      <c r="Q117" s="13"/>
      <c r="R117" s="20"/>
      <c r="S117" s="31"/>
      <c r="V117" s="12" t="s">
        <v>21</v>
      </c>
      <c r="W117" s="13"/>
      <c r="X117" s="13"/>
      <c r="Y117" s="20"/>
      <c r="Z117" s="31"/>
    </row>
    <row r="118" spans="1:26" s="11" customFormat="1" x14ac:dyDescent="0.3">
      <c r="A118" s="12" t="s">
        <v>22</v>
      </c>
      <c r="B118" s="13"/>
      <c r="C118" s="13"/>
      <c r="D118" s="20"/>
      <c r="E118" s="31"/>
      <c r="F118" s="12"/>
      <c r="G118" s="13"/>
      <c r="H118" s="12" t="s">
        <v>22</v>
      </c>
      <c r="I118" s="13"/>
      <c r="J118" s="13"/>
      <c r="K118" s="20"/>
      <c r="L118" s="31"/>
      <c r="M118" s="13"/>
      <c r="O118" s="12" t="s">
        <v>22</v>
      </c>
      <c r="P118" s="13"/>
      <c r="Q118" s="13"/>
      <c r="R118" s="20"/>
      <c r="S118" s="31"/>
      <c r="V118" s="12" t="s">
        <v>22</v>
      </c>
      <c r="W118" s="13"/>
      <c r="X118" s="13"/>
      <c r="Y118" s="20"/>
      <c r="Z118" s="31"/>
    </row>
    <row r="119" spans="1:26" s="11" customFormat="1" x14ac:dyDescent="0.3">
      <c r="A119" s="12" t="s">
        <v>23</v>
      </c>
      <c r="B119" s="13"/>
      <c r="C119" s="13"/>
      <c r="D119" s="20"/>
      <c r="E119" s="31"/>
      <c r="F119" s="12"/>
      <c r="G119" s="13"/>
      <c r="H119" s="12" t="s">
        <v>23</v>
      </c>
      <c r="I119" s="13"/>
      <c r="J119" s="13"/>
      <c r="K119" s="20"/>
      <c r="L119" s="31"/>
      <c r="M119" s="13"/>
      <c r="O119" s="12" t="s">
        <v>23</v>
      </c>
      <c r="P119" s="13"/>
      <c r="Q119" s="13"/>
      <c r="R119" s="20"/>
      <c r="S119" s="31"/>
      <c r="V119" s="12" t="s">
        <v>23</v>
      </c>
      <c r="W119" s="13"/>
      <c r="X119" s="13"/>
      <c r="Y119" s="20"/>
      <c r="Z119" s="31"/>
    </row>
    <row r="120" spans="1:26" s="11" customFormat="1" x14ac:dyDescent="0.3">
      <c r="A120" s="12" t="s">
        <v>24</v>
      </c>
      <c r="B120" s="13"/>
      <c r="C120" s="13"/>
      <c r="D120" s="20"/>
      <c r="E120" s="31"/>
      <c r="F120" s="12"/>
      <c r="G120" s="13"/>
      <c r="H120" s="12" t="s">
        <v>24</v>
      </c>
      <c r="I120" s="13"/>
      <c r="J120" s="13"/>
      <c r="K120" s="20"/>
      <c r="L120" s="31"/>
      <c r="M120" s="13"/>
      <c r="O120" s="12" t="s">
        <v>24</v>
      </c>
      <c r="P120" s="13"/>
      <c r="Q120" s="13"/>
      <c r="R120" s="20"/>
      <c r="S120" s="31"/>
      <c r="V120" s="12" t="s">
        <v>24</v>
      </c>
      <c r="W120" s="13"/>
      <c r="X120" s="13"/>
      <c r="Y120" s="20"/>
      <c r="Z120" s="31"/>
    </row>
    <row r="121" spans="1:26" s="11" customFormat="1" x14ac:dyDescent="0.3">
      <c r="A121" s="12" t="s">
        <v>25</v>
      </c>
      <c r="B121" s="13"/>
      <c r="C121" s="13">
        <v>2</v>
      </c>
      <c r="D121" s="20"/>
      <c r="E121" s="31">
        <v>11</v>
      </c>
      <c r="F121" s="12"/>
      <c r="G121" s="13"/>
      <c r="H121" s="12" t="s">
        <v>25</v>
      </c>
      <c r="I121" s="13"/>
      <c r="J121" s="13"/>
      <c r="K121" s="20"/>
      <c r="L121" s="31"/>
      <c r="M121" s="13"/>
      <c r="O121" s="12" t="s">
        <v>25</v>
      </c>
      <c r="P121" s="13"/>
      <c r="Q121" s="13">
        <v>2</v>
      </c>
      <c r="R121" s="20"/>
      <c r="S121" s="31">
        <v>11</v>
      </c>
      <c r="V121" s="12" t="s">
        <v>25</v>
      </c>
      <c r="W121" s="13"/>
      <c r="X121" s="13"/>
      <c r="Y121" s="20"/>
      <c r="Z121" s="31"/>
    </row>
    <row r="122" spans="1:26" s="11" customFormat="1" x14ac:dyDescent="0.3">
      <c r="A122" s="12" t="s">
        <v>26</v>
      </c>
      <c r="B122" s="13"/>
      <c r="C122" s="13">
        <v>2</v>
      </c>
      <c r="D122" s="20"/>
      <c r="E122" s="31">
        <v>8.5</v>
      </c>
      <c r="F122" s="12"/>
      <c r="G122" s="13"/>
      <c r="H122" s="12" t="s">
        <v>26</v>
      </c>
      <c r="I122" s="13"/>
      <c r="J122" s="13"/>
      <c r="K122" s="20"/>
      <c r="L122" s="31"/>
      <c r="M122" s="13"/>
      <c r="O122" s="12" t="s">
        <v>26</v>
      </c>
      <c r="P122" s="13"/>
      <c r="Q122" s="13">
        <v>2</v>
      </c>
      <c r="R122" s="20"/>
      <c r="S122" s="31">
        <v>8.5</v>
      </c>
      <c r="V122" s="12" t="s">
        <v>26</v>
      </c>
      <c r="W122" s="13"/>
      <c r="X122" s="13"/>
      <c r="Y122" s="20"/>
      <c r="Z122" s="31"/>
    </row>
    <row r="123" spans="1:26" s="11" customFormat="1" x14ac:dyDescent="0.3">
      <c r="A123" s="25"/>
      <c r="B123" s="13"/>
      <c r="C123" s="13"/>
      <c r="D123" s="20"/>
      <c r="E123" s="31"/>
      <c r="F123" s="25"/>
      <c r="G123" s="13"/>
      <c r="H123" s="25"/>
      <c r="I123" s="13"/>
      <c r="J123" s="13"/>
      <c r="K123" s="20"/>
      <c r="L123" s="31"/>
      <c r="M123" s="13"/>
      <c r="O123" s="25"/>
      <c r="P123" s="13"/>
      <c r="Q123" s="13"/>
      <c r="R123" s="20"/>
      <c r="S123" s="31"/>
      <c r="V123" s="25"/>
      <c r="W123" s="13"/>
      <c r="X123" s="13"/>
      <c r="Y123" s="20"/>
      <c r="Z123" s="31"/>
    </row>
    <row r="124" spans="1:26" s="11" customFormat="1" x14ac:dyDescent="0.3">
      <c r="A124" s="8" t="s">
        <v>3</v>
      </c>
      <c r="B124" s="15"/>
      <c r="C124" s="15"/>
      <c r="D124" s="20"/>
      <c r="E124" s="31"/>
      <c r="F124" s="8"/>
      <c r="G124" s="15"/>
      <c r="H124" s="8" t="s">
        <v>3</v>
      </c>
      <c r="I124" s="15"/>
      <c r="J124" s="15"/>
      <c r="K124" s="20"/>
      <c r="L124" s="31"/>
      <c r="M124" s="15"/>
      <c r="O124" s="8" t="s">
        <v>3</v>
      </c>
      <c r="P124" s="15"/>
      <c r="Q124" s="15"/>
      <c r="R124" s="20"/>
      <c r="S124" s="31"/>
      <c r="V124" s="8" t="s">
        <v>3</v>
      </c>
      <c r="W124" s="15"/>
      <c r="X124" s="15"/>
      <c r="Y124" s="20"/>
      <c r="Z124" s="31"/>
    </row>
    <row r="125" spans="1:26" s="11" customFormat="1" x14ac:dyDescent="0.3">
      <c r="A125" s="22" t="s">
        <v>14</v>
      </c>
      <c r="B125" s="23"/>
      <c r="C125" s="23"/>
      <c r="D125" s="20"/>
      <c r="E125" s="31"/>
      <c r="F125" s="22"/>
      <c r="G125" s="23"/>
      <c r="H125" s="22" t="s">
        <v>14</v>
      </c>
      <c r="I125" s="23"/>
      <c r="J125" s="23"/>
      <c r="K125" s="20"/>
      <c r="L125" s="31"/>
      <c r="M125" s="23"/>
      <c r="O125" s="22" t="s">
        <v>14</v>
      </c>
      <c r="P125" s="23"/>
      <c r="Q125" s="23"/>
      <c r="R125" s="20"/>
      <c r="S125" s="31"/>
      <c r="V125" s="22" t="s">
        <v>14</v>
      </c>
      <c r="W125" s="23"/>
      <c r="X125" s="23"/>
      <c r="Y125" s="20"/>
      <c r="Z125" s="31"/>
    </row>
    <row r="126" spans="1:26" s="11" customFormat="1" x14ac:dyDescent="0.3">
      <c r="A126" s="12" t="s">
        <v>20</v>
      </c>
      <c r="B126" s="13"/>
      <c r="C126" s="13">
        <v>48</v>
      </c>
      <c r="D126" s="20"/>
      <c r="E126" s="31">
        <v>63.979166666666664</v>
      </c>
      <c r="F126" s="12"/>
      <c r="G126" s="13"/>
      <c r="H126" s="12" t="s">
        <v>20</v>
      </c>
      <c r="I126" s="13"/>
      <c r="J126" s="13">
        <v>9</v>
      </c>
      <c r="K126" s="20"/>
      <c r="L126" s="31">
        <v>56.555555555555557</v>
      </c>
      <c r="M126" s="13"/>
      <c r="O126" s="12" t="s">
        <v>20</v>
      </c>
      <c r="P126" s="13"/>
      <c r="Q126" s="13">
        <v>5</v>
      </c>
      <c r="R126" s="20"/>
      <c r="S126" s="31">
        <v>70.2</v>
      </c>
      <c r="V126" s="12" t="s">
        <v>20</v>
      </c>
      <c r="W126" s="13"/>
      <c r="X126" s="13"/>
      <c r="Y126" s="20"/>
      <c r="Z126" s="31"/>
    </row>
    <row r="127" spans="1:26" s="11" customFormat="1" x14ac:dyDescent="0.3">
      <c r="A127" s="12" t="s">
        <v>21</v>
      </c>
      <c r="B127" s="13"/>
      <c r="C127" s="13"/>
      <c r="D127" s="20"/>
      <c r="E127" s="31"/>
      <c r="F127" s="12"/>
      <c r="G127" s="13"/>
      <c r="H127" s="12" t="s">
        <v>21</v>
      </c>
      <c r="I127" s="13"/>
      <c r="J127" s="13"/>
      <c r="K127" s="20"/>
      <c r="L127" s="31"/>
      <c r="M127" s="13"/>
      <c r="O127" s="12" t="s">
        <v>21</v>
      </c>
      <c r="P127" s="13"/>
      <c r="Q127" s="13"/>
      <c r="R127" s="20"/>
      <c r="S127" s="31"/>
      <c r="V127" s="12" t="s">
        <v>21</v>
      </c>
      <c r="W127" s="13"/>
      <c r="X127" s="13"/>
      <c r="Y127" s="20"/>
      <c r="Z127" s="31"/>
    </row>
    <row r="128" spans="1:26" s="11" customFormat="1" x14ac:dyDescent="0.3">
      <c r="A128" s="12" t="s">
        <v>22</v>
      </c>
      <c r="B128" s="13"/>
      <c r="C128" s="13"/>
      <c r="D128" s="20"/>
      <c r="E128" s="31"/>
      <c r="F128" s="12"/>
      <c r="G128" s="13"/>
      <c r="H128" s="12" t="s">
        <v>22</v>
      </c>
      <c r="I128" s="13"/>
      <c r="J128" s="13"/>
      <c r="K128" s="20"/>
      <c r="L128" s="31"/>
      <c r="M128" s="13"/>
      <c r="O128" s="12" t="s">
        <v>22</v>
      </c>
      <c r="P128" s="13"/>
      <c r="Q128" s="13"/>
      <c r="R128" s="20"/>
      <c r="S128" s="31"/>
      <c r="V128" s="12" t="s">
        <v>22</v>
      </c>
      <c r="W128" s="13"/>
      <c r="X128" s="13"/>
      <c r="Y128" s="20"/>
      <c r="Z128" s="31"/>
    </row>
    <row r="129" spans="1:26" s="11" customFormat="1" x14ac:dyDescent="0.3">
      <c r="A129" s="12" t="s">
        <v>23</v>
      </c>
      <c r="B129" s="13"/>
      <c r="C129" s="13"/>
      <c r="D129" s="20"/>
      <c r="E129" s="31"/>
      <c r="F129" s="12"/>
      <c r="G129" s="13"/>
      <c r="H129" s="12" t="s">
        <v>23</v>
      </c>
      <c r="I129" s="13"/>
      <c r="J129" s="13"/>
      <c r="K129" s="20"/>
      <c r="L129" s="31"/>
      <c r="M129" s="13"/>
      <c r="O129" s="12" t="s">
        <v>23</v>
      </c>
      <c r="P129" s="13"/>
      <c r="Q129" s="13"/>
      <c r="R129" s="20"/>
      <c r="S129" s="31"/>
      <c r="V129" s="12" t="s">
        <v>23</v>
      </c>
      <c r="W129" s="13"/>
      <c r="X129" s="13">
        <v>5</v>
      </c>
      <c r="Y129" s="20"/>
      <c r="Z129" s="31">
        <v>67.599999999999994</v>
      </c>
    </row>
    <row r="130" spans="1:26" s="11" customFormat="1" x14ac:dyDescent="0.3">
      <c r="A130" s="12" t="s">
        <v>24</v>
      </c>
      <c r="B130" s="13"/>
      <c r="C130" s="13"/>
      <c r="D130" s="20"/>
      <c r="E130" s="31"/>
      <c r="F130" s="12"/>
      <c r="G130" s="13"/>
      <c r="H130" s="12" t="s">
        <v>24</v>
      </c>
      <c r="I130" s="13"/>
      <c r="J130" s="13"/>
      <c r="K130" s="20"/>
      <c r="L130" s="31"/>
      <c r="M130" s="13"/>
      <c r="O130" s="12" t="s">
        <v>24</v>
      </c>
      <c r="P130" s="13"/>
      <c r="Q130" s="13"/>
      <c r="R130" s="20"/>
      <c r="S130" s="31"/>
      <c r="V130" s="12" t="s">
        <v>24</v>
      </c>
      <c r="W130" s="13"/>
      <c r="X130" s="13"/>
      <c r="Y130" s="20"/>
      <c r="Z130" s="31"/>
    </row>
    <row r="131" spans="1:26" s="11" customFormat="1" x14ac:dyDescent="0.3">
      <c r="A131" s="12" t="s">
        <v>25</v>
      </c>
      <c r="B131" s="13"/>
      <c r="C131" s="13"/>
      <c r="D131" s="20"/>
      <c r="E131" s="31"/>
      <c r="F131" s="12"/>
      <c r="G131" s="13"/>
      <c r="H131" s="12" t="s">
        <v>25</v>
      </c>
      <c r="I131" s="13"/>
      <c r="J131" s="13"/>
      <c r="K131" s="20"/>
      <c r="L131" s="31"/>
      <c r="M131" s="13"/>
      <c r="O131" s="12" t="s">
        <v>25</v>
      </c>
      <c r="P131" s="13"/>
      <c r="Q131" s="13"/>
      <c r="R131" s="20"/>
      <c r="S131" s="31"/>
      <c r="V131" s="12" t="s">
        <v>25</v>
      </c>
      <c r="W131" s="13"/>
      <c r="X131" s="13"/>
      <c r="Y131" s="20"/>
      <c r="Z131" s="31"/>
    </row>
    <row r="132" spans="1:26" s="11" customFormat="1" x14ac:dyDescent="0.3">
      <c r="A132" s="12" t="s">
        <v>26</v>
      </c>
      <c r="B132" s="13"/>
      <c r="C132" s="13"/>
      <c r="D132" s="20"/>
      <c r="E132" s="31"/>
      <c r="F132" s="12"/>
      <c r="G132" s="13"/>
      <c r="H132" s="12" t="s">
        <v>26</v>
      </c>
      <c r="I132" s="13"/>
      <c r="J132" s="13"/>
      <c r="K132" s="20"/>
      <c r="L132" s="31"/>
      <c r="M132" s="13"/>
      <c r="O132" s="12" t="s">
        <v>26</v>
      </c>
      <c r="P132" s="13"/>
      <c r="Q132" s="13"/>
      <c r="R132" s="20"/>
      <c r="S132" s="31"/>
      <c r="V132" s="12" t="s">
        <v>26</v>
      </c>
      <c r="W132" s="13"/>
      <c r="X132" s="13"/>
      <c r="Y132" s="20"/>
      <c r="Z132" s="31"/>
    </row>
    <row r="133" spans="1:26" s="11" customFormat="1" x14ac:dyDescent="0.3">
      <c r="A133" s="12"/>
      <c r="B133" s="13"/>
      <c r="C133" s="13"/>
      <c r="D133" s="20"/>
      <c r="E133" s="31"/>
      <c r="F133" s="12"/>
      <c r="G133" s="13"/>
      <c r="H133" s="12"/>
      <c r="I133" s="13"/>
      <c r="J133" s="13"/>
      <c r="K133" s="20"/>
      <c r="L133" s="31"/>
      <c r="M133" s="13"/>
      <c r="O133" s="12"/>
      <c r="P133" s="13"/>
      <c r="Q133" s="13"/>
      <c r="R133" s="20"/>
      <c r="S133" s="31"/>
      <c r="V133" s="12"/>
      <c r="W133" s="13"/>
      <c r="X133" s="13"/>
      <c r="Y133" s="20"/>
      <c r="Z133" s="31"/>
    </row>
    <row r="134" spans="1:26" s="11" customFormat="1" x14ac:dyDescent="0.3">
      <c r="A134" s="24" t="s">
        <v>15</v>
      </c>
      <c r="B134" s="13"/>
      <c r="C134" s="13"/>
      <c r="D134" s="20"/>
      <c r="E134" s="31"/>
      <c r="F134" s="24"/>
      <c r="G134" s="23"/>
      <c r="H134" s="24" t="s">
        <v>15</v>
      </c>
      <c r="I134" s="13"/>
      <c r="J134" s="13"/>
      <c r="K134" s="20"/>
      <c r="L134" s="31"/>
      <c r="M134" s="23"/>
      <c r="O134" s="24" t="s">
        <v>15</v>
      </c>
      <c r="P134" s="13"/>
      <c r="Q134" s="13"/>
      <c r="R134" s="20"/>
      <c r="S134" s="31"/>
      <c r="V134" s="24" t="s">
        <v>15</v>
      </c>
      <c r="W134" s="13"/>
      <c r="X134" s="13"/>
      <c r="Y134" s="20"/>
      <c r="Z134" s="31"/>
    </row>
    <row r="135" spans="1:26" s="11" customFormat="1" x14ac:dyDescent="0.3">
      <c r="A135" s="12" t="s">
        <v>20</v>
      </c>
      <c r="B135" s="13">
        <v>8</v>
      </c>
      <c r="C135" s="13">
        <v>283</v>
      </c>
      <c r="D135" s="31">
        <v>28.125</v>
      </c>
      <c r="E135" s="31">
        <v>51.703180212014132</v>
      </c>
      <c r="F135" s="12"/>
      <c r="G135" s="13"/>
      <c r="H135" s="12" t="s">
        <v>20</v>
      </c>
      <c r="I135" s="13">
        <v>3</v>
      </c>
      <c r="J135" s="13">
        <v>53</v>
      </c>
      <c r="K135" s="31">
        <v>40.333333333333336</v>
      </c>
      <c r="L135" s="31">
        <v>45.490566037735846</v>
      </c>
      <c r="M135" s="13"/>
      <c r="O135" s="12" t="s">
        <v>20</v>
      </c>
      <c r="P135" s="13">
        <v>5</v>
      </c>
      <c r="Q135" s="13">
        <v>110</v>
      </c>
      <c r="R135" s="31">
        <v>20.8</v>
      </c>
      <c r="S135" s="31">
        <v>48.036363636363639</v>
      </c>
      <c r="V135" s="12" t="s">
        <v>20</v>
      </c>
      <c r="W135" s="13"/>
      <c r="X135" s="13">
        <v>5</v>
      </c>
      <c r="Y135" s="20"/>
      <c r="Z135" s="31">
        <v>58.2</v>
      </c>
    </row>
    <row r="136" spans="1:26" s="11" customFormat="1" x14ac:dyDescent="0.3">
      <c r="A136" s="12" t="s">
        <v>21</v>
      </c>
      <c r="B136" s="13"/>
      <c r="C136" s="13">
        <v>11</v>
      </c>
      <c r="D136" s="31">
        <v>25</v>
      </c>
      <c r="E136" s="31">
        <v>26.636363636363637</v>
      </c>
      <c r="F136" s="12"/>
      <c r="G136" s="13"/>
      <c r="H136" s="12" t="s">
        <v>21</v>
      </c>
      <c r="I136" s="13"/>
      <c r="J136" s="13">
        <v>3</v>
      </c>
      <c r="K136" s="20"/>
      <c r="L136" s="31">
        <v>29</v>
      </c>
      <c r="M136" s="13"/>
      <c r="O136" s="12" t="s">
        <v>21</v>
      </c>
      <c r="P136" s="13"/>
      <c r="Q136" s="13">
        <v>8</v>
      </c>
      <c r="R136" s="20"/>
      <c r="S136" s="31">
        <v>25.75</v>
      </c>
      <c r="V136" s="12" t="s">
        <v>21</v>
      </c>
      <c r="W136" s="13"/>
      <c r="X136" s="13"/>
      <c r="Y136" s="20"/>
      <c r="Z136" s="31"/>
    </row>
    <row r="137" spans="1:26" s="11" customFormat="1" x14ac:dyDescent="0.3">
      <c r="A137" s="12" t="s">
        <v>22</v>
      </c>
      <c r="B137" s="13">
        <v>1</v>
      </c>
      <c r="C137" s="13">
        <v>43</v>
      </c>
      <c r="D137" s="31">
        <v>19.3</v>
      </c>
      <c r="E137" s="31">
        <v>24.069767441860463</v>
      </c>
      <c r="F137" s="12"/>
      <c r="G137" s="13"/>
      <c r="H137" s="12" t="s">
        <v>22</v>
      </c>
      <c r="I137" s="13">
        <v>1</v>
      </c>
      <c r="J137" s="13">
        <v>9</v>
      </c>
      <c r="K137" s="31">
        <v>25</v>
      </c>
      <c r="L137" s="31">
        <v>24.333333333333332</v>
      </c>
      <c r="M137" s="13"/>
      <c r="O137" s="12" t="s">
        <v>22</v>
      </c>
      <c r="P137" s="13"/>
      <c r="Q137" s="13">
        <v>34</v>
      </c>
      <c r="R137" s="20"/>
      <c r="S137" s="31">
        <v>24</v>
      </c>
      <c r="V137" s="12" t="s">
        <v>22</v>
      </c>
      <c r="W137" s="13"/>
      <c r="X137" s="13"/>
      <c r="Y137" s="20"/>
      <c r="Z137" s="31"/>
    </row>
    <row r="138" spans="1:26" s="11" customFormat="1" x14ac:dyDescent="0.3">
      <c r="A138" s="12" t="s">
        <v>23</v>
      </c>
      <c r="B138" s="13">
        <v>20</v>
      </c>
      <c r="C138" s="13">
        <v>174</v>
      </c>
      <c r="D138" s="31">
        <v>15.106382978723405</v>
      </c>
      <c r="E138" s="31">
        <v>18.936781609195403</v>
      </c>
      <c r="F138" s="12"/>
      <c r="G138" s="13"/>
      <c r="H138" s="12" t="s">
        <v>23</v>
      </c>
      <c r="I138" s="13">
        <v>4</v>
      </c>
      <c r="J138" s="13">
        <v>11</v>
      </c>
      <c r="K138" s="31">
        <v>21</v>
      </c>
      <c r="L138" s="31">
        <v>20.272727272727273</v>
      </c>
      <c r="M138" s="13"/>
      <c r="O138" s="12" t="s">
        <v>23</v>
      </c>
      <c r="P138" s="13">
        <v>16</v>
      </c>
      <c r="Q138" s="13">
        <v>157</v>
      </c>
      <c r="R138" s="31">
        <v>18.875</v>
      </c>
      <c r="S138" s="31">
        <v>18.828025477707005</v>
      </c>
      <c r="V138" s="12" t="s">
        <v>23</v>
      </c>
      <c r="W138" s="13"/>
      <c r="X138" s="13">
        <v>5</v>
      </c>
      <c r="Y138" s="20"/>
      <c r="Z138" s="31">
        <v>18.8</v>
      </c>
    </row>
    <row r="139" spans="1:26" s="11" customFormat="1" x14ac:dyDescent="0.3">
      <c r="A139" s="12" t="s">
        <v>24</v>
      </c>
      <c r="B139" s="23">
        <v>47</v>
      </c>
      <c r="C139" s="23">
        <v>369</v>
      </c>
      <c r="D139" s="31">
        <v>11.463414634146341</v>
      </c>
      <c r="E139" s="31">
        <v>15.046070460704607</v>
      </c>
      <c r="F139" s="12"/>
      <c r="G139" s="13"/>
      <c r="H139" s="12" t="s">
        <v>24</v>
      </c>
      <c r="I139" s="23">
        <v>1</v>
      </c>
      <c r="J139" s="23">
        <v>6</v>
      </c>
      <c r="K139" s="31">
        <v>16</v>
      </c>
      <c r="L139" s="31">
        <v>15.833333333333334</v>
      </c>
      <c r="M139" s="13"/>
      <c r="O139" s="12" t="s">
        <v>24</v>
      </c>
      <c r="P139" s="23">
        <v>46</v>
      </c>
      <c r="Q139" s="23">
        <v>339</v>
      </c>
      <c r="R139" s="31">
        <v>15.086956521739131</v>
      </c>
      <c r="S139" s="31">
        <v>15.064896755162241</v>
      </c>
      <c r="V139" s="12" t="s">
        <v>24</v>
      </c>
      <c r="W139" s="23"/>
      <c r="X139" s="23">
        <v>23</v>
      </c>
      <c r="Y139" s="20"/>
      <c r="Z139" s="31">
        <v>14.521739130434783</v>
      </c>
    </row>
    <row r="140" spans="1:26" s="11" customFormat="1" x14ac:dyDescent="0.3">
      <c r="A140" s="12" t="s">
        <v>25</v>
      </c>
      <c r="B140" s="13">
        <v>123</v>
      </c>
      <c r="C140" s="13">
        <v>910</v>
      </c>
      <c r="D140" s="31">
        <v>5.4270072992700733</v>
      </c>
      <c r="E140" s="31">
        <v>11.669230769230769</v>
      </c>
      <c r="F140" s="12"/>
      <c r="G140" s="13"/>
      <c r="H140" s="12" t="s">
        <v>25</v>
      </c>
      <c r="I140" s="13"/>
      <c r="J140" s="13">
        <v>12</v>
      </c>
      <c r="K140" s="20"/>
      <c r="L140" s="31">
        <v>12</v>
      </c>
      <c r="M140" s="13"/>
      <c r="O140" s="12" t="s">
        <v>25</v>
      </c>
      <c r="P140" s="13">
        <v>122</v>
      </c>
      <c r="Q140" s="13">
        <v>858</v>
      </c>
      <c r="R140" s="31">
        <v>11.475409836065573</v>
      </c>
      <c r="S140" s="31">
        <v>11.694638694638694</v>
      </c>
      <c r="V140" s="12" t="s">
        <v>25</v>
      </c>
      <c r="W140" s="13">
        <v>1</v>
      </c>
      <c r="X140" s="13">
        <v>40</v>
      </c>
      <c r="Y140" s="20"/>
      <c r="Z140" s="31">
        <v>11.025</v>
      </c>
    </row>
    <row r="141" spans="1:26" s="11" customFormat="1" x14ac:dyDescent="0.3">
      <c r="A141" s="12" t="s">
        <v>26</v>
      </c>
      <c r="B141" s="13">
        <v>274</v>
      </c>
      <c r="C141" s="13">
        <v>879</v>
      </c>
      <c r="D141" s="20"/>
      <c r="E141" s="31">
        <v>6.0364050056882821</v>
      </c>
      <c r="F141" s="12"/>
      <c r="G141" s="13"/>
      <c r="H141" s="12" t="s">
        <v>26</v>
      </c>
      <c r="I141" s="13">
        <v>6</v>
      </c>
      <c r="J141" s="13">
        <v>6</v>
      </c>
      <c r="K141" s="31">
        <v>5.5</v>
      </c>
      <c r="L141" s="31">
        <v>5.833333333333333</v>
      </c>
      <c r="M141" s="13"/>
      <c r="O141" s="12" t="s">
        <v>26</v>
      </c>
      <c r="P141" s="13">
        <v>265</v>
      </c>
      <c r="Q141" s="13">
        <v>863</v>
      </c>
      <c r="R141" s="31">
        <v>5.4301886792452834</v>
      </c>
      <c r="S141" s="31">
        <v>6.0324449594438008</v>
      </c>
      <c r="V141" s="12" t="s">
        <v>26</v>
      </c>
      <c r="W141" s="13">
        <v>3</v>
      </c>
      <c r="X141" s="13">
        <v>10</v>
      </c>
      <c r="Y141" s="20"/>
      <c r="Z141" s="31">
        <v>6.5</v>
      </c>
    </row>
    <row r="142" spans="1:26" s="11" customFormat="1" x14ac:dyDescent="0.3">
      <c r="A142" s="12"/>
      <c r="B142" s="13"/>
      <c r="C142" s="13"/>
      <c r="D142" s="20"/>
      <c r="E142" s="31"/>
      <c r="F142" s="12"/>
      <c r="G142" s="13"/>
      <c r="H142" s="12"/>
      <c r="I142" s="13"/>
      <c r="J142" s="13"/>
      <c r="K142" s="20"/>
      <c r="L142" s="31"/>
      <c r="M142" s="13"/>
      <c r="O142" s="12"/>
      <c r="P142" s="13"/>
      <c r="Q142" s="13"/>
      <c r="R142" s="20"/>
      <c r="S142" s="31"/>
      <c r="V142" s="12"/>
      <c r="W142" s="13"/>
      <c r="X142" s="13"/>
      <c r="Y142" s="20"/>
      <c r="Z142" s="20"/>
    </row>
    <row r="143" spans="1:26" s="11" customFormat="1" x14ac:dyDescent="0.3">
      <c r="A143" s="22" t="s">
        <v>16</v>
      </c>
      <c r="B143" s="23"/>
      <c r="C143" s="23"/>
      <c r="D143" s="20"/>
      <c r="E143" s="31"/>
      <c r="F143" s="22"/>
      <c r="G143" s="23"/>
      <c r="H143" s="22" t="s">
        <v>16</v>
      </c>
      <c r="I143" s="23"/>
      <c r="J143" s="23"/>
      <c r="K143" s="20"/>
      <c r="L143" s="31"/>
      <c r="M143" s="13"/>
      <c r="O143" s="22" t="s">
        <v>16</v>
      </c>
      <c r="P143" s="23"/>
      <c r="Q143" s="23"/>
      <c r="R143" s="20"/>
      <c r="S143" s="31"/>
      <c r="V143" s="22" t="s">
        <v>16</v>
      </c>
      <c r="W143" s="23"/>
      <c r="X143" s="23"/>
      <c r="Y143" s="20"/>
      <c r="Z143" s="20"/>
    </row>
    <row r="144" spans="1:26" s="11" customFormat="1" x14ac:dyDescent="0.3">
      <c r="A144" s="12" t="s">
        <v>20</v>
      </c>
      <c r="B144" s="13"/>
      <c r="C144" s="13"/>
      <c r="D144" s="20"/>
      <c r="E144" s="31"/>
      <c r="F144" s="12"/>
      <c r="G144" s="13"/>
      <c r="H144" s="12" t="s">
        <v>20</v>
      </c>
      <c r="I144" s="13"/>
      <c r="J144" s="13"/>
      <c r="K144" s="20"/>
      <c r="L144" s="31"/>
      <c r="M144" s="13"/>
      <c r="O144" s="12" t="s">
        <v>20</v>
      </c>
      <c r="P144" s="13"/>
      <c r="Q144" s="13"/>
      <c r="R144" s="20"/>
      <c r="S144" s="31"/>
      <c r="V144" s="12" t="s">
        <v>20</v>
      </c>
      <c r="W144" s="13"/>
      <c r="X144" s="13"/>
      <c r="Y144" s="20"/>
      <c r="Z144" s="20"/>
    </row>
    <row r="145" spans="1:26" s="11" customFormat="1" x14ac:dyDescent="0.3">
      <c r="A145" s="12" t="s">
        <v>21</v>
      </c>
      <c r="B145" s="13"/>
      <c r="C145" s="13"/>
      <c r="D145" s="20"/>
      <c r="E145" s="31"/>
      <c r="F145" s="12"/>
      <c r="G145" s="13"/>
      <c r="H145" s="12" t="s">
        <v>21</v>
      </c>
      <c r="I145" s="13"/>
      <c r="J145" s="13"/>
      <c r="K145" s="20"/>
      <c r="L145" s="31"/>
      <c r="M145" s="13"/>
      <c r="O145" s="12" t="s">
        <v>21</v>
      </c>
      <c r="P145" s="13"/>
      <c r="Q145" s="13"/>
      <c r="R145" s="20"/>
      <c r="S145" s="31"/>
      <c r="V145" s="12" t="s">
        <v>21</v>
      </c>
      <c r="W145" s="13"/>
      <c r="X145" s="13"/>
      <c r="Y145" s="20"/>
      <c r="Z145" s="20"/>
    </row>
    <row r="146" spans="1:26" s="11" customFormat="1" x14ac:dyDescent="0.3">
      <c r="A146" s="12" t="s">
        <v>22</v>
      </c>
      <c r="B146" s="13"/>
      <c r="C146" s="13"/>
      <c r="D146" s="20"/>
      <c r="E146" s="31"/>
      <c r="F146" s="12"/>
      <c r="G146" s="13"/>
      <c r="H146" s="12" t="s">
        <v>22</v>
      </c>
      <c r="I146" s="13"/>
      <c r="J146" s="13"/>
      <c r="K146" s="20"/>
      <c r="L146" s="31"/>
      <c r="M146" s="13"/>
      <c r="O146" s="12" t="s">
        <v>22</v>
      </c>
      <c r="P146" s="13"/>
      <c r="Q146" s="13"/>
      <c r="R146" s="20"/>
      <c r="S146" s="31"/>
      <c r="V146" s="12" t="s">
        <v>22</v>
      </c>
      <c r="W146" s="13"/>
      <c r="X146" s="13"/>
      <c r="Y146" s="20"/>
      <c r="Z146" s="20"/>
    </row>
    <row r="147" spans="1:26" s="11" customFormat="1" x14ac:dyDescent="0.3">
      <c r="A147" s="12" t="s">
        <v>23</v>
      </c>
      <c r="B147" s="13"/>
      <c r="C147" s="13"/>
      <c r="D147" s="20"/>
      <c r="E147" s="31"/>
      <c r="F147" s="12"/>
      <c r="G147" s="13"/>
      <c r="H147" s="12" t="s">
        <v>23</v>
      </c>
      <c r="I147" s="13"/>
      <c r="J147" s="13"/>
      <c r="K147" s="20"/>
      <c r="L147" s="31"/>
      <c r="M147" s="13"/>
      <c r="O147" s="12" t="s">
        <v>23</v>
      </c>
      <c r="P147" s="13"/>
      <c r="Q147" s="13"/>
      <c r="R147" s="20"/>
      <c r="S147" s="31"/>
      <c r="V147" s="12" t="s">
        <v>23</v>
      </c>
      <c r="W147" s="13"/>
      <c r="X147" s="13"/>
      <c r="Y147" s="20"/>
      <c r="Z147" s="20"/>
    </row>
    <row r="148" spans="1:26" s="11" customFormat="1" x14ac:dyDescent="0.3">
      <c r="A148" s="12" t="s">
        <v>24</v>
      </c>
      <c r="B148" s="13"/>
      <c r="C148" s="13"/>
      <c r="D148" s="20"/>
      <c r="E148" s="31"/>
      <c r="F148" s="12"/>
      <c r="G148" s="13"/>
      <c r="H148" s="12" t="s">
        <v>24</v>
      </c>
      <c r="I148" s="13"/>
      <c r="J148" s="13"/>
      <c r="K148" s="20"/>
      <c r="L148" s="31"/>
      <c r="M148" s="13"/>
      <c r="O148" s="12" t="s">
        <v>24</v>
      </c>
      <c r="P148" s="13"/>
      <c r="Q148" s="13"/>
      <c r="R148" s="20"/>
      <c r="S148" s="31"/>
      <c r="V148" s="12" t="s">
        <v>24</v>
      </c>
      <c r="W148" s="13"/>
      <c r="X148" s="13"/>
      <c r="Y148" s="20"/>
      <c r="Z148" s="20"/>
    </row>
    <row r="149" spans="1:26" s="11" customFormat="1" x14ac:dyDescent="0.3">
      <c r="A149" s="12" t="s">
        <v>25</v>
      </c>
      <c r="B149" s="13"/>
      <c r="C149" s="13"/>
      <c r="D149" s="20"/>
      <c r="E149" s="31"/>
      <c r="F149" s="12"/>
      <c r="G149" s="13"/>
      <c r="H149" s="12" t="s">
        <v>25</v>
      </c>
      <c r="I149" s="13"/>
      <c r="J149" s="13"/>
      <c r="K149" s="20"/>
      <c r="L149" s="31"/>
      <c r="M149" s="13"/>
      <c r="O149" s="12" t="s">
        <v>25</v>
      </c>
      <c r="P149" s="13"/>
      <c r="Q149" s="13"/>
      <c r="R149" s="20"/>
      <c r="S149" s="31"/>
      <c r="V149" s="12" t="s">
        <v>25</v>
      </c>
      <c r="W149" s="13"/>
      <c r="X149" s="13"/>
      <c r="Y149" s="20"/>
      <c r="Z149" s="20"/>
    </row>
    <row r="150" spans="1:26" s="11" customFormat="1" x14ac:dyDescent="0.3">
      <c r="A150" s="12" t="s">
        <v>26</v>
      </c>
      <c r="B150" s="13"/>
      <c r="C150" s="13">
        <v>1</v>
      </c>
      <c r="D150" s="20"/>
      <c r="E150" s="31">
        <v>3</v>
      </c>
      <c r="F150" s="12"/>
      <c r="G150" s="13"/>
      <c r="H150" s="12" t="s">
        <v>26</v>
      </c>
      <c r="I150" s="13"/>
      <c r="J150" s="13"/>
      <c r="K150" s="20"/>
      <c r="L150" s="31"/>
      <c r="M150" s="23"/>
      <c r="O150" s="12" t="s">
        <v>26</v>
      </c>
      <c r="P150" s="13"/>
      <c r="Q150" s="13">
        <v>1</v>
      </c>
      <c r="R150" s="20"/>
      <c r="S150" s="31">
        <v>3</v>
      </c>
      <c r="V150" s="12" t="s">
        <v>26</v>
      </c>
      <c r="W150" s="13"/>
      <c r="X150" s="13"/>
      <c r="Y150" s="20"/>
      <c r="Z150" s="20"/>
    </row>
    <row r="151" spans="1:26" s="11" customFormat="1" x14ac:dyDescent="0.3">
      <c r="A151" s="12"/>
      <c r="B151" s="13"/>
      <c r="C151" s="13"/>
      <c r="D151" s="20"/>
      <c r="E151" s="31"/>
      <c r="F151" s="12"/>
      <c r="G151" s="13"/>
      <c r="H151" s="12"/>
      <c r="I151" s="13"/>
      <c r="J151" s="13"/>
      <c r="K151" s="20"/>
      <c r="L151" s="31"/>
      <c r="M151" s="13"/>
      <c r="O151" s="12"/>
      <c r="P151" s="13"/>
      <c r="Q151" s="13"/>
      <c r="R151" s="20"/>
      <c r="S151" s="20"/>
      <c r="V151" s="12"/>
      <c r="W151" s="13"/>
      <c r="X151" s="13"/>
      <c r="Y151" s="20"/>
      <c r="Z151" s="20"/>
    </row>
    <row r="152" spans="1:26" s="11" customFormat="1" x14ac:dyDescent="0.3">
      <c r="A152" s="22" t="s">
        <v>17</v>
      </c>
      <c r="B152" s="23"/>
      <c r="C152" s="23"/>
      <c r="D152" s="20"/>
      <c r="E152" s="31"/>
      <c r="F152" s="22"/>
      <c r="G152" s="23"/>
      <c r="H152" s="22" t="s">
        <v>17</v>
      </c>
      <c r="I152" s="23"/>
      <c r="J152" s="23"/>
      <c r="K152" s="20"/>
      <c r="L152" s="31"/>
      <c r="M152" s="23"/>
      <c r="O152" s="22" t="s">
        <v>17</v>
      </c>
      <c r="P152" s="23"/>
      <c r="Q152" s="23"/>
      <c r="R152" s="20"/>
      <c r="S152" s="20"/>
      <c r="V152" s="22" t="s">
        <v>17</v>
      </c>
      <c r="W152" s="23"/>
      <c r="X152" s="23"/>
      <c r="Y152" s="20"/>
      <c r="Z152" s="20"/>
    </row>
    <row r="153" spans="1:26" s="11" customFormat="1" x14ac:dyDescent="0.3">
      <c r="A153" s="12" t="s">
        <v>20</v>
      </c>
      <c r="B153" s="13"/>
      <c r="C153" s="13"/>
      <c r="D153" s="20"/>
      <c r="E153" s="31"/>
      <c r="F153" s="12"/>
      <c r="G153" s="13"/>
      <c r="H153" s="12" t="s">
        <v>20</v>
      </c>
      <c r="I153" s="13"/>
      <c r="J153" s="13"/>
      <c r="K153" s="20"/>
      <c r="L153" s="31"/>
      <c r="M153" s="13"/>
      <c r="O153" s="12" t="s">
        <v>20</v>
      </c>
      <c r="P153" s="13"/>
      <c r="Q153" s="13"/>
      <c r="R153" s="20"/>
      <c r="S153" s="20"/>
      <c r="V153" s="12" t="s">
        <v>20</v>
      </c>
      <c r="W153" s="13"/>
      <c r="X153" s="13"/>
      <c r="Y153" s="20"/>
      <c r="Z153" s="20"/>
    </row>
    <row r="154" spans="1:26" s="11" customFormat="1" x14ac:dyDescent="0.3">
      <c r="A154" s="12" t="s">
        <v>21</v>
      </c>
      <c r="B154" s="13"/>
      <c r="C154" s="13"/>
      <c r="D154" s="20"/>
      <c r="E154" s="31"/>
      <c r="F154" s="12"/>
      <c r="G154" s="13"/>
      <c r="H154" s="12" t="s">
        <v>21</v>
      </c>
      <c r="I154" s="13"/>
      <c r="J154" s="13"/>
      <c r="K154" s="20"/>
      <c r="L154" s="31"/>
      <c r="M154" s="13"/>
      <c r="O154" s="12" t="s">
        <v>21</v>
      </c>
      <c r="P154" s="13"/>
      <c r="Q154" s="13"/>
      <c r="R154" s="20"/>
      <c r="S154" s="20"/>
      <c r="V154" s="12" t="s">
        <v>21</v>
      </c>
      <c r="W154" s="13"/>
      <c r="X154" s="13"/>
      <c r="Y154" s="20"/>
      <c r="Z154" s="20"/>
    </row>
    <row r="155" spans="1:26" s="11" customFormat="1" x14ac:dyDescent="0.3">
      <c r="A155" s="12" t="s">
        <v>22</v>
      </c>
      <c r="B155" s="13"/>
      <c r="C155" s="13"/>
      <c r="D155" s="20"/>
      <c r="E155" s="31"/>
      <c r="F155" s="12"/>
      <c r="G155" s="13"/>
      <c r="H155" s="12" t="s">
        <v>22</v>
      </c>
      <c r="I155" s="13"/>
      <c r="J155" s="13"/>
      <c r="K155" s="20"/>
      <c r="L155" s="31"/>
      <c r="M155" s="13"/>
      <c r="O155" s="12" t="s">
        <v>22</v>
      </c>
      <c r="P155" s="13"/>
      <c r="Q155" s="13"/>
      <c r="R155" s="20"/>
      <c r="S155" s="20"/>
      <c r="V155" s="12" t="s">
        <v>22</v>
      </c>
      <c r="W155" s="13"/>
      <c r="X155" s="13"/>
      <c r="Y155" s="20"/>
      <c r="Z155" s="20"/>
    </row>
    <row r="156" spans="1:26" s="11" customFormat="1" x14ac:dyDescent="0.3">
      <c r="A156" s="12" t="s">
        <v>23</v>
      </c>
      <c r="B156" s="13"/>
      <c r="C156" s="13"/>
      <c r="D156" s="20"/>
      <c r="E156" s="31"/>
      <c r="F156" s="12"/>
      <c r="G156" s="13"/>
      <c r="H156" s="12" t="s">
        <v>23</v>
      </c>
      <c r="I156" s="13"/>
      <c r="J156" s="13"/>
      <c r="K156" s="20"/>
      <c r="L156" s="31"/>
      <c r="M156" s="13"/>
      <c r="O156" s="12" t="s">
        <v>23</v>
      </c>
      <c r="P156" s="13"/>
      <c r="Q156" s="13"/>
      <c r="R156" s="20"/>
      <c r="S156" s="20"/>
      <c r="V156" s="12" t="s">
        <v>23</v>
      </c>
      <c r="W156" s="13"/>
      <c r="X156" s="13"/>
      <c r="Y156" s="20"/>
      <c r="Z156" s="20"/>
    </row>
    <row r="157" spans="1:26" s="11" customFormat="1" x14ac:dyDescent="0.3">
      <c r="A157" s="12" t="s">
        <v>24</v>
      </c>
      <c r="B157" s="13"/>
      <c r="C157" s="13"/>
      <c r="D157" s="20"/>
      <c r="E157" s="31"/>
      <c r="F157" s="12"/>
      <c r="G157" s="13"/>
      <c r="H157" s="12" t="s">
        <v>24</v>
      </c>
      <c r="I157" s="13"/>
      <c r="J157" s="13"/>
      <c r="K157" s="20"/>
      <c r="L157" s="31"/>
      <c r="M157" s="13"/>
      <c r="O157" s="12" t="s">
        <v>24</v>
      </c>
      <c r="P157" s="13"/>
      <c r="Q157" s="13"/>
      <c r="R157" s="20"/>
      <c r="S157" s="20"/>
      <c r="V157" s="12" t="s">
        <v>24</v>
      </c>
      <c r="W157" s="13"/>
      <c r="X157" s="13"/>
      <c r="Y157" s="20"/>
      <c r="Z157" s="20"/>
    </row>
    <row r="158" spans="1:26" s="11" customFormat="1" x14ac:dyDescent="0.3">
      <c r="A158" s="12" t="s">
        <v>25</v>
      </c>
      <c r="B158" s="13">
        <v>1</v>
      </c>
      <c r="C158" s="13">
        <v>5</v>
      </c>
      <c r="D158" s="31">
        <v>10</v>
      </c>
      <c r="E158" s="31">
        <v>12.2</v>
      </c>
      <c r="F158" s="12"/>
      <c r="G158" s="13"/>
      <c r="H158" s="12" t="s">
        <v>25</v>
      </c>
      <c r="I158" s="13"/>
      <c r="J158" s="13"/>
      <c r="K158" s="20"/>
      <c r="L158" s="20"/>
      <c r="M158" s="13"/>
      <c r="O158" s="12" t="s">
        <v>25</v>
      </c>
      <c r="P158" s="13"/>
      <c r="Q158" s="13"/>
      <c r="R158" s="20"/>
      <c r="S158" s="20"/>
      <c r="V158" s="12" t="s">
        <v>25</v>
      </c>
      <c r="W158" s="13"/>
      <c r="X158" s="13"/>
      <c r="Y158" s="20"/>
      <c r="Z158" s="20"/>
    </row>
    <row r="159" spans="1:26" s="11" customFormat="1" x14ac:dyDescent="0.3">
      <c r="A159" s="12" t="s">
        <v>26</v>
      </c>
      <c r="B159" s="13">
        <v>1</v>
      </c>
      <c r="C159" s="13">
        <v>6</v>
      </c>
      <c r="D159" s="20"/>
      <c r="E159" s="31">
        <v>3.5</v>
      </c>
      <c r="F159" s="12"/>
      <c r="G159" s="13"/>
      <c r="H159" s="12" t="s">
        <v>26</v>
      </c>
      <c r="I159" s="13"/>
      <c r="J159" s="13"/>
      <c r="K159" s="20"/>
      <c r="L159" s="20"/>
      <c r="M159" s="13"/>
      <c r="O159" s="12" t="s">
        <v>26</v>
      </c>
      <c r="P159" s="13"/>
      <c r="Q159" s="13"/>
      <c r="R159" s="20"/>
      <c r="S159" s="20"/>
      <c r="V159" s="12" t="s">
        <v>26</v>
      </c>
      <c r="W159" s="13"/>
      <c r="X159" s="13"/>
      <c r="Y159" s="20"/>
      <c r="Z159" s="20"/>
    </row>
  </sheetData>
  <phoneticPr fontId="5" type="noConversion"/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4d6940-b9ec-4ada-b4c2-7f3025c7a757">7D2RFHS3H3CS-1018149361-4454</_dlc_DocId>
    <_dlc_DocIdUrl xmlns="5e4d6940-b9ec-4ada-b4c2-7f3025c7a757">
      <Url>https://team.fb.vlaanderen.be/DOC/DFB/DFB/_layouts/15/DocIdRedir.aspx?ID=7D2RFHS3H3CS-1018149361-4454</Url>
      <Description>7D2RFHS3H3CS-1018149361-4454</Description>
    </_dlc_DocIdUrl>
  </documentManagement>
</p:properties>
</file>

<file path=customXml/itemProps1.xml><?xml version="1.0" encoding="utf-8"?>
<ds:datastoreItem xmlns:ds="http://schemas.openxmlformats.org/officeDocument/2006/customXml" ds:itemID="{10111365-8112-40EB-A08D-F94D998CFB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71B5D0-7FDD-4DE4-B8D6-420B1281C5F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43C4CBE-FF8D-4612-B6A2-C8710B7AD1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CF48769-7BC0-48C0-9F33-64F4FD503833}">
  <ds:schemaRefs>
    <ds:schemaRef ds:uri="http://purl.org/dc/elements/1.1/"/>
    <ds:schemaRef ds:uri="5e4d6940-b9ec-4ada-b4c2-7f3025c7a757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voertuig</vt:lpstr>
      <vt:lpstr>provincie</vt:lpstr>
      <vt:lpstr>brandstoftype</vt:lpstr>
      <vt:lpstr>euronorm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Bogaert, Wim</dc:creator>
  <cp:lastModifiedBy>Achten Jeroen</cp:lastModifiedBy>
  <cp:lastPrinted>2024-02-09T12:34:08Z</cp:lastPrinted>
  <dcterms:created xsi:type="dcterms:W3CDTF">2022-12-20T15:10:56Z</dcterms:created>
  <dcterms:modified xsi:type="dcterms:W3CDTF">2024-02-09T12:34:13Z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0x010100A1FBD154BF0AB546B89B7EA7F0A09E55</vt:lpwstr>
  </property>
  <property fmtid="{D5CDD505-2E9C-101B-9397-08002B2CF9AE}" pid="3" name="_dlc_DocIdItemGuid">
    <vt:lpwstr>931f37b5-2356-4e88-bd3c-7c98c395dcf7</vt:lpwstr>
  </property>
</Properties>
</file>