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vlaamseoverheid.sharepoint.com/sites/CJM/p/PV/Cultuur- en jeugdinfrastructuur  -  Subsidies en projecten/"/>
    </mc:Choice>
  </mc:AlternateContent>
  <xr:revisionPtr revIDLastSave="46" documentId="13_ncr:1_{2A9DA2DC-8925-4E03-8C6D-3ABABA4C68EC}" xr6:coauthVersionLast="47" xr6:coauthVersionMax="47" xr10:uidLastSave="{A855A184-AE35-45EC-99CC-8A7005381B00}"/>
  <bookViews>
    <workbookView xWindow="-28920" yWindow="-120" windowWidth="29040" windowHeight="15840" xr2:uid="{78C0A474-DC1F-4847-968B-E6C4EE018332}"/>
  </bookViews>
  <sheets>
    <sheet name="Blad1 (2)" sheetId="3" r:id="rId1"/>
  </sheets>
  <externalReferences>
    <externalReference r:id="rId2"/>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4" i="3" l="1"/>
  <c r="N14" i="3"/>
  <c r="B14" i="3"/>
</calcChain>
</file>

<file path=xl/sharedStrings.xml><?xml version="1.0" encoding="utf-8"?>
<sst xmlns="http://schemas.openxmlformats.org/spreadsheetml/2006/main" count="133" uniqueCount="83">
  <si>
    <t>DO - Dossiertype</t>
  </si>
  <si>
    <t>DO - Referentie</t>
  </si>
  <si>
    <t>DO - Hoofdbetrokkene</t>
  </si>
  <si>
    <t>FF - Titel</t>
  </si>
  <si>
    <t>FF - straat instelling</t>
  </si>
  <si>
    <t>FF - huisnummer instelling</t>
  </si>
  <si>
    <t>FF - postcode Vlaanderen of Brussel</t>
  </si>
  <si>
    <t>FF - gemeente instelling</t>
  </si>
  <si>
    <t>Sector</t>
  </si>
  <si>
    <t>FF - Gevraagd1 € subsidie</t>
  </si>
  <si>
    <t>Advies Bedrag (subsidiabel)</t>
  </si>
  <si>
    <t>Status</t>
  </si>
  <si>
    <t>Definitief advies</t>
  </si>
  <si>
    <t>Investeringssubsidie Culturele infrastructuur - sectorale prioriteiten</t>
  </si>
  <si>
    <t>Bolwerk (BOLWERK), Vereniging zonder winstoogmerk</t>
  </si>
  <si>
    <t xml:space="preserve">Bolwerk - Culturele Vrijhaven </t>
  </si>
  <si>
    <t>Spinnerijstraat</t>
  </si>
  <si>
    <t>Kortrijk</t>
  </si>
  <si>
    <t>Jeugd</t>
  </si>
  <si>
    <t>positief</t>
  </si>
  <si>
    <t>Bolwerk vzw vraagt een investeringssubsidie voor brandveiligheidswerken in het gelijknamige jeugdhuis te Kortrijk. De infrastructuur is in erfpacht gegeven door de stad en bestaat uit verschillende onderdelen:"Atelier", "Forum", "Tuin", "Passerelle"'; de werking zit op het kruispunt van jeugd en cultuur en biedt veel mogelijkheden aan creatieve jongeren. Er is een bovenlokaal netwerk van partners die de infrastructuur gebruikt; het is een samenhangend geheel van publieke ruimte, atelierruimte, expo- en presentatieplek. De werken worden uitgevoerd naar aanleiding van een brandveiligheidsaudit die de culturele vrijhaven Bolwerk ook een veilige haven moeten maken. Naast deze brandveiligheidsmaatregelen zet de organisatie al langer in op duurzame maatregelen, met aandacht voor ecologie en biodiversiteit en met een duidelijk hefboomeffect binnen de buurt (samenwerking met buurtbewoners en bedrijven). Het projectplan is duidelijk en gebaseerd op de bijgevoegde audit van een studiebureau. De onafhankelijke expertenaudit heeft uitgewezen dat er dringende maatregelen nodig zijn om de veiligheid op de site te verhogen, zeker gezien de gebruiksintensiteit van de site verhoogt. De maatregelen worden uitgevoerd in 2023; er is rekening gehouden met eventuele vertragingen en er wordt een keurings- en onderhoudstraject opgezet na afronding van de werken. De aanvraag bevat voldoende beeldmateriaal en aanduidingen van de maatregelen op plan. Er is structurele aandacht voor het onderhoud van het gebouw en het keuren van de aanwezige installaties; hiervoor worden recurrente budgetten voorzien.   De adviescommissie beoordeelt het projectvoorstel gunstig en adviseert om een investeringssubsidie van 36.825,15 euro toe te kennen. 83,75/100</t>
  </si>
  <si>
    <t>Kortrijk (Stad Kortrijk), Stad / gemeente</t>
  </si>
  <si>
    <t>Warande Masterplan Fase 2 Duurzaamheid</t>
  </si>
  <si>
    <t>Ringlaan</t>
  </si>
  <si>
    <t>Heule</t>
  </si>
  <si>
    <t>De stad Kortrijk vraagt een investeringssubsidie voor duurzame investeringen in jeugdverblijfcentrum De Warande (Heule, Kortrijk). Het jeugdverblijfcentrum biedt 130 overnachtingsplaatsen aan en situeert zich in een openbare groene jeugdsite waar ook speelpleinwerking WASPER haar werking heeft. Een ander gedeelte van de werken dan de maatregelen waarvoor subsidie wordt gevraagd in dit dossier, zal gesubsidieerd worden door Toerisme Vlaanderen. De duurzame investeringen zijn een onderdeel van het masterplan om de site te herwaarderen. Het masterplan Warande is ingebed in het ruimere beleidsplan van de Stad Kortrijk om in te zetten op energieneutrale gebouwen (richting 2025) en in te zetten op betaalbaar en betrouwbaar aanbod voor kinderen en jongeren. De opgenomen planning in de aanvraag is eerder summier en beperkt zich tot een geschatte periode van de publicatie van het bestek, gunning en werken. Het toegevoegde voorontwerp en masterplan verduidelijken voldoende de bredere visie op het domein en de herinrichtingswerken die bij Toerisme Vlaanderen werden ingediend (en dus geen deel van dit subsidiedossier uitmaken). De infrastructuur zal na oplevering voldoen aan de BEN-eisen door een doorgedreven isolatie en plaatsen van warmtepomp, BEO-veld, installatie op lage temperatuur. De geplande uitvoering van de zonnepanelen en batterij worden niet binnen de subsidie opgenomen, maar maken eveneens deel uit van het energieplan. De adviescommissie merkt op dat een BEO-veld pas een optimale werking heeft, wanneer de infrastructuur zowel in de winter als de zomer voldoende wordt gebruikt om warmte/koude te produceren. Bovendien moet er rekening gehouden worden met de volatiele gebruiksintensiteit van een jeugdverblijfcentrum en moet onderzocht worden of de installatie kan beantwoorden aan acute behoefte voor meer warmte/koude. De duurzaamheidsmaatregelen zijn louter op de energievraag gefocust, het ontwerp bevat geen circulaire strategieën. De verplichte motivatie in de aanvraag rond het beheer van de energievraag is naast de kwestie. Er wordt gewezen op maatregelen ten behoeve van het milieu en de biodiversiteit, niet op het monitoren van de energievraag en het energiezuinig gebruik van de installaties. In geval van een positieve beslissing, zal de administratie nagaan hoe het energieverbruik op de site wordt gemonitord en hoe men bezoekers en publiek zal sensibiliseren om de infrastructuur duurzaam te gebruiken. Ondanks de hoge duurzaamheidseisen binnen dit project, werden de duurzaamheidsambities slechts minimaal ingevuld tijdens de aanvraag, de aanvrager heeft zich beperkt tot de verplichte strategieën. Over het algemeen werd de aanvraag te summier ingevuld en is de motivering niet in overeenstemming met de ambities van het project. De Warande is betrokken bij de jeugdkoepels als actieve partner in kennisdeling over verschillende thema's binnen het jeugdwerk, waaronder jeugdinfrastructuur. De adviescommissie beoordeelt de aanvraag van stad Kortrijk gunstig en adviseert om een investeringssubsidie van € 225.725,28 toe te kennen. 76/100</t>
  </si>
  <si>
    <t>Antwerpen (Provincie Antwerpen), Provinciale overheid</t>
  </si>
  <si>
    <t>Provinciaal vormingscentrum Malle - masterplan fase 1 - Onthaal en polyvalente ruimtes</t>
  </si>
  <si>
    <t>Smekenstraat</t>
  </si>
  <si>
    <t>Malle</t>
  </si>
  <si>
    <t>De provincie Antwerpen vraagt een investeringssubidie voor duurzame maatregelen in het onthaalgebouw van Provinciaal Vormingscentrum Malle. De site werd niet overgedragen van de provincie naar de Vlaamse overheid omwille van de focus op scholen en onderwijs, die naast bedrijven en volwassenenwerk de voornaamste doelgroep blijken binnen deze site. In het kader van de huidige aanvraag wordt echter verwezen naar de bovenlokale jeugdfunctie en de erkenning als jeugdverblijfcentrum bij Toerisme Vlaanderen. Hier zal rekening mee gehouden worden bij eventuele volgende subsidierondes. De infrastructuur is eerder gericht op het geven van vormingen en houden van vergaderingen, naar jeugdwerk toe kunnen er meer inspanningen gedaan worden.  De maatregelen omvatten voornamelijk investeringen om het energieverbruik te beperken, onder andere door te werken met een warmtepomp en geothermie. Er is geen verwijzing naar circulaire renovatie, hergebruik van materialen, en er wordt geen gebruik gemaakt van alternatieve bouw(isolatie)materialen. Bij de aanvraag werd enkel een intentieverklaring toegevoegd omtrent de vereiste beschikkingsmacht van minimum 20 jaar. De adviescommissie adviseert om in geval van een positieve subsidiebeslissing om een voorwaarde op te nemen dat de provincie een definitieve beschikkingsmacht voorziet van twintig jaar ten behoeve van de jeugdfunctie.  De ruimtes waar de werken zullen plaatsvinden, faciliteren het jeugdwerk op de site slechts in beperkte mate. Investeringen in kantoorruimtes komen niet in aanmerking voor subsidie. Volgens de gegevens vermeld in de aanvraag is de maatregel 'luchtgroep, luchtregelkleppen met CO2-meting' vooral bedoeld voor de bureelruimte en de vergaderzalen, dit komt derhalve niet in aanmerking voor subsidie. De adviescommissie beoordeelt de aanvraag gunstig en adviseert om een investeringssubsidie van 500.000 euro toe te kennen.   72,25/100</t>
  </si>
  <si>
    <t>Vilvoorde (Stad Vilvoorde), Stad / gemeente</t>
  </si>
  <si>
    <t>Gebouw 21</t>
  </si>
  <si>
    <t>Willem Elsschotstraat</t>
  </si>
  <si>
    <t>Vilvoorde</t>
  </si>
  <si>
    <t>De aanvraag van Stad Vilvoorde voor ‘Gebouw 21’ kadert binnen een bredere visie over duurzame stadsontwikkeling en vormt duidelijk een hefboom binnen het grotere project op de site Asiat om jeugd op een laagdrempelige manier toegang te bieden tot sport en ontmoeting. De aanvrager wil in eerste instantie via de werking van ROJM (regionaal open jeugdcentrum) als jeugdontmoetingscentrum en met de OverKop-werking van CAW Halle Vilvoorde (welzijn) het basisaanbod jeugdontmoeting in de stad versterken. Gebouw 21 wordt ingericht als een jeugdontmoetingsplek met fuifzaal, infrastructuur voor gevechtssporten, opvangcapaciteit in vakantieperiodes van jongeren en lokalen voor socio-culturele noden. De adviescommissie is van oordeel dat de jeugdwerking zich zowel richt op het lokale als het bovenlokale. ROJM wordt immers gesubsidieerd binnen het decreet bovenlokaal jeugdwerk als werking met maatschappelijk kwetsbare jongeren. Ook de Overkop-werking kan als dusdanig beschouwd worden. Het project zet in op meervoudig gebruik (occasioneel gebruik, vaste verhuur, medegebruik, algemeen gebruik) en de aanvrager geeft duidelijk aan in z’n aanvraag aan welke gebruikers de infrastructuur zal ter beschikking gesteld worden. De adviescommissie juicht toe dat de aanvrager in eerste instantie de energievraag van de intensief gebruikte lokalen van ‘Gebouw 21’ wil verlagen via isolatie van de buitenschil en het voorzien van nieuw buitenschrijnwerk. Uit de aanvraag kan niet afgeleid worden of er voldoende zonnewering is voorzien voor de grote ramen aan de oost-westkant van het gebouw. De adviescommissie vraagt om rekening te houden met oververhitting. De maatregel energiezuinige verlichting komt niet in aanmerking voor subsidie omwille van een terugverdientijd van minder dan 5 jaar. De aanvrager gaf aan dat maatregelen in functie van regenrecuperatie geschrapt werden uit het project ten voordele van infiltratie van regenwater in de bodem (duurzaam waterbeheer Asiat-site). Desalniettemin betreurt de adviescommissie dat het water op de site niet zal hergebruikt worden voor spoelen toiletten, buitenkraantjes,…Fietsenstalling, groenaccent gevels, groenzones maken deel uit van potentieel ontwerp, maar worden helaas niet meegenomen in deze subsidieaanvraag. De adviescommissie houdt een pleidooi om deze maatregelen zeker uit te voeren. Niet al de prioritaire maatregelen in de toegankelijkheidsdoorlichting van Inter zitten momenteel vervat in het projectplan van de aanvraag. In de aanvraag wordt enkel voor de maatregelen ‘lift en passerelle’ subsidie aangevraagd. De aanvrager engageert zich wel om te voldoen aan alle opmerkingen van Inter en zo te zorgen voor een integraal toegankelijk gebouw. Tenslotte wil de aanvrager het volledige gebouw conform maken inzake brandveiligheid en inzetten op een beter binnenklimaat via ventilatie. De adviescommissie oordeelt dat dit een goed uitgewerkt dossier is dat inzet op de 3 prioriteiten maar vraagt om zeker alle prioritaire maatregelen uit de toegankelijkheidsdoorlichting door Inter mee te nemen in het uiteindelijke project. De adviescommissie adviseert om, in geval van een positieve beslissing, het behoud van de subsidie voorwaardelijk te maken aan een eindcontrole van Inter om de integrale toegankelijkheid van het opgeleverde project te toetsen. De adviescommissie adviseert deze aanvraag gunstig voor een subsidiebedrag van 438.650,12 euro. 71,63/100</t>
  </si>
  <si>
    <t>VZW CHIRO SCHELLE (VZW CHIRO SCHELLE)</t>
  </si>
  <si>
    <t>Jeugdinfrastructuur Tuinlei</t>
  </si>
  <si>
    <t>Tuinlei</t>
  </si>
  <si>
    <t>Schelle</t>
  </si>
  <si>
    <t>Op 15 mei van dit jaar diende de Chiro Schelle reeds een aanvraag in voor een investeringssubsidie grote jeugdinfrastructuur. Het betrof het integrale bouwproject en kreeg een positieve beoordeling van de administratie, die van oordeel was dat het project met zijn bijzondere aanpak, voorbeeldfunctie en door zijn functie als jeugdverblijf kan uitgroeien tot een infrastructuur met uitzonderlijke omvang. Deze plek zal tijdens de zomerperiode voorzien in de noden van jeugdgroepen uit heel Vlaanderen en de administratie juicht toe dat de infrastructuur doorheen het jaar ter beschikking zal worden gesteld voor culturele evenementen. De minister nam nog geen beslissing over het dossier grote jeugdinfrastructuur. De aanvrager diende nu ook een dossier in voor sectorale prioriteiten waarbij bepaalde kosten van het integrale project trachtte te linken aan de prioriteiten duurzaamheid, veiligheid en toegankelijkheid. Op dat vlak is het ingediende dossier echter niet zorgvuldig genoeg opgesteld. Na bijkomende vragen werd het dossier  verduidelijkt. De adviescommissie is van oordeel dat de impàct van het project goed is. De aanvrager richt zich duidelijk op de uitbouw als kwaliteitsvol en duurzaam jeugdverblijf met een bereik van groepen uit heel Vlaanderen. Het project scoort goed qua duurzaamheid en heeft als doel om een duurzame en bijna energie-neutrale jeugdinfrastructuur te realiseren. De adviescommissie merkt wel op dat als verwarming toch beter wordt gekozen voor een warmtepomp in plaats van een pellet-kachel.  Voor de prioriteit toegankelijkheid werd een verkeerde toegankelijkheidsdoorlichting ingediend. De doorlichting in het kader van het verkrijgen van een stedenbouwkundige vergunning was wel gunstig. De adviescommissie is van mening dat dit project qua impact goed scoort maar wel nauwkeuriger had uitgewerkt kunnen worden in functie van de verschillende prioriteiten. De adviescommissie beoordeelt deze aanvraag gunstig voor een subsidiebedrag van 500.000 euro. 67,13/100</t>
  </si>
  <si>
    <t>Pepingen (Gemeente Pepingen), Stad / gemeente</t>
  </si>
  <si>
    <t>Verbouwen van de Chirolokalen Beert.</t>
  </si>
  <si>
    <t>Schoolstraat</t>
  </si>
  <si>
    <t>Beert</t>
  </si>
  <si>
    <t>negatief</t>
  </si>
  <si>
    <t>De gemeente Pepingen vraagt een investeringssubsidie in het kader van de verbouwing van de plaatselijke Chirolokalen. De bouwvallige bijgebouwen naast de huidige lokalen, worden vervangen door een nieuwbouwdeel, waar gefocust wordt op duurzaamheid en multifunctionaliteit. De infrastructuur wordt uitsluitend gebruikt door de lokale Chiro, er wordt wel verwezen naar mogelijke samenwerking met het nabijgelegen OC Huize Terloo, waar overnachtingsfaciliteiten voorzien worden. De Chiro telt meer dan 200 leden en wil het lokaal opwaarderen om in de toekomst ook ter beschikking te kunnen stellen aan kleine groepen als overnachtings-/weekendplaats. De motivering voor impact van dit project is echter beperkt, er is geen sprake van innovatieve technieken of kennisdeling, de samenwerking met het OC en hoe het gebouw een bovenlokale jeugdfunctie zal vervullen is onduidelijk. De adviescommissie beoordeelt het bovenlokaal belang van huidig projectvoorstel op basis van de ingediende aanvraag onvoldoende aangetoond en adviseert de gemeente om te verwijzen naar concrete initiatieven en overeenkomsten bij een volgende aanvraag. Er werd gekozen voor een compact bouwvolume om de onbebouwde ruimte rond de lokalen te vrijwaren voor spel. Er wordt verwezen naar het delen van de infrastructuur met andere lokale verenigingen, maar er zijn geen concrete afspraken. De adviescommissie stelt zich de vraag of er ook gedacht is aan een mogelijke verdere uitbreiding (verticaal) in voorliggend projectplan, gezien de noodzaak naar meer ruimte de aanleiding gaf voor dit project. Er zijn afbraakwerken en verbouwingswerken maar er is geen vermelding van selectief slopen of hergebruik van materialen. De huidige mazoutketel wordt vervangen door een hybride warmtepomp en men zal de buitenschil van het gebouw isoleren. De aanvrager vraagt geen subsidie voor enkele maatregelen die nochtans in aanmerking kunnen komen: de kosten voor regenwaterrecuperatie (regenwaterput, leidingen en waterbesparende kranen) en het branddetectiesysteem. De adviescommissie beoordeelt de duurzaamheid van het project als voldoende, maar het plan kan ambitieuzer wat betreft ontharding en het beperken van fossiele brandstoffen (maak gebruik van een warmtepomp in plaats van gas). Het projectplan is zeer summier en vermeld een begindatum in 2023 en einddatum in 2026. De aanvrager vermeldt: "De werken omvatten afbraakwerken en verbouwingswerken. Een meer gedetailleerde planning is hierdoor onmogelijk op te stellen. Alle voorziene werken zitten verpakt in één geheel." Voor de werken wordt een aannemer aangesteld tot casco-afwerking, de laatste werken en inrichting worden opgenomen door de technische dienst van de gemeente. De gemeente is bouwheer van de werken, het is niet duidelijk in hoeverre de leden of de leidingsploeg van de Chiro betrokken werd bij de opmaak van de plannen, of hoe het project beantwoordt aan de noden van de gebruikers. De aanvrager heeft een foutief document toegevoegd bij de aanvraag, waarin de raming en het financieel plan zijn opgenomen. Dit document verwijst naar de 'focusgebieden' uit een andere oproep. Echter, de kosten voor de energiezuinige maatregelen zijn duidelijk weergegeven, alsook het gevraagde subsidiebedrag en de eigen financiële inbreng. De gevraagde studiekosten zijn te hoog (maximaal 15% van de subsidieerbare kosten). De adviescommissie beoordeelt de aanvraag ongunstig omwille van het ontbreken van het vereiste bovenlokale belang, en adviseert om geen investeringssubsidie toe te kennen. 55/100</t>
  </si>
  <si>
    <t>Pelt (Gemeente Pelt), Stad / gemeente</t>
  </si>
  <si>
    <t>Verbouwing oude voetbalkantine tot eigentijds jeugdlokaal</t>
  </si>
  <si>
    <t>Esstraat</t>
  </si>
  <si>
    <t>42+</t>
  </si>
  <si>
    <t>Pelt</t>
  </si>
  <si>
    <t>De gemeente Pelt vraagt een investeringssubsidie voor het ombouwen van een leegstaande voetbalkantine tot jeugdverblijf voor de lokale Chirogroep. Het bovenlokaal belang van de infrastructuur voor het jeugdbeleid blijkt eerder beperkt, de lokalen worden naast de jeugdwerking ingezet voor naschoolse activiteiten van de nabijgelegen bassischool en naschoolse kinderopvang. Tijdens de weekends en vakanties kan de site verhuurd worden aan andere jeugdgroepen, maar er is geen sprake van overnachtingsfaciliteiten en de intenties zijn weinig concreet. Het project zal vooral een positieve impact hebben op de lokale chirogroep en de omgeving van de lokalen, het lokale verenigingsleven en de basisschool. De aantrekkingskracht van de site voor jeugdgroepen van buiten de gemeente is weinig onderbouwd. Er is geen sprake van innovatieve technieken, kennisdeling, etc.… De adviescommissie beoordeelt het bovenlokaal belang van huidig projectvoorstel op basis van de ingediende aanvraag onvoldoende aangetoond en adviseert de gemeente om te verwijzen naar concrete initiatieven en overeenkomsten bij een volgende aanvraag. Er is weinig informatie over de planning van de werken, noch over het beheer van de infrastructuur na oplevering. Uit de aanvraag kan wel worden afgeleid dat de lokale overheid het bouwheerschap van de werken zal opnemen. De Chiro zal na uitvoering instaan voor kleine herstellingen, het algemeen onderhoud wordt ook door de gemeentediensten opgenomen. In de bijlagen wordt verwezen naar een gedetailleerde raming van het geplande project waarin vermeld wordt dat sommige werken door de eigen technische dienst worden uitgevoerd. De Chiro zal helpen bij de afbraakwerken. Er is geen informatie over een participatietraject met de leden van de Chiro of andere jongeren bij de opmaak van het ontwerp. Het bouwproject past in de langetermijnvisie van het lokale jeugdbeleid om deze infrastructuur en de omgeving te herwaarderen naar een duurzame ontmoetingsplek. Er is een gemeentelijk masterplan om de omgeving van Holheide te vergroenen. Er is gekozen voor een polyvalent ontwerp, met mogelijkheden voor verschillende/toekomstige gebruikers. Door het compacter indelen van de ruimtes (plaatsen van muren en lagere plafonds), wordt de warmtevraag beperkt. Er is aandacht voor regenwaterrecuperatie met de aanleg van een Wadi; ook de creatie van een groen-blauwe ader op de site met connectie naar het nabijgelegen bos wordt positief beoordeeld. Enkele maatregelen komen niet in aanmerking onder de gekozen prioriteiten van dit subsidiereglement: - voor de prioriteit Duurzaamheid: voorbereidende werkzaamheden en algemene inrichting van de bouwplaats; - voor de prioriteit Veiligheid: verwijderen asbest dak, aanpassingen elektrische installatie en LED-verlichting. Deze maatregel kwam ook niet in aanmerking onder de prioriteit duurzaamheid, omdat de terugverdientijd hiervan lager is dan 5 jaar (art. 8 §2 1°, punt C van het subsidiereglement). Het schrappen van deze maatregelen heeft geen invloed op het gevraagde subsidiebedrag van € 150.000, het maximale subsidiepercentage van 60% wordt niet overschreden. De adviescommissie beoordeelt de aanvraag ongunstig omwille van het ontbreken van het vereiste bovenlokale belang, en adviseert om geen investeringssubsidie toe te kennen.</t>
  </si>
  <si>
    <t>Scouts Wezenplein (WEZENPLEIN), Vereniging zonder winstoogmerk</t>
  </si>
  <si>
    <t>Nieuwbouw jeugdlokalen scouts Wezenplein (Akabe)</t>
  </si>
  <si>
    <t>Middelweg</t>
  </si>
  <si>
    <t>Heverlee</t>
  </si>
  <si>
    <t>Scouts Wezenplein uit Leuven vraagt een investeringssubsidie voor het bouwen van nieuwe jeugdlokalen. De Scouts is een van de oudste jeugdbewegingen in Leuven en voorziet een Akabe-werking. De lokalen werden ter beschikking gesteld voor kampen, maar voldoen nu niet langer. De terreinen worden gedeeld met de Chiro die ook lokalen heeft op de site. De investeringen worden gevraagd in het kader van een nieuwbouwproject waarbij een type A jeugdverblijf zal gerealiseerd worden. De site moet een trekpleister zijn voor de jeugdsector in en rond Leuven en dit vertrekt vanuit een duidelijke visie. Het terrein en de lokalen worden volledig rolstoeltoegankelijk, voor toegankelijkheid wordt geen subsidie gevraagd. De nieuwbouw zorgt voor de realisatie van een nieuw jeugdverblijf dicht bij centrumstad Leuven en aan de rand van het Heverleebos. De inplanting zorgt voor een betere toegang tot het grasveld en het bos, zowel voor de jeugdgroepen als omwonenden/bezoekers van het bos. De infrastructuur zal voornamelijk onderdak bieden aan de lokale scouts, waarvan de huidige lokalen in zeer slechte staat zijn. Het gaat om een duurzame en kwaliteitsvolle ruimteontwikkeling. De opmaak van het projectplan is zeer gedetailleerd en doorgedreven. Alle elementen inzake timing, projectbeheer en planning van de werken zijn aanwezig. De adviescommissie is erg positief over de geplande duurzaamheidsmaatregelen die zeer sterk inzetten op verschillende ambities en hierdoor een integrale benadering van duurzaamheid voorop stellen vanaf het ontwerp en de inplanting tot het eigenlijke bouwproces: er is aandacht voor modulair ontwerp, gedeeld gebruik, regenwaterinfiltratie, ... De verschillende strategieën worden bovendien doordacht uitgewerkt in dit voorstel voor totaalrenovatie. Er wordt ingezet op hergebruik van materialen en er is de intentie tot samenwerking met Opalis en Rotor Deconstruction indien dit mogelijk blijkt. Op financieel vlak wordt opgemerkt dat een deel van de middelen geleend wordt van de Diocesiane Solidariteit. Ook de financiering van de Stad Leuven is duidelijk onderbouwd met verantwoordingsstukken. De bouwplannen en omgevingsvergunning zijn eveneens toegevoegd aan de aanvraag. Ondanks bovenstaande voornamelijk positieve evaluatie, komt een totaalproject echter niet in aanmerking voor investeringssubsidies, de aanvrager kan enkel de prioritaire maatregelen indienen die opgenomen zijn in het subsidiereglement. Gezien de scouts de volledige raming van het nieuwbouwproject heeft ingediend, komt een groot deel van de werken niet in aanmerking voor subsidie. Specifiek gaat het over de posten "grondwerken", "funderingen", "metselwerken", "timmerconstructies", '"stalen constructieonderdelen" en "voorbereidende werkzaamheden". Het schrappen van deze posten maakt het financieel plan onvolledig. Het risico op niet uitvoeren van de maatregelen omwille van financiële tekorten na een verminderde subsidie is te groot, de adviescommissie adviseert de aanvrager om de ingediende maatregelen en de financiering ervan te herbekijken tegen de volgende aanvraagronde (uiterste indiendatum 1 april 2023). Voor de posten "buitenaanleg" en "vast meubilair" is onvoldoende duidelijk wat de inhoud van deze maatregelen is en hoe dit bijdraagt aan de prioriteit duurzaamheid. Indien de organisatie een nieuwe aanvraag zou indienen, is het belangrijk om een gedetailleerdere raming van maatregelen in te dienen die duidelijker gelinkt is met de prioriteiten uit het subsidiereglement. De adviescommissie kan geen positief advies geven voor het project in zijn huidige vorm, omwille van het financieringstekort na schrappen van de kosten die onvoldoende aan één of meerdere prioriteiten uit het subsidiereglement zijn gelinkt; de adviescommissie adviseert om geen investeringssubsidie toe te kennen.   55,69/100</t>
  </si>
  <si>
    <t>K.S.J. De Burcht (K.S.J. DE BURCHT), Vereniging zonder winstoogmerk</t>
  </si>
  <si>
    <t>Vernieuwing ondersteunende faciliteiten KSA Mol, jeugdinfrastructuur</t>
  </si>
  <si>
    <t>Pater van henxthovenstraat</t>
  </si>
  <si>
    <t>Mol</t>
  </si>
  <si>
    <t>K.S.J. De Burcht vzw uit de gemeente Mol vraagt een investeringssubsidie voor een vernieuwbouwproject op de jeugdsite waar de vereniging haar werking heeft. De site omvat ook een jeugdverblijf en kampeerweide gericht naar groepen uit heel Vlaanderen. De high-level planning uit het aanvraagdossier loopt tot 2026 maar geeft te weinig detail om een inschatting te maken van de haalbaarheid van dit project. Het ontwerpplan werd nog niet voorgelegd aan de algemene vergadering en ook de leden van de jeugdvereniging konden nog geen feedback geven, maar dit werd wel opgesteld op basis van een brede bevraging bij de verschillende doelgroepen en stakeholders. De aanvrager heeft een document getiteld "Vernieuwing ondersteunende faciliteiten KSA Mol, infra" toegevoegd dat betrekking had op een andere subsidie-oproep voor kwaliteitsvolle basisvoorzieningen in jeugdinfrastructuur. Daarin wordt gesteld: "Enkel de maatregelen in de onderdelen digitale inclusie en kwaliteitsvolle basisomgeving worden ingediend voor [de andere oproep]. De energie en infrastructuur maatregelen worden ingediend als subsidieaanvraag onder “sectoraleinvesteringssubsidies aan cultuur- en jeugdinfrastructuur met bovenlokaal belang” aangezien deze maatregelen voortkomen uit een energiescan. De aanvrager geeft aan dat het Vlaams Energiebedrijf een gedetailleerde energetische studie heeft uitgevoerd, maar uit het financieel plan en de rest van het aanvraagformulier wordt niet duidelijk hoe de gevraagde subsidie en de volledige renovatie zich verhoudt tot de duurzame maatregelen die uit de audit zijn gekomen. De K.S.J. diende de kostprijs van de volledige verbouwing als duurzame maatregel in. Een totaalproject komt niet in aanmerking voor investeringssubsidies, de aanvrager kan enkel de prioritaire maatregelen indienen die opgenomen zijn in het subsidiereglement, zoals aangegeven in het subsidiereglement en verduidelijkt in de handleiding die bij de subsidie-oproep gepubliceerd werd. De aanvrager kan het project herbekijken en de nodige bijkomende financiering zoeken voor niet-subsidieerbare onderdelen, in functie van de volgende oproep met uiterste indiendatum 1 april 2023. In het ontwerp werd gekozen voor een systeem met warmtepompboilers in combinatie met zonnepanelen die reeds aanwezig zijn op de andere gebouwen (koppeling). Er is duidelijk nagedacht over een efficiënt gebruik en voldoende zelfverbruik op de site. De langetermijnvisie beperkt zich tot het gefaseerd uitvoeren om de financiële druk te verlichten. Er wordt niet gekozen voor een duurzame(re) inplanting, ten voordele van het hergebruik van de ruwbouwstructuur die aanwezig is. Er is geen informatie over de materiaalkeuze. Voor de maatregelen "elektriciteit", en "sanitair" is onduidelijk wat hierin vervat zit en hoe dit als duurzame maatregel kan gelden. Er is weinig informatie over het projectbeheer van de werken, noch over de exploitatie van de site (verhuur, opbrengsten en kosten, ...) na uitvoering. Op financieel vlak is er nog een renteloze lening nodig van CJT en moet er nog een subsidie van de gemeente Mol verkregen worden. Gezien de vele niet subsidieerbare kosten in deze aanvraag, is het financieel plan zeer onvolledig, overigens wordt niet meteen duidelijk of deze aanvrager wel zal kunnen beroepen op de lening met de huidige voorwaarden. De adviescommissie beoordeelt de aanvraag ongunstig en adviseert om geen investeringssubsidie toe te kennen. 43,25/100</t>
  </si>
  <si>
    <t>Scouting Groot Halle vzw (SCOUTING GROOT HALLE), Vereniging zonder winstoogmerk</t>
  </si>
  <si>
    <t>Gemeeschapscentrum met als primair doel jeugdverblijf lokalen en lokalen voor Scouts Sint-Rochus en Scouts Akabe Joepie Halle</t>
  </si>
  <si>
    <t>Eugène Ysayestraat</t>
  </si>
  <si>
    <t>Halle</t>
  </si>
  <si>
    <t>Scouting Groot Halle vzw (Scouts Sint-Rochus Halle) vraagt een investeringssubsidie in het kader van het nieuwbouwproject voor de bouw van nieuwe jeugdlokalen. De infrastructuur zal ook voorzieningen hebben voor de AKABE groep Scouts Joepie en er wordt een jeugdverblijfcentrum voorzien met bovenlokaal bereik. Er werd geen nulmeting van het energieverbruik van de huidige infrastructuur toegevoegd. Er is ook onvoldoende informatie over de energie-eisen die in het nieuwbouwproject zullen gehaald worden. De raming beperkt zich tot een vage opsomming van de algemene bouwkosten met maatregelen zoals "technieken" en "ruwbouw"'. Er wordt "gedacht aan een groendak" en men wil "glas inzetten als natuurlijke verwarming", maar ook dit is niet concreet of becijferd. Bij de inplanting van het gebouw is gekozen voor een groene, verkeersluwe omgeving. Ook voor de prioriteit veiligheid werden middelen gevraagd, het is echter onduidelijk hoe de subsidie zal bijdragen aan een verbeterde brandveiligheid (raming 45.000 euro), gezien de wettelijke normen voor nieuwbouw en gezien er geen detail of concrete maatregelen zijn vermeld. Na inwinnen van advies werd gekozen voor een ventilatiesysteem D, maar de informatie uit het advies ontbreekt in de aanvraag, noch is het duidelijk hoeveel deze installatie zal kosten, en is er geen gedetailleerde raming bijgevoegd. Zonder duidelijkheid over de uit te voeren en subsidieerbare maatregelen kan geen van de opgesomde bedragen in de subsidieraming gehonoreerd worden. Een totaalproject komt niet in aanmerking voor investeringssubsidies, de aanvrager kan enkel de prioritaire maatregelen indienen die opgenomen zijn in het subsidiereglement, zoals aangegeven in het subsidiereglement en verduidelijkt in de handleiding die bij de subsidie-oproep gepubliceerd werd. De adviescommissie adviseert de aanvrager om het ingediende projectvoorstel -tegen de volgende uiterste indiendatum van 1 april 2023- te herbekijken in functie van de prioriteiten waarvoor subsidie kan aangevraagd worden. Het financieel plan van onderhavig projectvoorstel is niet volledig, gezien de vele niet-subsidieerbare maatregelen die de administratie en adviescommissie hebben opgemerkt in het dossier. De adviescommissie beoordeelt de aanvraag ongunstig en adviseert om geen investeringssubsidie toe te kennen. 38,75/100</t>
  </si>
  <si>
    <t>Waregem (Stad Waregem), Stad / gemeente</t>
  </si>
  <si>
    <t>Zuiderlaan</t>
  </si>
  <si>
    <t>Waregem</t>
  </si>
  <si>
    <t>Totaal</t>
  </si>
  <si>
    <t>niet ontvankelijk</t>
  </si>
  <si>
    <t>Provincie</t>
  </si>
  <si>
    <t>Duurzaamheid</t>
  </si>
  <si>
    <t>Toegankelijkheid</t>
  </si>
  <si>
    <t>x</t>
  </si>
  <si>
    <t>geen advies</t>
  </si>
  <si>
    <t>Veiligheid</t>
  </si>
  <si>
    <t>Antwerpen</t>
  </si>
  <si>
    <t>Vlaams-Brabant</t>
  </si>
  <si>
    <t>West-Vlaanderen</t>
  </si>
  <si>
    <t>Limburg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</si>
</sst>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quot;\ * #,##0.00_ ;_ &quot;€&quot;\ * \-#,##0.00_ ;_ &quot;€&quot;\ * &quot;-&quot;??_ ;_ @_ "/>
    <numFmt numFmtId="164" formatCode="0.0%"/>
    <numFmt numFmtId="165" formatCode="#,##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rgb="FFFFC000"/>
        <bgColor indexed="64"/>
      </patternFill>
    </fill>
  </fills>
  <borders count="23">
    <border>
      <left/>
      <right/>
      <top/>
      <bottom/>
      <diagonal/>
    </border>
    <border>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medium">
        <color indexed="64"/>
      </top>
      <bottom style="thin">
        <color auto="1"/>
      </bottom>
      <diagonal/>
    </border>
    <border>
      <left/>
      <right/>
      <top style="medium">
        <color indexed="64"/>
      </top>
      <bottom/>
      <diagonal/>
    </border>
    <border>
      <left/>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thin">
        <color auto="1"/>
      </right>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style="medium">
        <color indexed="64"/>
      </right>
      <top/>
      <bottom style="thin">
        <color auto="1"/>
      </bottom>
      <diagonal/>
    </border>
    <border>
      <left style="thin">
        <color auto="1"/>
      </left>
      <right/>
      <top/>
      <bottom/>
      <diagonal/>
    </border>
    <border>
      <left/>
      <right/>
      <top style="thin">
        <color auto="1"/>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7">
    <xf numFmtId="0" fontId="0" fillId="0" borderId="0" xfId="0"/>
    <xf numFmtId="0" fontId="2" fillId="0" borderId="2" xfId="0" applyFont="1" applyBorder="1"/>
    <xf numFmtId="0" fontId="0" fillId="0" borderId="5" xfId="0" applyBorder="1"/>
    <xf numFmtId="0" fontId="3"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left" vertical="center" wrapText="1"/>
    </xf>
    <xf numFmtId="0" fontId="3" fillId="0" borderId="12" xfId="0" applyFont="1" applyBorder="1" applyAlignment="1">
      <alignment horizontal="center" vertical="center" wrapText="1"/>
    </xf>
    <xf numFmtId="44" fontId="2" fillId="0" borderId="9" xfId="1" applyFont="1" applyFill="1" applyBorder="1" applyAlignment="1">
      <alignment horizontal="center" vertical="center" wrapText="1"/>
    </xf>
    <xf numFmtId="0" fontId="0" fillId="0" borderId="13" xfId="0" applyBorder="1" applyAlignment="1">
      <alignment wrapText="1"/>
    </xf>
    <xf numFmtId="0" fontId="0" fillId="0" borderId="12" xfId="0" applyBorder="1"/>
    <xf numFmtId="0" fontId="3" fillId="2" borderId="3" xfId="0" applyFont="1" applyFill="1" applyBorder="1"/>
    <xf numFmtId="0" fontId="0" fillId="0" borderId="3" xfId="0" applyBorder="1"/>
    <xf numFmtId="44" fontId="4" fillId="0" borderId="12" xfId="1" applyFont="1" applyFill="1" applyBorder="1" applyAlignment="1"/>
    <xf numFmtId="44" fontId="0" fillId="0" borderId="12" xfId="1" applyFont="1" applyFill="1" applyBorder="1" applyAlignment="1"/>
    <xf numFmtId="0" fontId="4" fillId="0" borderId="7" xfId="0" applyFont="1" applyBorder="1"/>
    <xf numFmtId="0" fontId="4" fillId="0" borderId="15" xfId="0" applyFont="1" applyBorder="1"/>
    <xf numFmtId="0" fontId="4" fillId="0" borderId="16" xfId="0" applyFont="1" applyBorder="1"/>
    <xf numFmtId="44" fontId="4" fillId="0" borderId="16" xfId="0" applyNumberFormat="1" applyFont="1" applyBorder="1"/>
    <xf numFmtId="0" fontId="0" fillId="0" borderId="17" xfId="0" applyBorder="1"/>
    <xf numFmtId="0" fontId="0" fillId="0" borderId="11" xfId="0" applyBorder="1"/>
    <xf numFmtId="0" fontId="0" fillId="0" borderId="12" xfId="0" applyBorder="1" applyAlignment="1">
      <alignment horizontal="left"/>
    </xf>
    <xf numFmtId="0" fontId="2" fillId="0" borderId="12" xfId="0" applyFont="1" applyBorder="1"/>
    <xf numFmtId="44" fontId="2" fillId="0" borderId="12" xfId="1" applyFont="1" applyBorder="1"/>
    <xf numFmtId="44" fontId="2" fillId="0" borderId="4" xfId="1" applyFont="1" applyFill="1" applyBorder="1" applyAlignment="1">
      <alignment horizontal="center"/>
    </xf>
    <xf numFmtId="0" fontId="3" fillId="3" borderId="3" xfId="0" applyFont="1" applyFill="1" applyBorder="1"/>
    <xf numFmtId="0" fontId="2" fillId="0" borderId="1" xfId="0" applyFont="1" applyBorder="1"/>
    <xf numFmtId="0" fontId="2" fillId="0" borderId="20" xfId="0" applyFont="1" applyBorder="1" applyAlignment="1">
      <alignment horizontal="center" vertical="center" wrapText="1"/>
    </xf>
    <xf numFmtId="0" fontId="3" fillId="0" borderId="3" xfId="0" applyFont="1" applyFill="1" applyBorder="1"/>
    <xf numFmtId="164" fontId="3" fillId="0" borderId="14" xfId="2" applyNumberFormat="1" applyFont="1" applyFill="1" applyBorder="1" applyAlignment="1">
      <alignment horizontal="center" vertical="center" wrapText="1"/>
    </xf>
    <xf numFmtId="44" fontId="4" fillId="0" borderId="21" xfId="0" applyNumberFormat="1" applyFont="1" applyBorder="1"/>
    <xf numFmtId="0" fontId="0" fillId="0" borderId="3" xfId="0" applyBorder="1" applyAlignment="1">
      <alignment horizontal="left"/>
    </xf>
    <xf numFmtId="0" fontId="4" fillId="0" borderId="17" xfId="0" applyFont="1" applyBorder="1" applyAlignment="1">
      <alignment horizontal="left"/>
    </xf>
    <xf numFmtId="0" fontId="4" fillId="0" borderId="17" xfId="0" applyFont="1" applyBorder="1"/>
    <xf numFmtId="0" fontId="2" fillId="0" borderId="6" xfId="0" applyFont="1" applyFill="1" applyBorder="1" applyAlignment="1">
      <alignment horizontal="center"/>
    </xf>
    <xf numFmtId="0" fontId="2" fillId="0" borderId="6" xfId="0" applyFont="1" applyFill="1" applyBorder="1" applyAlignment="1">
      <alignment horizontal="center" wrapText="1"/>
    </xf>
    <xf numFmtId="0" fontId="4" fillId="0" borderId="16" xfId="0" applyFont="1" applyBorder="1" applyAlignment="1">
      <alignment wrapText="1"/>
    </xf>
    <xf numFmtId="0" fontId="2" fillId="0" borderId="12" xfId="0" applyFont="1" applyBorder="1" applyAlignment="1">
      <alignment wrapText="1"/>
    </xf>
    <xf numFmtId="0" fontId="3" fillId="0" borderId="3" xfId="0" applyFont="1" applyFill="1" applyBorder="1" applyAlignment="1">
      <alignment horizontal="left" vertical="top" wrapText="1"/>
    </xf>
    <xf numFmtId="0" fontId="3" fillId="0" borderId="19" xfId="0" applyFont="1" applyFill="1" applyBorder="1" applyAlignment="1">
      <alignment horizontal="left" vertical="top" wrapText="1"/>
    </xf>
    <xf numFmtId="0" fontId="4" fillId="0" borderId="12" xfId="0" applyFont="1" applyFill="1" applyBorder="1"/>
    <xf numFmtId="0" fontId="4" fillId="0" borderId="12" xfId="0" applyFont="1" applyFill="1" applyBorder="1" applyAlignment="1">
      <alignment horizontal="left"/>
    </xf>
    <xf numFmtId="0" fontId="4" fillId="0" borderId="12" xfId="0" applyFont="1" applyFill="1" applyBorder="1" applyAlignment="1">
      <alignment horizontal="center"/>
    </xf>
    <xf numFmtId="0" fontId="4" fillId="0" borderId="22" xfId="0" applyFont="1" applyFill="1" applyBorder="1"/>
    <xf numFmtId="0" fontId="4" fillId="0" borderId="22" xfId="0" applyFont="1" applyFill="1" applyBorder="1" applyAlignment="1">
      <alignment horizontal="left"/>
    </xf>
    <xf numFmtId="0" fontId="4" fillId="0" borderId="22" xfId="0" applyFont="1" applyFill="1" applyBorder="1" applyAlignment="1">
      <alignment horizontal="center"/>
    </xf>
    <xf numFmtId="165" fontId="4" fillId="0" borderId="12" xfId="0" applyNumberFormat="1" applyFont="1" applyFill="1" applyBorder="1"/>
    <xf numFmtId="0" fontId="4" fillId="0" borderId="11" xfId="0" applyFont="1" applyFill="1" applyBorder="1"/>
    <xf numFmtId="44" fontId="3" fillId="0" borderId="12" xfId="1" applyFont="1" applyFill="1" applyBorder="1" applyAlignment="1"/>
    <xf numFmtId="0" fontId="0" fillId="0" borderId="12" xfId="0" applyFill="1" applyBorder="1"/>
    <xf numFmtId="0" fontId="4" fillId="0" borderId="7" xfId="0" applyFont="1" applyFill="1" applyBorder="1"/>
    <xf numFmtId="44" fontId="3" fillId="0" borderId="19" xfId="1" applyFont="1" applyFill="1" applyBorder="1" applyAlignment="1"/>
    <xf numFmtId="0" fontId="0" fillId="0" borderId="14" xfId="0" applyFill="1" applyBorder="1"/>
    <xf numFmtId="0" fontId="2" fillId="0" borderId="1" xfId="0" applyFont="1" applyBorder="1" applyAlignment="1">
      <alignment horizontal="center"/>
    </xf>
    <xf numFmtId="0" fontId="2" fillId="0" borderId="18" xfId="0" applyFont="1" applyBorder="1" applyAlignment="1">
      <alignment horizontal="center"/>
    </xf>
  </cellXfs>
  <cellStyles count="3">
    <cellStyle name="Procent" xfId="2" builtinId="5"/>
    <cellStyle name="Standaard" xfId="0" builtinId="0"/>
    <cellStyle name="Valuta" xfId="1" builtinId="4"/>
  </cellStyles>
  <dxfs count="39">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outline="0">
        <left style="thin">
          <color auto="1"/>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Calibri"/>
        <family val="2"/>
        <scheme val="minor"/>
      </font>
      <border diagonalUp="0" diagonalDown="0" outline="0">
        <left style="thin">
          <color auto="1"/>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Calibri"/>
        <family val="2"/>
        <scheme val="minor"/>
      </font>
      <numFmt numFmtId="34" formatCode="_ &quot;€&quot;\ * #,##0.00_ ;_ &quot;€&quot;\ * \-#,##0.00_ ;_ &quot;€&quot;\ * &quot;-&quot;??_ ;_ @_ "/>
      <border diagonalUp="0" diagonalDown="0" outline="0">
        <left style="thin">
          <color auto="1"/>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Calibri"/>
        <family val="2"/>
        <scheme val="minor"/>
      </font>
      <numFmt numFmtId="34" formatCode="_ &quot;€&quot;\ * #,##0.00_ ;_ &quot;€&quot;\ * \-#,##0.00_ ;_ &quot;€&quot;\ * &quot;-&quot;??_ ;_ @_ "/>
      <border diagonalUp="0" diagonalDown="0" outline="0">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Calibri"/>
        <family val="2"/>
        <scheme val="minor"/>
      </font>
      <border diagonalUp="0" diagonalDown="0" outline="0">
        <left style="thin">
          <color auto="1"/>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Calibri"/>
        <family val="2"/>
        <scheme val="minor"/>
      </font>
      <border diagonalUp="0" diagonalDown="0" outline="0">
        <left style="thin">
          <color auto="1"/>
        </left>
        <right style="thin">
          <color auto="1"/>
        </right>
        <top style="medium">
          <color indexed="64"/>
        </top>
        <bottom style="medium">
          <color indexed="64"/>
        </bottom>
      </border>
    </dxf>
    <dxf>
      <font>
        <b val="0"/>
        <i val="0"/>
        <strike val="0"/>
        <condense val="0"/>
        <extend val="0"/>
        <outline val="0"/>
        <shadow val="0"/>
        <u val="none"/>
        <vertAlign val="baseline"/>
        <sz val="10"/>
        <color theme="1"/>
        <name val="Calibri"/>
        <family val="2"/>
        <scheme val="minor"/>
      </font>
      <border diagonalUp="0" diagonalDown="0" outline="0">
        <left style="thin">
          <color auto="1"/>
        </left>
        <right style="thin">
          <color auto="1"/>
        </right>
        <top style="medium">
          <color indexed="64"/>
        </top>
        <bottom style="medium">
          <color indexed="64"/>
        </bottom>
      </border>
    </dxf>
    <dxf>
      <font>
        <b val="0"/>
        <i val="0"/>
        <strike val="0"/>
        <condense val="0"/>
        <extend val="0"/>
        <outline val="0"/>
        <shadow val="0"/>
        <u val="none"/>
        <vertAlign val="baseline"/>
        <sz val="10"/>
        <color theme="1"/>
        <name val="Calibri"/>
        <family val="2"/>
        <scheme val="minor"/>
      </font>
      <border diagonalUp="0" diagonalDown="0" outline="0">
        <left style="thin">
          <color auto="1"/>
        </left>
        <right style="thin">
          <color auto="1"/>
        </right>
        <top style="medium">
          <color indexed="64"/>
        </top>
        <bottom style="medium">
          <color indexed="64"/>
        </bottom>
      </border>
    </dxf>
    <dxf>
      <font>
        <b val="0"/>
        <i val="0"/>
        <strike val="0"/>
        <condense val="0"/>
        <extend val="0"/>
        <outline val="0"/>
        <shadow val="0"/>
        <u val="none"/>
        <vertAlign val="baseline"/>
        <sz val="10"/>
        <color theme="1"/>
        <name val="Calibri"/>
        <family val="2"/>
        <scheme val="minor"/>
      </font>
      <border diagonalUp="0" diagonalDown="0" outline="0">
        <left style="thin">
          <color auto="1"/>
        </left>
        <right style="thin">
          <color auto="1"/>
        </right>
        <top style="medium">
          <color indexed="64"/>
        </top>
        <bottom style="medium">
          <color indexed="64"/>
        </bottom>
      </border>
    </dxf>
    <dxf>
      <font>
        <b val="0"/>
        <i val="0"/>
        <strike val="0"/>
        <condense val="0"/>
        <extend val="0"/>
        <outline val="0"/>
        <shadow val="0"/>
        <u val="none"/>
        <vertAlign val="baseline"/>
        <sz val="10"/>
        <color theme="1"/>
        <name val="Calibri"/>
        <family val="2"/>
        <scheme val="minor"/>
      </font>
      <border diagonalUp="0" diagonalDown="0" outline="0">
        <left style="thin">
          <color auto="1"/>
        </left>
        <right style="thin">
          <color auto="1"/>
        </right>
        <top style="medium">
          <color indexed="64"/>
        </top>
        <bottom style="medium">
          <color indexed="64"/>
        </bottom>
      </border>
    </dxf>
    <dxf>
      <font>
        <b val="0"/>
        <i val="0"/>
        <strike val="0"/>
        <condense val="0"/>
        <extend val="0"/>
        <outline val="0"/>
        <shadow val="0"/>
        <u val="none"/>
        <vertAlign val="baseline"/>
        <sz val="10"/>
        <color theme="1"/>
        <name val="Calibri"/>
        <family val="2"/>
        <scheme val="minor"/>
      </font>
      <border diagonalUp="0" diagonalDown="0" outline="0">
        <left style="thin">
          <color auto="1"/>
        </left>
        <right style="thin">
          <color auto="1"/>
        </right>
        <top style="medium">
          <color indexed="64"/>
        </top>
        <bottom style="medium">
          <color indexed="64"/>
        </bottom>
      </border>
    </dxf>
    <dxf>
      <font>
        <b val="0"/>
        <i val="0"/>
        <strike val="0"/>
        <condense val="0"/>
        <extend val="0"/>
        <outline val="0"/>
        <shadow val="0"/>
        <u val="none"/>
        <vertAlign val="baseline"/>
        <sz val="10"/>
        <color theme="1"/>
        <name val="Calibri"/>
        <family val="2"/>
        <scheme val="minor"/>
      </font>
      <alignment horizontal="left" vertical="bottom" textRotation="0" wrapText="0" indent="0" justifyLastLine="0" shrinkToFit="0" readingOrder="0"/>
      <border diagonalUp="0" diagonalDown="0" outline="0">
        <left style="thin">
          <color auto="1"/>
        </left>
        <right style="thin">
          <color auto="1"/>
        </right>
        <top style="medium">
          <color indexed="64"/>
        </top>
        <bottom style="medium">
          <color indexed="64"/>
        </bottom>
      </border>
    </dxf>
    <dxf>
      <font>
        <b val="0"/>
        <i val="0"/>
        <strike val="0"/>
        <condense val="0"/>
        <extend val="0"/>
        <outline val="0"/>
        <shadow val="0"/>
        <u val="none"/>
        <vertAlign val="baseline"/>
        <sz val="10"/>
        <color theme="1"/>
        <name val="Calibri"/>
        <family val="2"/>
        <scheme val="minor"/>
      </font>
      <border diagonalUp="0" diagonalDown="0" outline="0">
        <left style="medium">
          <color indexed="64"/>
        </left>
        <right style="thin">
          <color auto="1"/>
        </right>
        <top style="medium">
          <color indexed="64"/>
        </top>
        <bottom style="medium">
          <color indexed="64"/>
        </bottom>
      </border>
    </dxf>
    <dxf>
      <font>
        <b val="0"/>
        <i val="0"/>
        <strike val="0"/>
        <condense val="0"/>
        <extend val="0"/>
        <outline val="0"/>
        <shadow val="0"/>
        <u val="none"/>
        <vertAlign val="baseline"/>
        <sz val="10"/>
        <color theme="1"/>
        <name val="Calibri"/>
        <family val="2"/>
        <scheme val="minor"/>
      </font>
      <border diagonalUp="0" diagonalDown="0" outline="0">
        <left style="thin">
          <color auto="1"/>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Calibri"/>
        <family val="2"/>
        <scheme val="minor"/>
      </font>
      <border diagonalUp="0" diagonalDown="0" outline="0">
        <left style="thin">
          <color auto="1"/>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Calibri"/>
        <family val="2"/>
        <scheme val="minor"/>
      </font>
      <border diagonalUp="0" diagonalDown="0" outline="0">
        <left style="medium">
          <color indexed="64"/>
        </left>
        <right style="thin">
          <color auto="1"/>
        </right>
        <top style="medium">
          <color indexed="64"/>
        </top>
        <bottom style="medium">
          <color indexed="64"/>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auto="1"/>
        </top>
        <bottom style="thin">
          <color auto="1"/>
        </bottom>
      </border>
    </dxf>
    <dxf>
      <font>
        <b/>
        <i val="0"/>
        <strike val="0"/>
        <condense val="0"/>
        <extend val="0"/>
        <outline val="0"/>
        <shadow val="0"/>
        <u val="none"/>
        <vertAlign val="baseline"/>
        <sz val="10"/>
        <color theme="1"/>
        <name val="Calibri"/>
        <family val="2"/>
        <scheme val="minor"/>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auto="1"/>
        </left>
        <right style="thin">
          <color auto="1"/>
        </right>
        <top/>
        <bottom style="thin">
          <color auto="1"/>
        </bottom>
      </border>
    </dxf>
    <dxf>
      <font>
        <b/>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numFmt numFmtId="165" formatCode="#,##0.#########"/>
      <fill>
        <patternFill patternType="none">
          <fgColor indexed="64"/>
          <bgColor auto="1"/>
        </patternFill>
      </fill>
      <alignment horizontal="general"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bottom" textRotation="0" wrapText="0" indent="0" justifyLastLine="0" shrinkToFit="0" readingOrder="0"/>
      <border diagonalUp="0" diagonalDown="0" outline="0">
        <left/>
        <right style="thin">
          <color auto="1"/>
        </right>
        <top style="thin">
          <color auto="1"/>
        </top>
        <bottom style="thin">
          <color auto="1"/>
        </bottom>
      </border>
    </dxf>
    <dxf>
      <alignment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font>
        <b val="0"/>
        <i val="0"/>
        <strike val="0"/>
        <condense val="0"/>
        <extend val="0"/>
        <outline val="0"/>
        <shadow val="0"/>
        <u val="none"/>
        <vertAlign val="baseline"/>
        <sz val="10"/>
        <color rgb="FF000000"/>
        <name val="Calibri"/>
        <family val="2"/>
        <scheme val="none"/>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thin">
          <color auto="1"/>
        </left>
        <right style="thin">
          <color auto="1"/>
        </right>
        <top/>
        <bottom/>
      </border>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media/fsd/Adviezen%20en%20verslagen/Adviescommissies/20220209_overzicht_aanvragen_sectorale%20prioriteiten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ies administratie"/>
      <sheetName val="definitief advies jeugd"/>
      <sheetName val="Ontvankelijkheidsfase"/>
      <sheetName val="lijsten"/>
      <sheetName val="20220209_overzicht_aanvragen_se"/>
    </sheetNames>
    <sheetDataSet>
      <sheetData sheetId="0"/>
      <sheetData sheetId="1"/>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8BF9498-F96C-4A4C-8E86-F2958F47C006}" name="Tabel12" displayName="Tabel12" ref="A2:Q14" totalsRowCount="1" headerRowDxfId="36" dataDxfId="35" totalsRowDxfId="34">
  <autoFilter ref="A2:Q13" xr:uid="{09F2734C-7B34-45F1-8444-675E8D11DF9C}"/>
  <sortState xmlns:xlrd2="http://schemas.microsoft.com/office/spreadsheetml/2017/richdata2" ref="A3:Q13">
    <sortCondition ref="B2:B13"/>
  </sortState>
  <tableColumns count="17">
    <tableColumn id="1" xr3:uid="{F6AB4CCF-781A-4FB8-9899-4B43FB0FEE0F}" name="DO - Dossiertype" totalsRowLabel="Totaal" dataDxfId="33" totalsRowDxfId="16"/>
    <tableColumn id="2" xr3:uid="{612660F3-EEEB-46E4-A095-B237741470D6}" name="DO - Referentie" totalsRowFunction="count" dataDxfId="32" totalsRowDxfId="15"/>
    <tableColumn id="3" xr3:uid="{AF2ACDBA-AB3F-48EA-8909-75146CC230FA}" name="DO - Hoofdbetrokkene" dataDxfId="31" totalsRowDxfId="14"/>
    <tableColumn id="38" xr3:uid="{7480CACD-23B8-4F0B-8C30-D746D10B8CFA}" name="FF - Titel" dataDxfId="30" totalsRowDxfId="13"/>
    <tableColumn id="4" xr3:uid="{0C906EDB-9FE0-465B-998B-36F0549B988A}" name="FF - straat instelling" dataDxfId="29" totalsRowDxfId="12"/>
    <tableColumn id="5" xr3:uid="{7E14EBA4-855D-470A-B5B7-84175C37BCF6}" name="FF - huisnummer instelling" dataDxfId="28" totalsRowDxfId="11"/>
    <tableColumn id="6" xr3:uid="{1ECD0DAC-02DB-474A-B82F-FD4238DB9AE9}" name="FF - postcode Vlaanderen of Brussel" dataDxfId="27" totalsRowDxfId="10"/>
    <tableColumn id="7" xr3:uid="{BAD24FC2-A36E-4933-BB2B-C42C006123DF}" name="FF - gemeente instelling" dataDxfId="26" totalsRowDxfId="9"/>
    <tableColumn id="17" xr3:uid="{0CFD45CF-4BED-4131-8493-8A64F6B2E776}" name="Sector" dataDxfId="25" totalsRowDxfId="8"/>
    <tableColumn id="10" xr3:uid="{FE0F997A-4E0B-4ABC-98EE-09764D90CADB}" name="Provincie" dataDxfId="24" totalsRowDxfId="7"/>
    <tableColumn id="11" xr3:uid="{0685AC09-8A11-4E1F-AFE8-291AAC86C0B4}" name="Duurzaamheid" dataDxfId="23" totalsRowDxfId="6"/>
    <tableColumn id="12" xr3:uid="{6479D5F2-A7F6-46D8-84E6-A52157D3FBE9}" name="Toegankelijkheid" dataDxfId="22" totalsRowDxfId="5"/>
    <tableColumn id="13" xr3:uid="{F67D49AD-7077-42BD-A88B-07B756807146}" name="Veiligheid" dataDxfId="21" totalsRowDxfId="4"/>
    <tableColumn id="9" xr3:uid="{D03AC234-33B3-45CF-956A-F4E864F6D77B}" name="FF - Gevraagd1 € subsidie" totalsRowFunction="sum" dataDxfId="20" totalsRowDxfId="3"/>
    <tableColumn id="86" xr3:uid="{C579B532-08F8-42BD-8F0C-771524DF2905}" name="Advies Bedrag (subsidiabel)" totalsRowFunction="sum" dataDxfId="19" totalsRowDxfId="2" dataCellStyle="Valuta"/>
    <tableColumn id="89" xr3:uid="{7665BB04-9DB5-47D9-9D8A-988119C0F259}" name="Status" dataDxfId="18" totalsRowDxfId="1"/>
    <tableColumn id="55" xr3:uid="{750D3331-4FA6-4C01-B4EE-FD3AFFA1DE13}" name="Definitief advies" dataDxfId="17" totalsRowDxfId="0">
      <calculatedColumnFormula>VLOOKUP(Tabel12[[#This Row],[DO - Referentie]],[1]!Tabel5[#All],4,FALSE)</calculatedColumnFormula>
    </tableColumn>
  </tableColumns>
  <tableStyleInfo name="TableStyleLight1"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602CB-2D3F-4FA9-BC60-416FEAFB709B}">
  <dimension ref="A1:Q15"/>
  <sheetViews>
    <sheetView tabSelected="1" topLeftCell="E1" workbookViewId="0">
      <selection activeCell="O27" sqref="O27"/>
    </sheetView>
  </sheetViews>
  <sheetFormatPr defaultColWidth="8.88671875" defaultRowHeight="14.4" outlineLevelCol="1" x14ac:dyDescent="0.3"/>
  <cols>
    <col min="1" max="1" width="16.6640625" style="22" hidden="1" customWidth="1"/>
    <col min="2" max="2" width="8.5546875" style="12" customWidth="1"/>
    <col min="3" max="3" width="37.109375" style="12" customWidth="1"/>
    <col min="4" max="4" width="34.109375" style="12" customWidth="1"/>
    <col min="5" max="5" width="22.6640625" style="12" customWidth="1" outlineLevel="1"/>
    <col min="6" max="6" width="9" style="23" customWidth="1" outlineLevel="1"/>
    <col min="7" max="7" width="12.33203125" style="12" customWidth="1" outlineLevel="1"/>
    <col min="8" max="8" width="21.6640625" style="12" customWidth="1" outlineLevel="1"/>
    <col min="9" max="13" width="15" style="12" customWidth="1"/>
    <col min="14" max="14" width="22.88671875" style="16" customWidth="1"/>
    <col min="15" max="15" width="16.5546875" style="25" customWidth="1"/>
    <col min="16" max="16" width="18.6640625" style="24" customWidth="1"/>
    <col min="17" max="17" width="75.109375" style="39" customWidth="1"/>
    <col min="18" max="16384" width="8.88671875" style="12"/>
  </cols>
  <sheetData>
    <row r="1" spans="1:17" s="2" customFormat="1" x14ac:dyDescent="0.3">
      <c r="A1" s="55"/>
      <c r="B1" s="55"/>
      <c r="C1" s="55"/>
      <c r="D1" s="55"/>
      <c r="E1" s="55"/>
      <c r="F1" s="55"/>
      <c r="G1" s="55"/>
      <c r="H1" s="56"/>
      <c r="I1" s="1"/>
      <c r="J1" s="28"/>
      <c r="K1" s="28"/>
      <c r="L1" s="28"/>
      <c r="M1" s="28"/>
      <c r="N1" s="26"/>
      <c r="O1" s="36"/>
      <c r="P1" s="36"/>
      <c r="Q1" s="37"/>
    </row>
    <row r="2" spans="1:17" s="11" customFormat="1" ht="33.6" customHeight="1" thickBot="1" x14ac:dyDescent="0.35">
      <c r="A2" s="3" t="s">
        <v>0</v>
      </c>
      <c r="B2" s="4" t="s">
        <v>1</v>
      </c>
      <c r="C2" s="5" t="s">
        <v>2</v>
      </c>
      <c r="D2" s="6" t="s">
        <v>3</v>
      </c>
      <c r="E2" s="7" t="s">
        <v>4</v>
      </c>
      <c r="F2" s="8" t="s">
        <v>5</v>
      </c>
      <c r="G2" s="9" t="s">
        <v>6</v>
      </c>
      <c r="H2" s="9" t="s">
        <v>7</v>
      </c>
      <c r="I2" s="4" t="s">
        <v>8</v>
      </c>
      <c r="J2" s="29" t="s">
        <v>73</v>
      </c>
      <c r="K2" s="29" t="s">
        <v>74</v>
      </c>
      <c r="L2" s="29" t="s">
        <v>75</v>
      </c>
      <c r="M2" s="29" t="s">
        <v>78</v>
      </c>
      <c r="N2" s="10" t="s">
        <v>9</v>
      </c>
      <c r="O2" s="10" t="s">
        <v>10</v>
      </c>
      <c r="P2" s="10" t="s">
        <v>11</v>
      </c>
      <c r="Q2" s="31" t="s">
        <v>12</v>
      </c>
    </row>
    <row r="3" spans="1:17" s="51" customFormat="1" ht="14.4" customHeight="1" x14ac:dyDescent="0.3">
      <c r="A3" s="49" t="s">
        <v>13</v>
      </c>
      <c r="B3" s="42">
        <v>56466</v>
      </c>
      <c r="C3" s="42" t="s">
        <v>26</v>
      </c>
      <c r="D3" s="42" t="s">
        <v>27</v>
      </c>
      <c r="E3" s="42" t="s">
        <v>28</v>
      </c>
      <c r="F3" s="43">
        <v>61</v>
      </c>
      <c r="G3" s="42">
        <v>2390</v>
      </c>
      <c r="H3" s="42" t="s">
        <v>29</v>
      </c>
      <c r="I3" s="42" t="s">
        <v>18</v>
      </c>
      <c r="J3" s="42" t="s">
        <v>79</v>
      </c>
      <c r="K3" s="44" t="s">
        <v>76</v>
      </c>
      <c r="L3" s="44"/>
      <c r="M3" s="44"/>
      <c r="N3" s="15">
        <v>500000</v>
      </c>
      <c r="O3" s="50">
        <v>500000</v>
      </c>
      <c r="P3" s="13" t="s">
        <v>19</v>
      </c>
      <c r="Q3" s="40" t="s">
        <v>30</v>
      </c>
    </row>
    <row r="4" spans="1:17" s="51" customFormat="1" ht="14.4" customHeight="1" x14ac:dyDescent="0.3">
      <c r="A4" s="49" t="s">
        <v>13</v>
      </c>
      <c r="B4" s="42">
        <v>56467</v>
      </c>
      <c r="C4" s="42" t="s">
        <v>21</v>
      </c>
      <c r="D4" s="42" t="s">
        <v>22</v>
      </c>
      <c r="E4" s="42" t="s">
        <v>23</v>
      </c>
      <c r="F4" s="43">
        <v>30</v>
      </c>
      <c r="G4" s="42">
        <v>8501</v>
      </c>
      <c r="H4" s="42" t="s">
        <v>24</v>
      </c>
      <c r="I4" s="42" t="s">
        <v>18</v>
      </c>
      <c r="J4" s="42" t="s">
        <v>81</v>
      </c>
      <c r="K4" s="44" t="s">
        <v>76</v>
      </c>
      <c r="L4" s="44"/>
      <c r="M4" s="44"/>
      <c r="N4" s="15">
        <v>225725.28</v>
      </c>
      <c r="O4" s="50">
        <v>225725.28</v>
      </c>
      <c r="P4" s="13" t="s">
        <v>19</v>
      </c>
      <c r="Q4" s="40" t="s">
        <v>25</v>
      </c>
    </row>
    <row r="5" spans="1:17" s="51" customFormat="1" ht="14.4" customHeight="1" x14ac:dyDescent="0.3">
      <c r="A5" s="49" t="s">
        <v>13</v>
      </c>
      <c r="B5" s="42">
        <v>56478</v>
      </c>
      <c r="C5" s="42" t="s">
        <v>53</v>
      </c>
      <c r="D5" s="42" t="s">
        <v>54</v>
      </c>
      <c r="E5" s="42" t="s">
        <v>55</v>
      </c>
      <c r="F5" s="43">
        <v>106</v>
      </c>
      <c r="G5" s="42">
        <v>3001</v>
      </c>
      <c r="H5" s="42" t="s">
        <v>56</v>
      </c>
      <c r="I5" s="42" t="s">
        <v>18</v>
      </c>
      <c r="J5" s="42" t="s">
        <v>80</v>
      </c>
      <c r="K5" s="44" t="s">
        <v>76</v>
      </c>
      <c r="L5" s="44"/>
      <c r="M5" s="44" t="s">
        <v>76</v>
      </c>
      <c r="N5" s="15">
        <v>246997.26</v>
      </c>
      <c r="O5" s="50">
        <v>0</v>
      </c>
      <c r="P5" s="30" t="s">
        <v>45</v>
      </c>
      <c r="Q5" s="40" t="s">
        <v>57</v>
      </c>
    </row>
    <row r="6" spans="1:17" s="51" customFormat="1" ht="14.4" customHeight="1" x14ac:dyDescent="0.3">
      <c r="A6" s="49" t="s">
        <v>13</v>
      </c>
      <c r="B6" s="42">
        <v>56487</v>
      </c>
      <c r="C6" s="42" t="s">
        <v>14</v>
      </c>
      <c r="D6" s="42" t="s">
        <v>15</v>
      </c>
      <c r="E6" s="42" t="s">
        <v>16</v>
      </c>
      <c r="F6" s="43">
        <v>105</v>
      </c>
      <c r="G6" s="42">
        <v>8500</v>
      </c>
      <c r="H6" s="42" t="s">
        <v>17</v>
      </c>
      <c r="I6" s="42" t="s">
        <v>18</v>
      </c>
      <c r="J6" s="42" t="s">
        <v>81</v>
      </c>
      <c r="K6" s="44"/>
      <c r="L6" s="44"/>
      <c r="M6" s="44" t="s">
        <v>76</v>
      </c>
      <c r="N6" s="15">
        <v>36825.15</v>
      </c>
      <c r="O6" s="50">
        <v>36825.15</v>
      </c>
      <c r="P6" s="13" t="s">
        <v>19</v>
      </c>
      <c r="Q6" s="40" t="s">
        <v>20</v>
      </c>
    </row>
    <row r="7" spans="1:17" s="51" customFormat="1" ht="14.4" customHeight="1" x14ac:dyDescent="0.3">
      <c r="A7" s="49" t="s">
        <v>13</v>
      </c>
      <c r="B7" s="42">
        <v>56500</v>
      </c>
      <c r="C7" s="42" t="s">
        <v>63</v>
      </c>
      <c r="D7" s="42" t="s">
        <v>64</v>
      </c>
      <c r="E7" s="42" t="s">
        <v>65</v>
      </c>
      <c r="F7" s="43">
        <v>14</v>
      </c>
      <c r="G7" s="42">
        <v>1500</v>
      </c>
      <c r="H7" s="42" t="s">
        <v>66</v>
      </c>
      <c r="I7" s="42" t="s">
        <v>18</v>
      </c>
      <c r="J7" s="42" t="s">
        <v>80</v>
      </c>
      <c r="K7" s="44" t="s">
        <v>76</v>
      </c>
      <c r="L7" s="44"/>
      <c r="M7" s="44"/>
      <c r="N7" s="15">
        <v>385000</v>
      </c>
      <c r="O7" s="50">
        <v>0</v>
      </c>
      <c r="P7" s="30" t="s">
        <v>45</v>
      </c>
      <c r="Q7" s="40" t="s">
        <v>67</v>
      </c>
    </row>
    <row r="8" spans="1:17" s="51" customFormat="1" ht="14.4" customHeight="1" x14ac:dyDescent="0.3">
      <c r="A8" s="49" t="s">
        <v>13</v>
      </c>
      <c r="B8" s="42">
        <v>56507</v>
      </c>
      <c r="C8" s="42" t="s">
        <v>47</v>
      </c>
      <c r="D8" s="42" t="s">
        <v>48</v>
      </c>
      <c r="E8" s="42" t="s">
        <v>49</v>
      </c>
      <c r="F8" s="43" t="s">
        <v>50</v>
      </c>
      <c r="G8" s="42">
        <v>3900</v>
      </c>
      <c r="H8" s="42" t="s">
        <v>51</v>
      </c>
      <c r="I8" s="42" t="s">
        <v>18</v>
      </c>
      <c r="J8" s="42" t="s">
        <v>82</v>
      </c>
      <c r="K8" s="44" t="s">
        <v>76</v>
      </c>
      <c r="L8" s="44"/>
      <c r="M8" s="44" t="s">
        <v>76</v>
      </c>
      <c r="N8" s="15">
        <v>150000</v>
      </c>
      <c r="O8" s="50">
        <v>0</v>
      </c>
      <c r="P8" s="30" t="s">
        <v>45</v>
      </c>
      <c r="Q8" s="40" t="s">
        <v>52</v>
      </c>
    </row>
    <row r="9" spans="1:17" s="51" customFormat="1" ht="14.4" customHeight="1" x14ac:dyDescent="0.3">
      <c r="A9" s="49" t="s">
        <v>13</v>
      </c>
      <c r="B9" s="42">
        <v>56514</v>
      </c>
      <c r="C9" s="42" t="s">
        <v>36</v>
      </c>
      <c r="D9" s="42" t="s">
        <v>37</v>
      </c>
      <c r="E9" s="42" t="s">
        <v>38</v>
      </c>
      <c r="F9" s="43">
        <v>151</v>
      </c>
      <c r="G9" s="42">
        <v>2627</v>
      </c>
      <c r="H9" s="42" t="s">
        <v>39</v>
      </c>
      <c r="I9" s="42" t="s">
        <v>18</v>
      </c>
      <c r="J9" s="42" t="s">
        <v>79</v>
      </c>
      <c r="K9" s="44" t="s">
        <v>76</v>
      </c>
      <c r="L9" s="44" t="s">
        <v>76</v>
      </c>
      <c r="M9" s="44" t="s">
        <v>76</v>
      </c>
      <c r="N9" s="15">
        <v>500000</v>
      </c>
      <c r="O9" s="50">
        <v>500000</v>
      </c>
      <c r="P9" s="13" t="s">
        <v>19</v>
      </c>
      <c r="Q9" s="40" t="s">
        <v>40</v>
      </c>
    </row>
    <row r="10" spans="1:17" s="51" customFormat="1" ht="14.4" customHeight="1" x14ac:dyDescent="0.3">
      <c r="A10" s="49"/>
      <c r="B10" s="42">
        <v>56517</v>
      </c>
      <c r="C10" s="42" t="s">
        <v>68</v>
      </c>
      <c r="D10" s="42" t="s">
        <v>42</v>
      </c>
      <c r="E10" s="42" t="s">
        <v>69</v>
      </c>
      <c r="F10" s="43">
        <v>48</v>
      </c>
      <c r="G10" s="42">
        <v>8790</v>
      </c>
      <c r="H10" s="42" t="s">
        <v>70</v>
      </c>
      <c r="I10" s="42" t="s">
        <v>18</v>
      </c>
      <c r="J10" s="42" t="s">
        <v>81</v>
      </c>
      <c r="K10" s="44"/>
      <c r="L10" s="44"/>
      <c r="M10" s="44"/>
      <c r="N10" s="48">
        <v>355074.78</v>
      </c>
      <c r="O10" s="50"/>
      <c r="P10" s="27" t="s">
        <v>72</v>
      </c>
      <c r="Q10" s="40" t="s">
        <v>77</v>
      </c>
    </row>
    <row r="11" spans="1:17" s="51" customFormat="1" ht="14.4" customHeight="1" x14ac:dyDescent="0.3">
      <c r="A11" s="49" t="s">
        <v>13</v>
      </c>
      <c r="B11" s="42">
        <v>56531</v>
      </c>
      <c r="C11" s="42" t="s">
        <v>58</v>
      </c>
      <c r="D11" s="42" t="s">
        <v>59</v>
      </c>
      <c r="E11" s="42" t="s">
        <v>60</v>
      </c>
      <c r="F11" s="43">
        <v>50</v>
      </c>
      <c r="G11" s="42">
        <v>2400</v>
      </c>
      <c r="H11" s="42" t="s">
        <v>61</v>
      </c>
      <c r="I11" s="42" t="s">
        <v>18</v>
      </c>
      <c r="J11" s="42" t="s">
        <v>82</v>
      </c>
      <c r="K11" s="44" t="s">
        <v>76</v>
      </c>
      <c r="L11" s="44"/>
      <c r="M11" s="44"/>
      <c r="N11" s="15">
        <v>198135</v>
      </c>
      <c r="O11" s="50">
        <v>0</v>
      </c>
      <c r="P11" s="30" t="s">
        <v>45</v>
      </c>
      <c r="Q11" s="40" t="s">
        <v>62</v>
      </c>
    </row>
    <row r="12" spans="1:17" s="51" customFormat="1" ht="14.4" customHeight="1" x14ac:dyDescent="0.3">
      <c r="A12" s="49" t="s">
        <v>13</v>
      </c>
      <c r="B12" s="42">
        <v>56556</v>
      </c>
      <c r="C12" s="42" t="s">
        <v>31</v>
      </c>
      <c r="D12" s="42" t="s">
        <v>32</v>
      </c>
      <c r="E12" s="42" t="s">
        <v>33</v>
      </c>
      <c r="F12" s="43">
        <v>19</v>
      </c>
      <c r="G12" s="42">
        <v>1800</v>
      </c>
      <c r="H12" s="42" t="s">
        <v>34</v>
      </c>
      <c r="I12" s="42" t="s">
        <v>18</v>
      </c>
      <c r="J12" s="42" t="s">
        <v>80</v>
      </c>
      <c r="K12" s="44" t="s">
        <v>76</v>
      </c>
      <c r="L12" s="44" t="s">
        <v>76</v>
      </c>
      <c r="M12" s="44" t="s">
        <v>76</v>
      </c>
      <c r="N12" s="15">
        <v>484000</v>
      </c>
      <c r="O12" s="50">
        <v>438650.12</v>
      </c>
      <c r="P12" s="13" t="s">
        <v>19</v>
      </c>
      <c r="Q12" s="40" t="s">
        <v>35</v>
      </c>
    </row>
    <row r="13" spans="1:17" s="54" customFormat="1" ht="14.4" customHeight="1" thickBot="1" x14ac:dyDescent="0.35">
      <c r="A13" s="52" t="s">
        <v>13</v>
      </c>
      <c r="B13" s="42">
        <v>56558</v>
      </c>
      <c r="C13" s="42" t="s">
        <v>41</v>
      </c>
      <c r="D13" s="42" t="s">
        <v>42</v>
      </c>
      <c r="E13" s="45" t="s">
        <v>43</v>
      </c>
      <c r="F13" s="46">
        <v>1</v>
      </c>
      <c r="G13" s="45">
        <v>1673</v>
      </c>
      <c r="H13" s="45" t="s">
        <v>44</v>
      </c>
      <c r="I13" s="45" t="s">
        <v>18</v>
      </c>
      <c r="J13" s="42" t="s">
        <v>80</v>
      </c>
      <c r="K13" s="47" t="s">
        <v>76</v>
      </c>
      <c r="L13" s="47"/>
      <c r="M13" s="47"/>
      <c r="N13" s="15">
        <v>110919.53</v>
      </c>
      <c r="O13" s="53">
        <v>0</v>
      </c>
      <c r="P13" s="30" t="s">
        <v>45</v>
      </c>
      <c r="Q13" s="41" t="s">
        <v>46</v>
      </c>
    </row>
    <row r="14" spans="1:17" s="21" customFormat="1" ht="15" thickBot="1" x14ac:dyDescent="0.35">
      <c r="A14" s="17" t="s">
        <v>71</v>
      </c>
      <c r="B14" s="18">
        <f>SUBTOTAL(103,Tabel12[DO - Referentie])</f>
        <v>11</v>
      </c>
      <c r="C14" s="19"/>
      <c r="D14" s="19"/>
      <c r="E14" s="18"/>
      <c r="F14" s="34"/>
      <c r="G14" s="35"/>
      <c r="H14" s="35"/>
      <c r="I14" s="35"/>
      <c r="J14" s="35"/>
      <c r="K14" s="35"/>
      <c r="L14" s="35"/>
      <c r="M14" s="19"/>
      <c r="N14" s="32">
        <f>SUBTOTAL(109,Tabel12[FF - Gevraagd1 € subsidie])</f>
        <v>3192676.9999999995</v>
      </c>
      <c r="O14" s="20">
        <f>SUBTOTAL(109,Tabel12[Advies Bedrag (subsidiabel)])</f>
        <v>1701200.5500000003</v>
      </c>
      <c r="P14" s="19"/>
      <c r="Q14" s="38"/>
    </row>
    <row r="15" spans="1:17" x14ac:dyDescent="0.3">
      <c r="E15" s="14"/>
      <c r="F15" s="33"/>
      <c r="G15" s="14"/>
      <c r="H15" s="14"/>
      <c r="I15" s="14"/>
      <c r="J15" s="14"/>
      <c r="K15" s="14"/>
      <c r="L15" s="14"/>
      <c r="M15" s="14"/>
    </row>
  </sheetData>
  <mergeCells count="1">
    <mergeCell ref="A1:H1"/>
  </mergeCells>
  <conditionalFormatting sqref="P1:Q1 P4:Q1048576 Q2">
    <cfRule type="containsText" dxfId="38" priority="5" operator="containsText" text="negatief">
      <formula>NOT(ISERROR(SEARCH("negatief",P1)))</formula>
    </cfRule>
  </conditionalFormatting>
  <conditionalFormatting sqref="P3:Q3">
    <cfRule type="containsText" dxfId="37" priority="1" operator="containsText" text="negatief">
      <formula>NOT(ISERROR(SEARCH("negatief",P3)))</formula>
    </cfRule>
  </conditionalFormatting>
  <pageMargins left="0.7" right="0.7" top="0.75" bottom="0.75" header="0.3" footer="0.3"/>
  <pageSetup paperSize="9" orientation="portrait" r:id="rId1"/>
  <ignoredErrors>
    <ignoredError sqref="Q3:Q13" calculatedColumn="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ategoryDescription xmlns="http://schemas.microsoft.com/sharepoint.v3" xsi:nil="true"/>
    <TaxCatchAll xmlns="9a9ec0f0-7796-43d0-ac1f-4c8c46ee0bd1">
      <Value>1635</Value>
    </TaxCatchAll>
    <Datum xmlns="d182f509-706b-4aba-aa71-1d7dc8d24a05">2022-11-10T13:20:39+00:00</Datum>
    <Periode xmlns="d182f509-706b-4aba-aa71-1d7dc8d24a05" xsi:nil="true"/>
    <Jaar xmlns="d182f509-706b-4aba-aa71-1d7dc8d24a05">2023</Jaar>
    <BronLibrary xmlns="d182f509-706b-4aba-aa71-1d7dc8d24a05">Adviezen en verslagen</BronLibrary>
    <_dlc_DocId xmlns="d182f509-706b-4aba-aa71-1d7dc8d24a05">VF2AXFFXXUWR-10103827-15814</_dlc_DocId>
    <_dlc_DocIdUrl xmlns="d182f509-706b-4aba-aa71-1d7dc8d24a05">
      <Url>https://vlaamseoverheid.sharepoint.com/sites/CJM/p/_layouts/15/DocIdRedir.aspx?ID=VF2AXFFXXUWR-10103827-15814</Url>
      <Description>VF2AXFFXXUWR-10103827-15814</Description>
    </_dlc_DocIdUrl>
    <PV_Ontvangstdatum xmlns="eaa7ac44-3316-4fb7-a1db-447cf4f77e09">2023-10-24T22:00:00+00:00</PV_Ontvangstdatum>
    <PV_Vraagdatum xmlns="eaa7ac44-3316-4fb7-a1db-447cf4f77e09">2023-10-16T22:00:00+00:00</PV_Vraagdatum>
    <PV_Documentsoort xmlns="eaa7ac44-3316-4fb7-a1db-447cf4f77e09" xsi:nil="true"/>
    <PV_Vraagtype xmlns="eaa7ac44-3316-4fb7-a1db-447cf4f77e09">Schriftelijke Vraag (SV)</PV_Vraagtype>
    <AssignedTo xmlns="http://schemas.microsoft.com/sharepoint/v3">
      <UserInfo>
        <DisplayName>Boelaert Lieven</DisplayName>
        <AccountId>263</AccountId>
        <AccountType/>
      </UserInfo>
      <UserInfo>
        <DisplayName>De Graeve Rita</DisplayName>
        <AccountId>114</AccountId>
        <AccountType/>
      </UserInfo>
    </AssignedTo>
    <ld879dd6c5524251a08ff0340d978cd5 xmlns="eaa7ac44-3316-4fb7-a1db-447cf4f77e09">
      <Terms xmlns="http://schemas.microsoft.com/office/infopath/2007/PartnerControls"/>
    </ld879dd6c5524251a08ff0340d978cd5>
    <Beleidsveld xmlns="d182f509-706b-4aba-aa71-1d7dc8d24a05">
      <Value>Overkoepelend</Value>
    </Beleidsveld>
    <a04fe73c7dda49b5833d29e7cb7059ca xmlns="eaa7ac44-3316-4fb7-a1db-447cf4f77e09">
      <Terms xmlns="http://schemas.microsoft.com/office/infopath/2007/PartnerControls">
        <TermInfo xmlns="http://schemas.microsoft.com/office/infopath/2007/PartnerControls">
          <TermName xmlns="http://schemas.microsoft.com/office/infopath/2007/PartnerControls">Warnez Brecht</TermName>
          <TermId xmlns="http://schemas.microsoft.com/office/infopath/2007/PartnerControls">053716b3-3be8-4d12-8b2f-f66404806fd2</TermId>
        </TermInfo>
      </Terms>
    </a04fe73c7dda49b5833d29e7cb7059ca>
    <PV_Limietdatum xmlns="eaa7ac44-3316-4fb7-a1db-447cf4f77e09">2023-11-12T23:00:00+00:00</PV_Limietdatum>
    <PV_Nummer xmlns="eaa7ac44-3316-4fb7-a1db-447cf4f77e09">SV35</PV_Nummer>
    <PV_Status xmlns="eaa7ac44-3316-4fb7-a1db-447cf4f77e09">In Behandeling</PV_Status>
    <PV_Minister xmlns="eaa7ac44-3316-4fb7-a1db-447cf4f77e09">Jambon</PV_Minister>
  </documentManagement>
</p:properties>
</file>

<file path=customXml/item3.xml><?xml version="1.0" encoding="utf-8"?>
<ct:contentTypeSchema xmlns:ct="http://schemas.microsoft.com/office/2006/metadata/contentType" xmlns:ma="http://schemas.microsoft.com/office/2006/metadata/properties/metaAttributes" ct:_="" ma:_="" ma:contentTypeName="Antwoord SV" ma:contentTypeID="0x010100DDC163A814404E44B6734BD6429017EE2D0062D3E8D92C35714C93CE15D703D67B03" ma:contentTypeVersion="212" ma:contentTypeDescription="" ma:contentTypeScope="" ma:versionID="6bb9c9da6c04b6cacb3ddcaa69de63bd">
  <xsd:schema xmlns:xsd="http://www.w3.org/2001/XMLSchema" xmlns:xs="http://www.w3.org/2001/XMLSchema" xmlns:p="http://schemas.microsoft.com/office/2006/metadata/properties" xmlns:ns1="http://schemas.microsoft.com/sharepoint/v3" xmlns:ns2="d182f509-706b-4aba-aa71-1d7dc8d24a05" xmlns:ns3="http://schemas.microsoft.com/sharepoint.v3" xmlns:ns4="eaa7ac44-3316-4fb7-a1db-447cf4f77e09" xmlns:ns5="9a9ec0f0-7796-43d0-ac1f-4c8c46ee0bd1" xmlns:ns6="4a5bbe67-a8da-4aa0-b91b-62123359b05a" targetNamespace="http://schemas.microsoft.com/office/2006/metadata/properties" ma:root="true" ma:fieldsID="a180542472048edf4001e247fcb801f7" ns1:_="" ns2:_="" ns3:_="" ns4:_="" ns5:_="" ns6:_="">
    <xsd:import namespace="http://schemas.microsoft.com/sharepoint/v3"/>
    <xsd:import namespace="d182f509-706b-4aba-aa71-1d7dc8d24a05"/>
    <xsd:import namespace="http://schemas.microsoft.com/sharepoint.v3"/>
    <xsd:import namespace="eaa7ac44-3316-4fb7-a1db-447cf4f77e09"/>
    <xsd:import namespace="9a9ec0f0-7796-43d0-ac1f-4c8c46ee0bd1"/>
    <xsd:import namespace="4a5bbe67-a8da-4aa0-b91b-62123359b05a"/>
    <xsd:element name="properties">
      <xsd:complexType>
        <xsd:sequence>
          <xsd:element name="documentManagement">
            <xsd:complexType>
              <xsd:all>
                <xsd:element ref="ns2:Jaar" minOccurs="0"/>
                <xsd:element ref="ns2:Periode" minOccurs="0"/>
                <xsd:element ref="ns2:Datum" minOccurs="0"/>
                <xsd:element ref="ns3:CategoryDescription" minOccurs="0"/>
                <xsd:element ref="ns4:PV_Vraagdatum" minOccurs="0"/>
                <xsd:element ref="ns4:PV_Documentsoort" minOccurs="0"/>
                <xsd:element ref="ns4:PV_Limietdatum" minOccurs="0"/>
                <xsd:element ref="ns2:Beleidsveld" minOccurs="0"/>
                <xsd:element ref="ns4:PV_Nummer" minOccurs="0"/>
                <xsd:element ref="ns1:AssignedTo" minOccurs="0"/>
                <xsd:element ref="ns4:PV_Minister" minOccurs="0"/>
                <xsd:element ref="ns4:PV_Status" minOccurs="0"/>
                <xsd:element ref="ns4:PV_Ontvangstdatum" minOccurs="0"/>
                <xsd:element ref="ns4:PV_Vraagtype" minOccurs="0"/>
                <xsd:element ref="ns4:a04fe73c7dda49b5833d29e7cb7059ca" minOccurs="0"/>
                <xsd:element ref="ns5:TaxCatchAll" minOccurs="0"/>
                <xsd:element ref="ns5:TaxCatchAllLabel" minOccurs="0"/>
                <xsd:element ref="ns2:BronLibrary" minOccurs="0"/>
                <xsd:element ref="ns2:_dlc_DocId" minOccurs="0"/>
                <xsd:element ref="ns4:ld879dd6c5524251a08ff0340d978cd5" minOccurs="0"/>
                <xsd:element ref="ns2:_dlc_DocIdUrl" minOccurs="0"/>
                <xsd:element ref="ns2:_dlc_DocIdPersistId" minOccurs="0"/>
                <xsd:element ref="ns6:MediaServiceMetadata" minOccurs="0"/>
                <xsd:element ref="ns6:MediaServiceFastMetadata" minOccurs="0"/>
                <xsd:element ref="ns4:SharedWithUsers" minOccurs="0"/>
                <xsd:element ref="ns4:SharedWithDetails" minOccurs="0"/>
                <xsd:element ref="ns6:MediaServiceEventHashCode" minOccurs="0"/>
                <xsd:element ref="ns6:MediaServiceGenerationTime" minOccurs="0"/>
                <xsd:element ref="ns6:MediaServiceAutoTags" minOccurs="0"/>
                <xsd:element ref="ns6:MediaServiceOCR" minOccurs="0"/>
                <xsd:element ref="ns6:MediaServiceAutoKeyPoints" minOccurs="0"/>
                <xsd:element ref="ns6:MediaServiceKeyPoints" minOccurs="0"/>
                <xsd:element ref="ns6: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11" nillable="true" ma:displayName="Toegewezen aan" ma:hidden="true" ma:list="UserInfo" ma:SearchPeopleOnly="false" ma:SharePointGroup="0" ma:internalName="AssignedT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182f509-706b-4aba-aa71-1d7dc8d24a05" elementFormDefault="qualified">
    <xsd:import namespace="http://schemas.microsoft.com/office/2006/documentManagement/types"/>
    <xsd:import namespace="http://schemas.microsoft.com/office/infopath/2007/PartnerControls"/>
    <xsd:element name="Jaar" ma:index="1" nillable="true" ma:displayName="Jaar" ma:default="2023" ma:internalName="Jaar">
      <xsd:simpleType>
        <xsd:restriction base="dms:Text">
          <xsd:maxLength value="255"/>
        </xsd:restriction>
      </xsd:simpleType>
    </xsd:element>
    <xsd:element name="Periode" ma:index="2" nillable="true" ma:displayName="Periode" ma:default="2023-2024" ma:format="Dropdown" ma:indexed="true" ma:internalName="Periode">
      <xsd:simpleType>
        <xsd:union memberTypes="dms:Text">
          <xsd:simpleType>
            <xsd:restriction base="dms:Choice">
              <xsd:enumeration value="2017-2018"/>
              <xsd:enumeration value="2018-2019"/>
              <xsd:enumeration value="2019-2020"/>
              <xsd:enumeration value="2020-2021"/>
              <xsd:enumeration value="2021-2022"/>
              <xsd:enumeration value="2022-2023"/>
              <xsd:enumeration value="2023-2024"/>
              <xsd:enumeration value="2024-2025"/>
            </xsd:restriction>
          </xsd:simpleType>
        </xsd:union>
      </xsd:simpleType>
    </xsd:element>
    <xsd:element name="Datum" ma:index="3" nillable="true" ma:displayName="Datum" ma:default="[today]" ma:format="DateOnly" ma:internalName="Datum">
      <xsd:simpleType>
        <xsd:restriction base="dms:DateTime"/>
      </xsd:simpleType>
    </xsd:element>
    <xsd:element name="Beleidsveld" ma:index="9" nillable="true" ma:displayName="Beleidsveld" ma:hidden="true" ma:internalName="Beleidsveld" ma:readOnly="false">
      <xsd:complexType>
        <xsd:complexContent>
          <xsd:extension base="dms:MultiChoice">
            <xsd:sequence>
              <xsd:element name="Value" maxOccurs="unbounded" minOccurs="0" nillable="true">
                <xsd:simpleType>
                  <xsd:restriction base="dms:Choice">
                    <xsd:enumeration value="Cultuur"/>
                    <xsd:enumeration value="Jeugd"/>
                    <xsd:enumeration value="Media"/>
                    <xsd:enumeration value="Overkoepelend"/>
                  </xsd:restriction>
                </xsd:simpleType>
              </xsd:element>
            </xsd:sequence>
          </xsd:extension>
        </xsd:complexContent>
      </xsd:complexType>
    </xsd:element>
    <xsd:element name="BronLibrary" ma:index="25" nillable="true" ma:displayName="BronLibrary" ma:default="Parlementaire Vragen" ma:hidden="true" ma:internalName="BronLibrary" ma:readOnly="false">
      <xsd:simpleType>
        <xsd:restriction base="dms:Text">
          <xsd:maxLength value="255"/>
        </xsd:restriction>
      </xsd:simpleType>
    </xsd:element>
    <xsd:element name="_dlc_DocId" ma:index="26" nillable="true" ma:displayName="Waarde van de document-id" ma:description="De waarde van de document-id die aan dit item is toegewezen." ma:internalName="_dlc_DocId" ma:readOnly="true">
      <xsd:simpleType>
        <xsd:restriction base="dms:Text"/>
      </xsd:simpleType>
    </xsd:element>
    <xsd:element name="_dlc_DocIdUrl" ma:index="28"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9"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4" nillable="true" ma:displayName="Beschrijving" ma:internalName="CategoryDescrip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a7ac44-3316-4fb7-a1db-447cf4f77e09" elementFormDefault="qualified">
    <xsd:import namespace="http://schemas.microsoft.com/office/2006/documentManagement/types"/>
    <xsd:import namespace="http://schemas.microsoft.com/office/infopath/2007/PartnerControls"/>
    <xsd:element name="PV_Vraagdatum" ma:index="6" nillable="true" ma:displayName="Datum Vraag" ma:default="[today]" ma:description="Datum wanneer vraag gesteld is door de vraagsteller." ma:format="DateOnly" ma:hidden="true" ma:internalName="PV_Vraagdatum" ma:readOnly="false">
      <xsd:simpleType>
        <xsd:restriction base="dms:DateTime"/>
      </xsd:simpleType>
    </xsd:element>
    <xsd:element name="PV_Documentsoort" ma:index="7" nillable="true" ma:displayName="DocumentSoort" ma:format="Dropdown" ma:indexed="true" ma:internalName="PV_Documentsoort">
      <xsd:simpleType>
        <xsd:union memberTypes="dms:Text">
          <xsd:simpleType>
            <xsd:restriction base="dms:Choice">
              <xsd:enumeration value="Vraag"/>
              <xsd:enumeration value="Bijlage bij vraag"/>
              <xsd:enumeration value="Antwoord"/>
              <xsd:enumeration value="Bijlage bij antwoord"/>
              <xsd:enumeration value="Andere"/>
            </xsd:restriction>
          </xsd:simpleType>
        </xsd:union>
      </xsd:simpleType>
    </xsd:element>
    <xsd:element name="PV_Limietdatum" ma:index="8" nillable="true" ma:displayName="Limietdatum" ma:default="[today]" ma:description="Uiterste antwoorddatum" ma:format="DateOnly" ma:hidden="true" ma:internalName="PV_Limietdatum" ma:readOnly="false">
      <xsd:simpleType>
        <xsd:restriction base="dms:DateTime"/>
      </xsd:simpleType>
    </xsd:element>
    <xsd:element name="PV_Nummer" ma:index="10" nillable="true" ma:displayName="Nummer Parlementaire vraag" ma:description="Notatie &lt;type&gt;&lt;nummer&gt;   voorbeeld. SV314" ma:hidden="true" ma:indexed="true" ma:internalName="PV_Nummer">
      <xsd:simpleType>
        <xsd:restriction base="dms:Text">
          <xsd:maxLength value="255"/>
        </xsd:restriction>
      </xsd:simpleType>
    </xsd:element>
    <xsd:element name="PV_Minister" ma:index="13" nillable="true" ma:displayName="Minister" ma:default="Jambon" ma:format="Dropdown" ma:internalName="PV_Minister">
      <xsd:simpleType>
        <xsd:restriction base="dms:Choice">
          <xsd:enumeration value="Dalle"/>
          <xsd:enumeration value="Jambon"/>
          <xsd:enumeration value="Peeters"/>
          <xsd:enumeration value="Gatz"/>
        </xsd:restriction>
      </xsd:simpleType>
    </xsd:element>
    <xsd:element name="PV_Status" ma:index="14" nillable="true" ma:displayName="PV_Status" ma:default="In Behandeling" ma:format="Dropdown" ma:indexed="true" ma:internalName="PV_Status">
      <xsd:simpleType>
        <xsd:restriction base="dms:Choice">
          <xsd:enumeration value="In Behandeling"/>
          <xsd:enumeration value="Ter controle"/>
          <xsd:enumeration value="Beantwoord"/>
        </xsd:restriction>
      </xsd:simpleType>
    </xsd:element>
    <xsd:element name="PV_Ontvangstdatum" ma:index="15" nillable="true" ma:displayName="Ontvangstdatum" ma:default="[today]" ma:description="Datum wanneer vraag is toegekomen op het departement." ma:format="DateOnly" ma:hidden="true" ma:internalName="PV_Ontvangstdatum" ma:readOnly="false">
      <xsd:simpleType>
        <xsd:restriction base="dms:DateTime"/>
      </xsd:simpleType>
    </xsd:element>
    <xsd:element name="PV_Vraagtype" ma:index="16" nillable="true" ma:displayName="Vraagtype" ma:default="Schriftelijke Vraag (SV)" ma:format="RadioButtons" ma:indexed="true" ma:internalName="PV_Vraagtype">
      <xsd:simpleType>
        <xsd:restriction base="dms:Choice">
          <xsd:enumeration value="Actuele Vraag (AV)"/>
          <xsd:enumeration value="Interpellatie (INT)"/>
          <xsd:enumeration value="Schriftelijke Vraag (SV)"/>
          <xsd:enumeration value="Vragen om Uitleg (VOU)"/>
        </xsd:restriction>
      </xsd:simpleType>
    </xsd:element>
    <xsd:element name="a04fe73c7dda49b5833d29e7cb7059ca" ma:index="21" nillable="true" ma:taxonomy="true" ma:internalName="a04fe73c7dda49b5833d29e7cb7059ca" ma:taxonomyFieldName="PV_Vraagsteller" ma:displayName="Vraagsteller" ma:readOnly="false" ma:default="" ma:fieldId="{a04fe73c-7dda-49b5-833d-29e7cb7059ca}" ma:sspId="49ca8161-7180-459b-a0ef-1a71cf6ffea5" ma:termSetId="9cfd2141-3273-433d-9c83-dade275e0d68" ma:anchorId="00000000-0000-0000-0000-000000000000" ma:open="true" ma:isKeyword="false">
      <xsd:complexType>
        <xsd:sequence>
          <xsd:element ref="pc:Terms" minOccurs="0" maxOccurs="1"/>
        </xsd:sequence>
      </xsd:complexType>
    </xsd:element>
    <xsd:element name="ld879dd6c5524251a08ff0340d978cd5" ma:index="27" nillable="true" ma:taxonomy="true" ma:internalName="ld879dd6c5524251a08ff0340d978cd5" ma:taxonomyFieldName="Meta_PV" ma:displayName="Label(s)" ma:default="" ma:fieldId="{5d879dd6-c552-4251-a08f-f0340d978cd5}" ma:taxonomyMulti="true" ma:sspId="49ca8161-7180-459b-a0ef-1a71cf6ffea5" ma:termSetId="2498cf2a-fe80-4a01-abff-780e2f1c0a8d" ma:anchorId="00000000-0000-0000-0000-000000000000" ma:open="true" ma:isKeyword="false">
      <xsd:complexType>
        <xsd:sequence>
          <xsd:element ref="pc:Terms" minOccurs="0" maxOccurs="1"/>
        </xsd:sequence>
      </xsd:complexType>
    </xsd:element>
    <xsd:element name="SharedWithUsers" ma:index="34"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Gedeeld met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2" nillable="true" ma:displayName="Taxonomy Catch All Column" ma:description="" ma:hidden="true" ma:list="{ac285a3e-c7b1-4d8d-a197-8358d65d90b0}" ma:internalName="TaxCatchAll" ma:showField="CatchAllData" ma:web="d182f509-706b-4aba-aa71-1d7dc8d24a05">
      <xsd:complexType>
        <xsd:complexContent>
          <xsd:extension base="dms:MultiChoiceLookup">
            <xsd:sequence>
              <xsd:element name="Value" type="dms:Lookup" maxOccurs="unbounded" minOccurs="0" nillable="true"/>
            </xsd:sequence>
          </xsd:extension>
        </xsd:complexContent>
      </xsd:complexType>
    </xsd:element>
    <xsd:element name="TaxCatchAllLabel" ma:index="23" nillable="true" ma:displayName="Taxonomy Catch All Column1" ma:description="" ma:hidden="true" ma:list="{ac285a3e-c7b1-4d8d-a197-8358d65d90b0}" ma:internalName="TaxCatchAllLabel" ma:readOnly="true" ma:showField="CatchAllDataLabel" ma:web="d182f509-706b-4aba-aa71-1d7dc8d24a0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a5bbe67-a8da-4aa0-b91b-62123359b05a" elementFormDefault="qualified">
    <xsd:import namespace="http://schemas.microsoft.com/office/2006/documentManagement/types"/>
    <xsd:import namespace="http://schemas.microsoft.com/office/infopath/2007/PartnerControls"/>
    <xsd:element name="MediaServiceMetadata" ma:index="32" nillable="true" ma:displayName="MediaServiceMetadata" ma:description="" ma:hidden="true" ma:internalName="MediaServiceMetadata" ma:readOnly="true">
      <xsd:simpleType>
        <xsd:restriction base="dms:Note"/>
      </xsd:simpleType>
    </xsd:element>
    <xsd:element name="MediaServiceFastMetadata" ma:index="33" nillable="true" ma:displayName="MediaServiceFastMetadata" ma:description="" ma:hidden="true" ma:internalName="MediaServiceFastMetadata" ma:readOnly="true">
      <xsd:simpleType>
        <xsd:restriction base="dms:Note"/>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ServiceGenerationTime" ma:index="37" nillable="true" ma:displayName="MediaServiceGenerationTime" ma:hidden="true" ma:internalName="MediaServiceGenerationTime" ma:readOnly="true">
      <xsd:simpleType>
        <xsd:restriction base="dms:Text"/>
      </xsd:simpleType>
    </xsd:element>
    <xsd:element name="MediaServiceAutoTags" ma:index="38" nillable="true" ma:displayName="Tags" ma:internalName="MediaServiceAutoTags" ma:readOnly="true">
      <xsd:simpleType>
        <xsd:restriction base="dms:Text"/>
      </xsd:simpleType>
    </xsd:element>
    <xsd:element name="MediaServiceOCR" ma:index="39" nillable="true" ma:displayName="Extracted Text" ma:internalName="MediaServiceOCR" ma:readOnly="true">
      <xsd:simpleType>
        <xsd:restriction base="dms:Note">
          <xsd:maxLength value="255"/>
        </xsd:restriction>
      </xsd:simpleType>
    </xsd:element>
    <xsd:element name="MediaServiceAutoKeyPoints" ma:index="40" nillable="true" ma:displayName="MediaServiceAutoKeyPoints" ma:hidden="true" ma:internalName="MediaServiceAutoKeyPoints" ma:readOnly="true">
      <xsd:simpleType>
        <xsd:restriction base="dms:Note"/>
      </xsd:simpleType>
    </xsd:element>
    <xsd:element name="MediaServiceKeyPoints" ma:index="41" nillable="true" ma:displayName="KeyPoints" ma:internalName="MediaServiceKeyPoints" ma:readOnly="true">
      <xsd:simpleType>
        <xsd:restriction base="dms:Note">
          <xsd:maxLength value="255"/>
        </xsd:restriction>
      </xsd:simpleType>
    </xsd:element>
    <xsd:element name="MediaServiceObjectDetectorVersions" ma:index="4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Inhoudstype"/>
        <xsd:element ref="dc:title" minOccurs="0" maxOccurs="1" ma:displayName="Vraag"/>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CBE0743-FA2D-4233-A1F0-EEC5C34E8B14}">
  <ds:schemaRefs>
    <ds:schemaRef ds:uri="http://schemas.microsoft.com/sharepoint/v3/contenttype/forms"/>
  </ds:schemaRefs>
</ds:datastoreItem>
</file>

<file path=customXml/itemProps2.xml><?xml version="1.0" encoding="utf-8"?>
<ds:datastoreItem xmlns:ds="http://schemas.openxmlformats.org/officeDocument/2006/customXml" ds:itemID="{07753E2D-8426-4E5A-89BD-7156A844612E}">
  <ds:schemaRefs>
    <ds:schemaRef ds:uri="http://schemas.microsoft.com/office/infopath/2007/PartnerControls"/>
    <ds:schemaRef ds:uri="9a9ec0f0-7796-43d0-ac1f-4c8c46ee0bd1"/>
    <ds:schemaRef ds:uri="http://schemas.microsoft.com/office/2006/metadata/properties"/>
    <ds:schemaRef ds:uri="http://schemas.openxmlformats.org/package/2006/metadata/core-properties"/>
    <ds:schemaRef ds:uri="http://purl.org/dc/terms/"/>
    <ds:schemaRef ds:uri="4a5bbe67-a8da-4aa0-b91b-62123359b05a"/>
    <ds:schemaRef ds:uri="http://schemas.microsoft.com/sharepoint.v3"/>
    <ds:schemaRef ds:uri="http://purl.org/dc/elements/1.1/"/>
    <ds:schemaRef ds:uri="eaa7ac44-3316-4fb7-a1db-447cf4f77e09"/>
    <ds:schemaRef ds:uri="http://schemas.microsoft.com/office/2006/documentManagement/types"/>
    <ds:schemaRef ds:uri="http://schemas.microsoft.com/sharepoint/v3"/>
    <ds:schemaRef ds:uri="d182f509-706b-4aba-aa71-1d7dc8d24a05"/>
    <ds:schemaRef ds:uri="http://www.w3.org/XML/1998/namespace"/>
    <ds:schemaRef ds:uri="http://purl.org/dc/dcmitype/"/>
  </ds:schemaRefs>
</ds:datastoreItem>
</file>

<file path=customXml/itemProps3.xml><?xml version="1.0" encoding="utf-8"?>
<ds:datastoreItem xmlns:ds="http://schemas.openxmlformats.org/officeDocument/2006/customXml" ds:itemID="{963068E3-74A2-4D3A-89D0-EB889DC88D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182f509-706b-4aba-aa71-1d7dc8d24a05"/>
    <ds:schemaRef ds:uri="http://schemas.microsoft.com/sharepoint.v3"/>
    <ds:schemaRef ds:uri="eaa7ac44-3316-4fb7-a1db-447cf4f77e09"/>
    <ds:schemaRef ds:uri="9a9ec0f0-7796-43d0-ac1f-4c8c46ee0bd1"/>
    <ds:schemaRef ds:uri="4a5bbe67-a8da-4aa0-b91b-62123359b0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BF69BB1-A2D1-4CC0-93CC-8514F1A0667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Standaert, Jasper</dc:creator>
  <cp:keywords/>
  <dc:description/>
  <cp:lastModifiedBy>Roofthooft Dave</cp:lastModifiedBy>
  <cp:revision/>
  <dcterms:created xsi:type="dcterms:W3CDTF">2022-11-10T13:13:01Z</dcterms:created>
  <dcterms:modified xsi:type="dcterms:W3CDTF">2023-11-13T11:16:44Z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0x010100DDC163A814404E44B6734BD6429017EE2D0062D3E8D92C35714C93CE15D703D67B03</vt:lpwstr>
  </property>
  <property fmtid="{D5CDD505-2E9C-101B-9397-08002B2CF9AE}" pid="3" name="meta_focisubsidies">
    <vt:lpwstr/>
  </property>
  <property fmtid="{D5CDD505-2E9C-101B-9397-08002B2CF9AE}" pid="4" name="_dlc_DocIdItemGuid">
    <vt:lpwstr>5cb09612-60b0-44c3-99c4-034adb0a517d</vt:lpwstr>
  </property>
  <property fmtid="{D5CDD505-2E9C-101B-9397-08002B2CF9AE}" pid="5" name="PV_Vraagsteller">
    <vt:lpwstr>1635</vt:lpwstr>
  </property>
  <property fmtid="{D5CDD505-2E9C-101B-9397-08002B2CF9AE}" pid="6" name="Meta_PV">
    <vt:lpwstr/>
  </property>
</Properties>
</file>