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2-Antwoorden administratie\SV 401 - 450\"/>
    </mc:Choice>
  </mc:AlternateContent>
  <xr:revisionPtr revIDLastSave="0" documentId="8_{9BCFD6AB-CF61-4887-BA72-A1B0EB162D5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ntwoord Vraag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M61" i="1"/>
  <c r="L61" i="1"/>
  <c r="M62" i="1" s="1"/>
  <c r="M60" i="1"/>
  <c r="M72" i="1" s="1"/>
  <c r="L60" i="1"/>
  <c r="M59" i="1"/>
  <c r="L59" i="1"/>
  <c r="L71" i="1" s="1"/>
  <c r="M58" i="1"/>
  <c r="M70" i="1" s="1"/>
  <c r="L58" i="1"/>
  <c r="L70" i="1" s="1"/>
  <c r="M57" i="1"/>
  <c r="L57" i="1"/>
  <c r="M56" i="1"/>
  <c r="M68" i="1" s="1"/>
  <c r="L56" i="1"/>
  <c r="L68" i="1" s="1"/>
  <c r="M55" i="1"/>
  <c r="L55" i="1"/>
  <c r="M54" i="1"/>
  <c r="M66" i="1" s="1"/>
  <c r="L54" i="1"/>
  <c r="L66" i="1" s="1"/>
  <c r="M53" i="1"/>
  <c r="L53" i="1"/>
  <c r="L65" i="1" s="1"/>
  <c r="M52" i="1"/>
  <c r="M64" i="1" s="1"/>
  <c r="L52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M42" i="1"/>
  <c r="K42" i="1"/>
  <c r="J42" i="1"/>
  <c r="I42" i="1"/>
  <c r="H42" i="1"/>
  <c r="G42" i="1"/>
  <c r="F42" i="1"/>
  <c r="E42" i="1"/>
  <c r="D42" i="1"/>
  <c r="C42" i="1"/>
  <c r="B42" i="1"/>
  <c r="M41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M33" i="1"/>
  <c r="L33" i="1"/>
  <c r="M32" i="1"/>
  <c r="L32" i="1"/>
  <c r="M31" i="1"/>
  <c r="L31" i="1"/>
  <c r="M30" i="1"/>
  <c r="L30" i="1"/>
  <c r="L42" i="1" s="1"/>
  <c r="M29" i="1"/>
  <c r="L29" i="1"/>
  <c r="L41" i="1" s="1"/>
  <c r="M28" i="1"/>
  <c r="L28" i="1"/>
  <c r="M27" i="1"/>
  <c r="M39" i="1" s="1"/>
  <c r="L27" i="1"/>
  <c r="L39" i="1" s="1"/>
  <c r="M26" i="1"/>
  <c r="L26" i="1"/>
  <c r="M25" i="1"/>
  <c r="L25" i="1"/>
  <c r="M24" i="1"/>
  <c r="M36" i="1" s="1"/>
  <c r="L24" i="1"/>
  <c r="M17" i="1"/>
  <c r="L17" i="1"/>
  <c r="M16" i="1"/>
  <c r="M44" i="1" s="1"/>
  <c r="L16" i="1"/>
  <c r="L44" i="1" s="1"/>
  <c r="M15" i="1"/>
  <c r="M43" i="1" s="1"/>
  <c r="L15" i="1"/>
  <c r="M14" i="1"/>
  <c r="L14" i="1"/>
  <c r="M13" i="1"/>
  <c r="L13" i="1"/>
  <c r="L69" i="1" s="1"/>
  <c r="M12" i="1"/>
  <c r="L12" i="1"/>
  <c r="M11" i="1"/>
  <c r="L11" i="1"/>
  <c r="M10" i="1"/>
  <c r="L10" i="1"/>
  <c r="M9" i="1"/>
  <c r="L9" i="1"/>
  <c r="M8" i="1"/>
  <c r="L8" i="1"/>
  <c r="L43" i="1" l="1"/>
  <c r="M37" i="1"/>
  <c r="M45" i="1"/>
  <c r="M38" i="1"/>
  <c r="M40" i="1"/>
  <c r="L64" i="1"/>
  <c r="L72" i="1"/>
  <c r="L37" i="1"/>
  <c r="L45" i="1"/>
  <c r="L67" i="1"/>
  <c r="L38" i="1"/>
  <c r="L40" i="1"/>
  <c r="M34" i="1"/>
  <c r="M65" i="1"/>
  <c r="M67" i="1"/>
  <c r="M69" i="1"/>
  <c r="M71" i="1"/>
  <c r="M73" i="1"/>
  <c r="L73" i="1"/>
</calcChain>
</file>

<file path=xl/sharedStrings.xml><?xml version="1.0" encoding="utf-8"?>
<sst xmlns="http://schemas.openxmlformats.org/spreadsheetml/2006/main" count="99" uniqueCount="22">
  <si>
    <t>Onderstaande tabellen geven de Vlaamse agrohandel weer in euro.</t>
  </si>
  <si>
    <t>Voor 2021 beschikken we enkel over gegevens tot en met oktober.</t>
  </si>
  <si>
    <t>Totale Vlaamse agrohandel (in euro)</t>
  </si>
  <si>
    <t>Gemiddelde 2017-2021</t>
  </si>
  <si>
    <t>Export</t>
  </si>
  <si>
    <t>Import</t>
  </si>
  <si>
    <t>export</t>
  </si>
  <si>
    <t>import</t>
  </si>
  <si>
    <t>1 akkerbouw</t>
  </si>
  <si>
    <t>waarvan: graanproducten</t>
  </si>
  <si>
    <t>waarvan: granen in korrel</t>
  </si>
  <si>
    <t>waarvan: gerst</t>
  </si>
  <si>
    <t>waarvan: maïs</t>
  </si>
  <si>
    <t>2 dierlijke producten</t>
  </si>
  <si>
    <t>3 tuinbouw</t>
  </si>
  <si>
    <t>4 agro-industriele producten</t>
  </si>
  <si>
    <t>5 andere producten</t>
  </si>
  <si>
    <t>Totaal</t>
  </si>
  <si>
    <t>Vlaamse agrohandel (in euro) met Rusland</t>
  </si>
  <si>
    <t>aandeel Rusland in totale Vlaamse agrohandel</t>
  </si>
  <si>
    <t>Vlaamse agrohandel (in euro) met Oekraïne</t>
  </si>
  <si>
    <t>aandeel Oëkraïne in totale Vlaamse agrohandel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</si>
</sst>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0%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0" fillId="0" borderId="0" xfId="0" applyFont="1"/>
    <xf numFmtId="165" fontId="0" fillId="0" borderId="0" xfId="1" applyNumberFormat="1" applyFont="1"/>
    <xf numFmtId="165" fontId="3" fillId="0" borderId="0" xfId="1" applyNumberFormat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43.85546875" bestFit="1" customWidth="1"/>
    <col min="2" max="11" width="16.140625" bestFit="1" customWidth="1"/>
    <col min="12" max="13" width="22" style="2" bestFit="1" customWidth="1"/>
  </cols>
  <sheetData>
    <row r="1" spans="1:13" x14ac:dyDescent="0.2">
      <c r="A1" s="1" t="s">
        <v>0</v>
      </c>
    </row>
    <row r="2" spans="1:13" x14ac:dyDescent="0.2">
      <c r="A2" s="1" t="s">
        <v>1</v>
      </c>
    </row>
    <row r="3" spans="1:13" x14ac:dyDescent="0.2">
      <c r="A3" s="1"/>
    </row>
    <row r="5" spans="1:13" x14ac:dyDescent="0.2">
      <c r="A5" s="2" t="s">
        <v>2</v>
      </c>
    </row>
    <row r="6" spans="1:13" x14ac:dyDescent="0.2">
      <c r="B6">
        <v>2017</v>
      </c>
      <c r="C6">
        <v>2017</v>
      </c>
      <c r="D6">
        <v>2018</v>
      </c>
      <c r="E6">
        <v>2018</v>
      </c>
      <c r="F6">
        <v>2019</v>
      </c>
      <c r="G6">
        <v>2019</v>
      </c>
      <c r="H6">
        <v>2020</v>
      </c>
      <c r="I6">
        <v>2020</v>
      </c>
      <c r="J6">
        <v>2021</v>
      </c>
      <c r="K6">
        <v>2021</v>
      </c>
      <c r="L6" s="2" t="s">
        <v>3</v>
      </c>
      <c r="M6" s="2" t="s">
        <v>3</v>
      </c>
    </row>
    <row r="7" spans="1:13" x14ac:dyDescent="0.2">
      <c r="A7" s="2"/>
      <c r="B7" t="s">
        <v>4</v>
      </c>
      <c r="C7" t="s">
        <v>5</v>
      </c>
      <c r="D7" t="s">
        <v>4</v>
      </c>
      <c r="E7" t="s">
        <v>5</v>
      </c>
      <c r="F7" t="s">
        <v>4</v>
      </c>
      <c r="G7" t="s">
        <v>5</v>
      </c>
      <c r="H7" t="s">
        <v>4</v>
      </c>
      <c r="I7" t="s">
        <v>5</v>
      </c>
      <c r="J7" t="s">
        <v>4</v>
      </c>
      <c r="K7" t="s">
        <v>5</v>
      </c>
      <c r="L7" s="2" t="s">
        <v>6</v>
      </c>
      <c r="M7" s="2" t="s">
        <v>7</v>
      </c>
    </row>
    <row r="8" spans="1:13" x14ac:dyDescent="0.2">
      <c r="A8" t="s">
        <v>8</v>
      </c>
      <c r="B8" s="3">
        <v>13835933560</v>
      </c>
      <c r="C8" s="3">
        <v>13228680187</v>
      </c>
      <c r="D8" s="3">
        <v>14183720260</v>
      </c>
      <c r="E8" s="3">
        <v>13008152126</v>
      </c>
      <c r="F8" s="3">
        <v>14579760728</v>
      </c>
      <c r="G8" s="3">
        <v>13238169802</v>
      </c>
      <c r="H8" s="3">
        <v>14615198109</v>
      </c>
      <c r="I8" s="3">
        <v>13606142025</v>
      </c>
      <c r="J8" s="3">
        <v>13298991551</v>
      </c>
      <c r="K8" s="3">
        <v>12796693643</v>
      </c>
      <c r="L8" s="4">
        <f>(B8+D8+F8+H8+(J8*12/10))/5</f>
        <v>14634680503.639999</v>
      </c>
      <c r="M8" s="4">
        <f>(C8+E8+G8+I8+(K8*12/10))/5</f>
        <v>13687435302.32</v>
      </c>
    </row>
    <row r="9" spans="1:13" x14ac:dyDescent="0.2">
      <c r="A9" s="5" t="s">
        <v>9</v>
      </c>
      <c r="B9" s="3">
        <v>3715582152</v>
      </c>
      <c r="C9" s="3">
        <v>1962436109</v>
      </c>
      <c r="D9" s="3">
        <v>3884213011</v>
      </c>
      <c r="E9" s="3">
        <v>2039582025</v>
      </c>
      <c r="F9" s="3">
        <v>3812408915</v>
      </c>
      <c r="G9" s="3">
        <v>1848328782</v>
      </c>
      <c r="H9" s="3">
        <v>3614233167</v>
      </c>
      <c r="I9" s="3">
        <v>1812519671</v>
      </c>
      <c r="J9" s="3">
        <v>3608093033</v>
      </c>
      <c r="K9" s="3">
        <v>1900391009</v>
      </c>
      <c r="L9" s="4">
        <f t="shared" ref="L9:M17" si="0">(B9+D9+F9+H9+(J9*12/10))/5</f>
        <v>3871229776.9199996</v>
      </c>
      <c r="M9" s="4">
        <f t="shared" si="0"/>
        <v>1988667159.5599999</v>
      </c>
    </row>
    <row r="10" spans="1:13" x14ac:dyDescent="0.2">
      <c r="A10" s="5" t="s">
        <v>10</v>
      </c>
      <c r="B10" s="3">
        <v>412814147</v>
      </c>
      <c r="C10" s="3">
        <v>1422549354</v>
      </c>
      <c r="D10" s="3">
        <v>468194978</v>
      </c>
      <c r="E10" s="3">
        <v>1411424873</v>
      </c>
      <c r="F10" s="3">
        <v>432372873</v>
      </c>
      <c r="G10" s="3">
        <v>1479648282</v>
      </c>
      <c r="H10" s="3">
        <v>469449960</v>
      </c>
      <c r="I10" s="3">
        <v>1519784751</v>
      </c>
      <c r="J10" s="3">
        <v>388946713</v>
      </c>
      <c r="K10" s="3">
        <v>1524190509</v>
      </c>
      <c r="L10" s="4">
        <f t="shared" si="0"/>
        <v>449913602.71999997</v>
      </c>
      <c r="M10" s="4">
        <f t="shared" si="0"/>
        <v>1532487174.1600001</v>
      </c>
    </row>
    <row r="11" spans="1:13" x14ac:dyDescent="0.2">
      <c r="A11" s="6" t="s">
        <v>11</v>
      </c>
      <c r="B11" s="3">
        <v>24428729</v>
      </c>
      <c r="C11" s="3">
        <v>276629872</v>
      </c>
      <c r="D11" s="3">
        <v>31806262</v>
      </c>
      <c r="E11" s="3">
        <v>302405985</v>
      </c>
      <c r="F11" s="3">
        <v>32791061</v>
      </c>
      <c r="G11" s="3">
        <v>360165707</v>
      </c>
      <c r="H11" s="3">
        <v>28788351</v>
      </c>
      <c r="I11" s="3">
        <v>331784689</v>
      </c>
      <c r="J11" s="3">
        <v>20206947</v>
      </c>
      <c r="K11" s="3">
        <v>324090742</v>
      </c>
      <c r="L11" s="4">
        <f t="shared" si="0"/>
        <v>28412547.880000003</v>
      </c>
      <c r="M11" s="4">
        <f t="shared" si="0"/>
        <v>331979028.68000001</v>
      </c>
    </row>
    <row r="12" spans="1:13" x14ac:dyDescent="0.2">
      <c r="A12" s="6" t="s">
        <v>12</v>
      </c>
      <c r="B12" s="3">
        <v>50259472</v>
      </c>
      <c r="C12" s="3">
        <v>306035254</v>
      </c>
      <c r="D12" s="3">
        <v>64216935</v>
      </c>
      <c r="E12" s="3">
        <v>328965715</v>
      </c>
      <c r="F12" s="3">
        <v>30085107</v>
      </c>
      <c r="G12" s="3">
        <v>341239043</v>
      </c>
      <c r="H12" s="3">
        <v>26631062</v>
      </c>
      <c r="I12" s="3">
        <v>333426164</v>
      </c>
      <c r="J12" s="3">
        <v>40061234</v>
      </c>
      <c r="K12" s="3">
        <v>352149808</v>
      </c>
      <c r="L12" s="4">
        <f t="shared" si="0"/>
        <v>43853211.359999999</v>
      </c>
      <c r="M12" s="4">
        <f t="shared" si="0"/>
        <v>346449189.12</v>
      </c>
    </row>
    <row r="13" spans="1:13" x14ac:dyDescent="0.2">
      <c r="A13" t="s">
        <v>13</v>
      </c>
      <c r="B13" s="3">
        <v>7186280585</v>
      </c>
      <c r="C13" s="3">
        <v>4983449283</v>
      </c>
      <c r="D13" s="3">
        <v>7064627730</v>
      </c>
      <c r="E13" s="3">
        <v>5089061483</v>
      </c>
      <c r="F13" s="3">
        <v>7256152291</v>
      </c>
      <c r="G13" s="3">
        <v>4977133964</v>
      </c>
      <c r="H13" s="3">
        <v>7322270226</v>
      </c>
      <c r="I13" s="3">
        <v>4937160044</v>
      </c>
      <c r="J13" s="3">
        <v>6476976924</v>
      </c>
      <c r="K13" s="3">
        <v>4759594728</v>
      </c>
      <c r="L13" s="4">
        <f t="shared" si="0"/>
        <v>7320340628.1600008</v>
      </c>
      <c r="M13" s="4">
        <f t="shared" si="0"/>
        <v>5139663689.5199995</v>
      </c>
    </row>
    <row r="14" spans="1:13" x14ac:dyDescent="0.2">
      <c r="A14" t="s">
        <v>14</v>
      </c>
      <c r="B14" s="3">
        <v>6272781552</v>
      </c>
      <c r="C14" s="3">
        <v>6145535789</v>
      </c>
      <c r="D14" s="3">
        <v>6108522251</v>
      </c>
      <c r="E14" s="3">
        <v>6226498953</v>
      </c>
      <c r="F14" s="3">
        <v>6369497464</v>
      </c>
      <c r="G14" s="3">
        <v>6007700130</v>
      </c>
      <c r="H14" s="3">
        <v>6120183810</v>
      </c>
      <c r="I14" s="3">
        <v>6211433722</v>
      </c>
      <c r="J14" s="3">
        <v>5149054428</v>
      </c>
      <c r="K14" s="3">
        <v>5252585249</v>
      </c>
      <c r="L14" s="4">
        <f t="shared" si="0"/>
        <v>6209970078.1199999</v>
      </c>
      <c r="M14" s="4">
        <f t="shared" si="0"/>
        <v>6178854178.5599995</v>
      </c>
    </row>
    <row r="15" spans="1:13" x14ac:dyDescent="0.2">
      <c r="A15" t="s">
        <v>15</v>
      </c>
      <c r="B15" s="3">
        <v>3914880682</v>
      </c>
      <c r="C15" s="3">
        <v>2299872018</v>
      </c>
      <c r="D15" s="3">
        <v>4133851364</v>
      </c>
      <c r="E15" s="3">
        <v>2377021405</v>
      </c>
      <c r="F15" s="3">
        <v>4120191982</v>
      </c>
      <c r="G15" s="3">
        <v>2404581153</v>
      </c>
      <c r="H15" s="3">
        <v>3863530162</v>
      </c>
      <c r="I15" s="3">
        <v>2267465870</v>
      </c>
      <c r="J15" s="3">
        <v>3477862024</v>
      </c>
      <c r="K15" s="3">
        <v>2292815566</v>
      </c>
      <c r="L15" s="4">
        <f t="shared" si="0"/>
        <v>4041177723.7599998</v>
      </c>
      <c r="M15" s="4">
        <f t="shared" si="0"/>
        <v>2420063825.04</v>
      </c>
    </row>
    <row r="16" spans="1:13" x14ac:dyDescent="0.2">
      <c r="A16" t="s">
        <v>16</v>
      </c>
      <c r="B16" s="3">
        <v>7024099579</v>
      </c>
      <c r="C16" s="3">
        <v>5460384122</v>
      </c>
      <c r="D16" s="3">
        <v>6821571068</v>
      </c>
      <c r="E16" s="3">
        <v>5563730751</v>
      </c>
      <c r="F16" s="3">
        <v>7060796964</v>
      </c>
      <c r="G16" s="3">
        <v>5484696442</v>
      </c>
      <c r="H16" s="3">
        <v>7305287931</v>
      </c>
      <c r="I16" s="3">
        <v>5659364769</v>
      </c>
      <c r="J16" s="3">
        <v>6936316524</v>
      </c>
      <c r="K16" s="3">
        <v>5375598285</v>
      </c>
      <c r="L16" s="4">
        <f t="shared" si="0"/>
        <v>7307067074.1600008</v>
      </c>
      <c r="M16" s="4">
        <f t="shared" si="0"/>
        <v>5723778805.1999998</v>
      </c>
    </row>
    <row r="17" spans="1:13" x14ac:dyDescent="0.2">
      <c r="A17" s="7" t="s">
        <v>17</v>
      </c>
      <c r="B17" s="3">
        <v>38233975958</v>
      </c>
      <c r="C17" s="3">
        <v>32117921399</v>
      </c>
      <c r="D17" s="3">
        <v>38312292673</v>
      </c>
      <c r="E17" s="3">
        <v>32264464718</v>
      </c>
      <c r="F17" s="3">
        <v>39386399429</v>
      </c>
      <c r="G17" s="3">
        <v>32112281491</v>
      </c>
      <c r="H17" s="3">
        <v>39226470238</v>
      </c>
      <c r="I17" s="3">
        <v>32681566430</v>
      </c>
      <c r="J17" s="3">
        <v>35339201451</v>
      </c>
      <c r="K17" s="3">
        <v>30477287471</v>
      </c>
      <c r="L17" s="4">
        <f t="shared" si="0"/>
        <v>39513236007.840004</v>
      </c>
      <c r="M17" s="4">
        <f t="shared" si="0"/>
        <v>33149795800.640003</v>
      </c>
    </row>
    <row r="21" spans="1:13" x14ac:dyDescent="0.2">
      <c r="A21" s="2" t="s">
        <v>18</v>
      </c>
    </row>
    <row r="22" spans="1:13" x14ac:dyDescent="0.2">
      <c r="B22">
        <v>2017</v>
      </c>
      <c r="C22">
        <v>2017</v>
      </c>
      <c r="D22">
        <v>2018</v>
      </c>
      <c r="E22">
        <v>2018</v>
      </c>
      <c r="F22">
        <v>2019</v>
      </c>
      <c r="G22">
        <v>2019</v>
      </c>
      <c r="H22">
        <v>2020</v>
      </c>
      <c r="I22">
        <v>2020</v>
      </c>
      <c r="J22">
        <v>2021</v>
      </c>
      <c r="K22">
        <v>2021</v>
      </c>
      <c r="L22" s="2" t="s">
        <v>3</v>
      </c>
      <c r="M22" s="2" t="s">
        <v>3</v>
      </c>
    </row>
    <row r="23" spans="1:13" x14ac:dyDescent="0.2">
      <c r="A23" s="2"/>
      <c r="B23" t="s">
        <v>4</v>
      </c>
      <c r="C23" t="s">
        <v>5</v>
      </c>
      <c r="D23" t="s">
        <v>4</v>
      </c>
      <c r="E23" t="s">
        <v>5</v>
      </c>
      <c r="F23" t="s">
        <v>4</v>
      </c>
      <c r="G23" t="s">
        <v>5</v>
      </c>
      <c r="H23" t="s">
        <v>4</v>
      </c>
      <c r="I23" t="s">
        <v>5</v>
      </c>
      <c r="J23" t="s">
        <v>4</v>
      </c>
      <c r="K23" t="s">
        <v>5</v>
      </c>
      <c r="L23" s="2" t="s">
        <v>6</v>
      </c>
      <c r="M23" s="2" t="s">
        <v>7</v>
      </c>
    </row>
    <row r="24" spans="1:13" x14ac:dyDescent="0.2">
      <c r="A24" t="s">
        <v>8</v>
      </c>
      <c r="B24" s="3">
        <v>169541101</v>
      </c>
      <c r="C24" s="3">
        <v>112241127</v>
      </c>
      <c r="D24" s="3">
        <v>170257140</v>
      </c>
      <c r="E24" s="3">
        <v>105063121</v>
      </c>
      <c r="F24" s="3">
        <v>196638340</v>
      </c>
      <c r="G24" s="3">
        <v>119247215</v>
      </c>
      <c r="H24" s="3">
        <v>174996986</v>
      </c>
      <c r="I24" s="3">
        <v>110325698</v>
      </c>
      <c r="J24" s="3">
        <v>176139682</v>
      </c>
      <c r="K24" s="3">
        <v>119770661</v>
      </c>
      <c r="L24" s="4">
        <f>(B24+D24+F24+H24+(J24*12/10))/5</f>
        <v>184560237.07999998</v>
      </c>
      <c r="M24" s="4">
        <f>(C24+E24+G24+I24+(K24*12/10))/5</f>
        <v>118120390.84</v>
      </c>
    </row>
    <row r="25" spans="1:13" x14ac:dyDescent="0.2">
      <c r="A25" s="5" t="s">
        <v>9</v>
      </c>
      <c r="B25" s="3">
        <v>14100816</v>
      </c>
      <c r="C25" s="3">
        <v>24371</v>
      </c>
      <c r="D25" s="3">
        <v>17991392</v>
      </c>
      <c r="E25" s="3">
        <v>349</v>
      </c>
      <c r="F25" s="3">
        <v>18957124</v>
      </c>
      <c r="G25" s="3">
        <v>11726</v>
      </c>
      <c r="H25" s="3">
        <v>21206776</v>
      </c>
      <c r="I25" s="3">
        <v>99886</v>
      </c>
      <c r="J25" s="3">
        <v>21627431</v>
      </c>
      <c r="K25" s="3">
        <v>1265556</v>
      </c>
      <c r="L25" s="4">
        <f t="shared" ref="L25:M33" si="1">(B25+D25+F25+H25+(J25*12/10))/5</f>
        <v>19641805.039999999</v>
      </c>
      <c r="M25" s="4">
        <f t="shared" si="1"/>
        <v>330999.83999999997</v>
      </c>
    </row>
    <row r="26" spans="1:13" x14ac:dyDescent="0.2">
      <c r="A26" s="5" t="s">
        <v>10</v>
      </c>
      <c r="B26" s="3">
        <v>102635</v>
      </c>
      <c r="C26" s="3">
        <v>7874361</v>
      </c>
      <c r="D26" s="3">
        <v>9465</v>
      </c>
      <c r="E26" s="3">
        <v>10173529</v>
      </c>
      <c r="F26" s="3">
        <v>1057</v>
      </c>
      <c r="G26" s="3">
        <v>8928693</v>
      </c>
      <c r="H26" s="3">
        <v>63923</v>
      </c>
      <c r="I26" s="3">
        <v>1169317</v>
      </c>
      <c r="J26" s="3">
        <v>517</v>
      </c>
      <c r="K26" s="3">
        <v>3878860</v>
      </c>
      <c r="L26" s="4">
        <f t="shared" si="1"/>
        <v>35540.080000000002</v>
      </c>
      <c r="M26" s="4">
        <f t="shared" si="1"/>
        <v>6560106.4000000004</v>
      </c>
    </row>
    <row r="27" spans="1:13" x14ac:dyDescent="0.2">
      <c r="A27" s="6" t="s">
        <v>11</v>
      </c>
      <c r="B27" s="3">
        <v>0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4">
        <f t="shared" si="1"/>
        <v>4.32</v>
      </c>
      <c r="M27" s="4">
        <f t="shared" si="1"/>
        <v>5.36</v>
      </c>
    </row>
    <row r="28" spans="1:13" x14ac:dyDescent="0.2">
      <c r="A28" s="6" t="s">
        <v>12</v>
      </c>
      <c r="B28" s="3">
        <v>79</v>
      </c>
      <c r="C28" s="3">
        <v>9</v>
      </c>
      <c r="D28" s="3">
        <v>123</v>
      </c>
      <c r="E28" s="3">
        <v>11</v>
      </c>
      <c r="F28" s="3">
        <v>49</v>
      </c>
      <c r="G28" s="3">
        <v>0</v>
      </c>
      <c r="H28" s="3">
        <v>62256</v>
      </c>
      <c r="I28" s="3">
        <v>0</v>
      </c>
      <c r="J28" s="3">
        <v>125</v>
      </c>
      <c r="K28" s="3">
        <v>0</v>
      </c>
      <c r="L28" s="4">
        <f t="shared" si="1"/>
        <v>12531.4</v>
      </c>
      <c r="M28" s="4">
        <f t="shared" si="1"/>
        <v>4</v>
      </c>
    </row>
    <row r="29" spans="1:13" x14ac:dyDescent="0.2">
      <c r="A29" t="s">
        <v>13</v>
      </c>
      <c r="B29" s="3">
        <v>5274372</v>
      </c>
      <c r="C29" s="3">
        <v>15887</v>
      </c>
      <c r="D29" s="3">
        <v>7009741</v>
      </c>
      <c r="E29" s="3">
        <v>86202</v>
      </c>
      <c r="F29" s="3">
        <v>10898080</v>
      </c>
      <c r="G29" s="3">
        <v>11399</v>
      </c>
      <c r="H29" s="3">
        <v>11180615</v>
      </c>
      <c r="I29" s="3">
        <v>157813</v>
      </c>
      <c r="J29" s="3">
        <v>9177891</v>
      </c>
      <c r="K29" s="3">
        <v>73383</v>
      </c>
      <c r="L29" s="4">
        <f t="shared" si="1"/>
        <v>9075255.4400000013</v>
      </c>
      <c r="M29" s="4">
        <f t="shared" si="1"/>
        <v>71872.12</v>
      </c>
    </row>
    <row r="30" spans="1:13" x14ac:dyDescent="0.2">
      <c r="A30" t="s">
        <v>14</v>
      </c>
      <c r="B30" s="3">
        <v>20340761</v>
      </c>
      <c r="C30" s="3">
        <v>61247</v>
      </c>
      <c r="D30" s="3">
        <v>44675660</v>
      </c>
      <c r="E30" s="3">
        <v>75660</v>
      </c>
      <c r="F30" s="3">
        <v>75878328</v>
      </c>
      <c r="G30" s="3">
        <v>116118</v>
      </c>
      <c r="H30" s="3">
        <v>60819456</v>
      </c>
      <c r="I30" s="3">
        <v>129309</v>
      </c>
      <c r="J30" s="3">
        <v>48463125</v>
      </c>
      <c r="K30" s="3">
        <v>184399</v>
      </c>
      <c r="L30" s="4">
        <f t="shared" si="1"/>
        <v>51973991</v>
      </c>
      <c r="M30" s="4">
        <f t="shared" si="1"/>
        <v>120722.56000000001</v>
      </c>
    </row>
    <row r="31" spans="1:13" x14ac:dyDescent="0.2">
      <c r="A31" t="s">
        <v>15</v>
      </c>
      <c r="B31" s="3">
        <v>62890455</v>
      </c>
      <c r="C31" s="3">
        <v>112899039</v>
      </c>
      <c r="D31" s="3">
        <v>60754657</v>
      </c>
      <c r="E31" s="3">
        <v>110280560</v>
      </c>
      <c r="F31" s="3">
        <v>43032644</v>
      </c>
      <c r="G31" s="3">
        <v>103552917</v>
      </c>
      <c r="H31" s="3">
        <v>31592801</v>
      </c>
      <c r="I31" s="3">
        <v>73616851</v>
      </c>
      <c r="J31" s="3">
        <v>42582826</v>
      </c>
      <c r="K31" s="3">
        <v>66092135</v>
      </c>
      <c r="L31" s="4">
        <f t="shared" si="1"/>
        <v>49873989.640000001</v>
      </c>
      <c r="M31" s="4">
        <f t="shared" si="1"/>
        <v>95931985.799999997</v>
      </c>
    </row>
    <row r="32" spans="1:13" x14ac:dyDescent="0.2">
      <c r="A32" t="s">
        <v>16</v>
      </c>
      <c r="B32" s="3">
        <v>88103775</v>
      </c>
      <c r="C32" s="3">
        <v>5203898</v>
      </c>
      <c r="D32" s="3">
        <v>93133451</v>
      </c>
      <c r="E32" s="3">
        <v>9708162</v>
      </c>
      <c r="F32" s="3">
        <v>104682525</v>
      </c>
      <c r="G32" s="3">
        <v>10706982</v>
      </c>
      <c r="H32" s="3">
        <v>97746664</v>
      </c>
      <c r="I32" s="3">
        <v>12184948</v>
      </c>
      <c r="J32" s="3">
        <v>108054825</v>
      </c>
      <c r="K32" s="3">
        <v>8667639</v>
      </c>
      <c r="L32" s="4">
        <f t="shared" si="1"/>
        <v>102666441</v>
      </c>
      <c r="M32" s="4">
        <f t="shared" si="1"/>
        <v>9641031.3599999994</v>
      </c>
    </row>
    <row r="33" spans="1:13" x14ac:dyDescent="0.2">
      <c r="A33" s="7" t="s">
        <v>17</v>
      </c>
      <c r="B33" s="3">
        <v>346150464</v>
      </c>
      <c r="C33" s="3">
        <v>230421198</v>
      </c>
      <c r="D33" s="3">
        <v>375830649</v>
      </c>
      <c r="E33" s="3">
        <v>225213705</v>
      </c>
      <c r="F33" s="3">
        <v>431129917</v>
      </c>
      <c r="G33" s="3">
        <v>233634631</v>
      </c>
      <c r="H33" s="3">
        <v>376336522</v>
      </c>
      <c r="I33" s="3">
        <v>196414619</v>
      </c>
      <c r="J33" s="3">
        <v>384418349</v>
      </c>
      <c r="K33" s="3">
        <v>194788217</v>
      </c>
      <c r="L33" s="4">
        <f t="shared" si="1"/>
        <v>398149914.15999997</v>
      </c>
      <c r="M33" s="4">
        <f t="shared" si="1"/>
        <v>223886002.68000001</v>
      </c>
    </row>
    <row r="34" spans="1:13" x14ac:dyDescent="0.2">
      <c r="M34" s="4">
        <f>L33-M33</f>
        <v>174263911.47999996</v>
      </c>
    </row>
    <row r="35" spans="1:13" x14ac:dyDescent="0.2">
      <c r="A35" s="2" t="s">
        <v>19</v>
      </c>
    </row>
    <row r="36" spans="1:13" x14ac:dyDescent="0.2">
      <c r="A36" t="s">
        <v>8</v>
      </c>
      <c r="B36" s="8">
        <f>B24/B8</f>
        <v>1.225367990275316E-2</v>
      </c>
      <c r="C36" s="8">
        <f t="shared" ref="C36:M45" si="2">C24/C8</f>
        <v>8.4846806645383147E-3</v>
      </c>
      <c r="D36" s="8">
        <f t="shared" si="2"/>
        <v>1.2003701206667763E-2</v>
      </c>
      <c r="E36" s="8">
        <f t="shared" si="2"/>
        <v>8.076713739379281E-3</v>
      </c>
      <c r="F36" s="8">
        <f t="shared" si="2"/>
        <v>1.3487075931387671E-2</v>
      </c>
      <c r="G36" s="8">
        <f t="shared" si="2"/>
        <v>9.0078324106391463E-3</v>
      </c>
      <c r="H36" s="8">
        <f t="shared" si="2"/>
        <v>1.1973630784534992E-2</v>
      </c>
      <c r="I36" s="8">
        <f t="shared" si="2"/>
        <v>8.1085217100693909E-3</v>
      </c>
      <c r="J36" s="8">
        <f t="shared" si="2"/>
        <v>1.3244589360368111E-2</v>
      </c>
      <c r="K36" s="8">
        <f t="shared" si="2"/>
        <v>9.3595005351649174E-3</v>
      </c>
      <c r="L36" s="9">
        <f t="shared" si="2"/>
        <v>1.2611155879630949E-2</v>
      </c>
      <c r="M36" s="9">
        <f t="shared" si="2"/>
        <v>8.6298410353018266E-3</v>
      </c>
    </row>
    <row r="37" spans="1:13" x14ac:dyDescent="0.2">
      <c r="A37" s="5" t="s">
        <v>9</v>
      </c>
      <c r="B37" s="8">
        <f t="shared" ref="B37:K45" si="3">B25/B9</f>
        <v>3.7950489110864906E-3</v>
      </c>
      <c r="C37" s="8">
        <f t="shared" si="3"/>
        <v>1.2418748252863502E-5</v>
      </c>
      <c r="D37" s="8">
        <f t="shared" si="3"/>
        <v>4.6319272267120268E-3</v>
      </c>
      <c r="E37" s="8">
        <f t="shared" si="3"/>
        <v>1.7111349076534444E-7</v>
      </c>
      <c r="F37" s="8">
        <f t="shared" si="3"/>
        <v>4.9724791916766356E-3</v>
      </c>
      <c r="G37" s="8">
        <f t="shared" si="3"/>
        <v>6.3441093999043727E-6</v>
      </c>
      <c r="H37" s="8">
        <f t="shared" si="3"/>
        <v>5.8675727381481361E-3</v>
      </c>
      <c r="I37" s="8">
        <f t="shared" si="3"/>
        <v>5.5108919146180122E-5</v>
      </c>
      <c r="J37" s="8">
        <f t="shared" si="3"/>
        <v>5.99414449743763E-3</v>
      </c>
      <c r="K37" s="8">
        <f t="shared" si="3"/>
        <v>6.6594505762576986E-4</v>
      </c>
      <c r="L37" s="9">
        <f t="shared" si="2"/>
        <v>5.0737895118246569E-3</v>
      </c>
      <c r="M37" s="9">
        <f t="shared" si="2"/>
        <v>1.6644305629969519E-4</v>
      </c>
    </row>
    <row r="38" spans="1:13" x14ac:dyDescent="0.2">
      <c r="A38" s="5" t="s">
        <v>10</v>
      </c>
      <c r="B38" s="8">
        <f t="shared" si="3"/>
        <v>2.4862277793982675E-4</v>
      </c>
      <c r="C38" s="8">
        <f t="shared" si="3"/>
        <v>5.5353868587114064E-3</v>
      </c>
      <c r="D38" s="8">
        <f t="shared" si="3"/>
        <v>2.0215936617756716E-5</v>
      </c>
      <c r="E38" s="8">
        <f t="shared" si="3"/>
        <v>7.2079847780888587E-3</v>
      </c>
      <c r="F38" s="8">
        <f t="shared" si="3"/>
        <v>2.4446492044379483E-6</v>
      </c>
      <c r="G38" s="8">
        <f t="shared" si="3"/>
        <v>6.0343347190126365E-3</v>
      </c>
      <c r="H38" s="8">
        <f t="shared" si="3"/>
        <v>1.3616573745154861E-4</v>
      </c>
      <c r="I38" s="8">
        <f t="shared" si="3"/>
        <v>7.6939645514314018E-4</v>
      </c>
      <c r="J38" s="8">
        <f t="shared" si="3"/>
        <v>1.3292309273224273E-6</v>
      </c>
      <c r="K38" s="8">
        <f t="shared" si="3"/>
        <v>2.5448656038049113E-3</v>
      </c>
      <c r="L38" s="9">
        <f t="shared" si="2"/>
        <v>7.8993121757463467E-5</v>
      </c>
      <c r="M38" s="9">
        <f t="shared" si="2"/>
        <v>4.2806925308172851E-3</v>
      </c>
    </row>
    <row r="39" spans="1:13" x14ac:dyDescent="0.2">
      <c r="A39" s="6" t="s">
        <v>11</v>
      </c>
      <c r="B39" s="8">
        <f t="shared" si="3"/>
        <v>0</v>
      </c>
      <c r="C39" s="8">
        <f t="shared" si="3"/>
        <v>3.6149385920259544E-9</v>
      </c>
      <c r="D39" s="8">
        <f t="shared" si="3"/>
        <v>6.2880699404412875E-8</v>
      </c>
      <c r="E39" s="8">
        <f t="shared" si="3"/>
        <v>9.9204385786213861E-9</v>
      </c>
      <c r="F39" s="8">
        <f t="shared" si="3"/>
        <v>1.2198446399767302E-7</v>
      </c>
      <c r="G39" s="8">
        <f t="shared" si="3"/>
        <v>1.3882498813247648E-8</v>
      </c>
      <c r="H39" s="8">
        <f t="shared" si="3"/>
        <v>2.0841763392422163E-7</v>
      </c>
      <c r="I39" s="8">
        <f t="shared" si="3"/>
        <v>2.1098019987293627E-8</v>
      </c>
      <c r="J39" s="8">
        <f t="shared" si="3"/>
        <v>3.9590344845265346E-7</v>
      </c>
      <c r="K39" s="8">
        <f t="shared" si="3"/>
        <v>2.7770000292078692E-8</v>
      </c>
      <c r="L39" s="9">
        <f t="shared" si="2"/>
        <v>1.520454982863719E-7</v>
      </c>
      <c r="M39" s="9">
        <f t="shared" si="2"/>
        <v>1.6145598176222725E-8</v>
      </c>
    </row>
    <row r="40" spans="1:13" x14ac:dyDescent="0.2">
      <c r="A40" s="6" t="s">
        <v>12</v>
      </c>
      <c r="B40" s="8">
        <f t="shared" si="3"/>
        <v>1.5718430149843197E-6</v>
      </c>
      <c r="C40" s="8">
        <f t="shared" si="3"/>
        <v>2.9408376591802721E-8</v>
      </c>
      <c r="D40" s="8">
        <f t="shared" si="3"/>
        <v>1.9153826011783341E-6</v>
      </c>
      <c r="E40" s="8">
        <f t="shared" si="3"/>
        <v>3.3438135034831819E-8</v>
      </c>
      <c r="F40" s="8">
        <f t="shared" si="3"/>
        <v>1.6287128378835416E-6</v>
      </c>
      <c r="G40" s="8">
        <f t="shared" si="3"/>
        <v>0</v>
      </c>
      <c r="H40" s="8">
        <f t="shared" si="3"/>
        <v>2.3377212669926568E-3</v>
      </c>
      <c r="I40" s="8">
        <f t="shared" si="3"/>
        <v>0</v>
      </c>
      <c r="J40" s="8">
        <f t="shared" si="3"/>
        <v>3.1202234059989266E-6</v>
      </c>
      <c r="K40" s="8">
        <f t="shared" si="3"/>
        <v>0</v>
      </c>
      <c r="L40" s="9">
        <f t="shared" si="2"/>
        <v>2.8575786382272367E-4</v>
      </c>
      <c r="M40" s="9">
        <f t="shared" si="2"/>
        <v>1.1545704610134086E-8</v>
      </c>
    </row>
    <row r="41" spans="1:13" x14ac:dyDescent="0.2">
      <c r="A41" t="s">
        <v>13</v>
      </c>
      <c r="B41" s="8">
        <f t="shared" si="3"/>
        <v>7.3395018989506932E-4</v>
      </c>
      <c r="C41" s="8">
        <f t="shared" si="3"/>
        <v>3.1879525801928382E-6</v>
      </c>
      <c r="D41" s="8">
        <f t="shared" si="3"/>
        <v>9.9223076825875433E-4</v>
      </c>
      <c r="E41" s="8">
        <f t="shared" si="3"/>
        <v>1.6938683151688698E-5</v>
      </c>
      <c r="F41" s="8">
        <f t="shared" si="3"/>
        <v>1.5019089405713245E-3</v>
      </c>
      <c r="G41" s="8">
        <f t="shared" si="3"/>
        <v>2.2902738970760805E-6</v>
      </c>
      <c r="H41" s="8">
        <f t="shared" si="3"/>
        <v>1.5269328575582674E-3</v>
      </c>
      <c r="I41" s="8">
        <f t="shared" si="3"/>
        <v>3.1964327385292271E-5</v>
      </c>
      <c r="J41" s="8">
        <f t="shared" si="3"/>
        <v>1.417002269375385E-3</v>
      </c>
      <c r="K41" s="8">
        <f t="shared" si="3"/>
        <v>1.5417909337595181E-5</v>
      </c>
      <c r="L41" s="9">
        <f t="shared" si="2"/>
        <v>1.239731305000913E-3</v>
      </c>
      <c r="M41" s="9">
        <f t="shared" si="2"/>
        <v>1.3983817685688348E-5</v>
      </c>
    </row>
    <row r="42" spans="1:13" x14ac:dyDescent="0.2">
      <c r="A42" t="s">
        <v>14</v>
      </c>
      <c r="B42" s="8">
        <f t="shared" si="3"/>
        <v>3.2427019546878047E-3</v>
      </c>
      <c r="C42" s="8">
        <f t="shared" si="3"/>
        <v>9.9660960578290112E-6</v>
      </c>
      <c r="D42" s="8">
        <f t="shared" si="3"/>
        <v>7.3136608436985455E-3</v>
      </c>
      <c r="E42" s="8">
        <f t="shared" si="3"/>
        <v>1.2151290889328124E-5</v>
      </c>
      <c r="F42" s="8">
        <f t="shared" si="3"/>
        <v>1.1912765242291021E-2</v>
      </c>
      <c r="G42" s="8">
        <f t="shared" si="3"/>
        <v>1.9328195064223355E-5</v>
      </c>
      <c r="H42" s="8">
        <f t="shared" si="3"/>
        <v>9.9375211412155284E-3</v>
      </c>
      <c r="I42" s="8">
        <f t="shared" si="3"/>
        <v>2.0817899020962941E-5</v>
      </c>
      <c r="J42" s="8">
        <f t="shared" si="3"/>
        <v>9.4120436436761629E-3</v>
      </c>
      <c r="K42" s="8">
        <f t="shared" si="3"/>
        <v>3.5106331693542017E-5</v>
      </c>
      <c r="L42" s="9">
        <f t="shared" si="2"/>
        <v>8.36944306432706E-3</v>
      </c>
      <c r="M42" s="9">
        <f t="shared" si="2"/>
        <v>1.9538017326722988E-5</v>
      </c>
    </row>
    <row r="43" spans="1:13" x14ac:dyDescent="0.2">
      <c r="A43" t="s">
        <v>15</v>
      </c>
      <c r="B43" s="8">
        <f t="shared" si="3"/>
        <v>1.6064462778945045E-2</v>
      </c>
      <c r="C43" s="8">
        <f t="shared" si="3"/>
        <v>4.9089270236079723E-2</v>
      </c>
      <c r="D43" s="8">
        <f t="shared" si="3"/>
        <v>1.4696865380571531E-2</v>
      </c>
      <c r="E43" s="8">
        <f t="shared" si="3"/>
        <v>4.6394432867969904E-2</v>
      </c>
      <c r="F43" s="8">
        <f t="shared" si="3"/>
        <v>1.0444329824434865E-2</v>
      </c>
      <c r="G43" s="8">
        <f t="shared" si="3"/>
        <v>4.3064845979852023E-2</v>
      </c>
      <c r="H43" s="8">
        <f t="shared" si="3"/>
        <v>8.1771850290527116E-3</v>
      </c>
      <c r="I43" s="8">
        <f t="shared" si="3"/>
        <v>3.2466575119827493E-2</v>
      </c>
      <c r="J43" s="8">
        <f t="shared" si="3"/>
        <v>1.2243966467371277E-2</v>
      </c>
      <c r="K43" s="8">
        <f t="shared" si="3"/>
        <v>2.882575292146285E-2</v>
      </c>
      <c r="L43" s="9">
        <f t="shared" si="2"/>
        <v>1.2341449213373412E-2</v>
      </c>
      <c r="M43" s="9">
        <f t="shared" si="2"/>
        <v>3.9640270974429521E-2</v>
      </c>
    </row>
    <row r="44" spans="1:13" x14ac:dyDescent="0.2">
      <c r="A44" t="s">
        <v>16</v>
      </c>
      <c r="B44" s="8">
        <f t="shared" si="3"/>
        <v>1.2543070326537578E-2</v>
      </c>
      <c r="C44" s="8">
        <f t="shared" si="3"/>
        <v>9.5302782436740817E-4</v>
      </c>
      <c r="D44" s="8">
        <f t="shared" si="3"/>
        <v>1.365278615022999E-2</v>
      </c>
      <c r="E44" s="8">
        <f t="shared" si="3"/>
        <v>1.7449014760922963E-3</v>
      </c>
      <c r="F44" s="8">
        <f t="shared" si="3"/>
        <v>1.4825879505349278E-2</v>
      </c>
      <c r="G44" s="8">
        <f t="shared" si="3"/>
        <v>1.9521558053804868E-3</v>
      </c>
      <c r="H44" s="8">
        <f t="shared" si="3"/>
        <v>1.3380261657478536E-2</v>
      </c>
      <c r="I44" s="8">
        <f t="shared" si="3"/>
        <v>2.1530593091904659E-3</v>
      </c>
      <c r="J44" s="8">
        <f t="shared" si="3"/>
        <v>1.557812776076826E-2</v>
      </c>
      <c r="K44" s="8">
        <f t="shared" si="3"/>
        <v>1.6124045251271972E-3</v>
      </c>
      <c r="L44" s="9">
        <f t="shared" si="2"/>
        <v>1.405029404520722E-2</v>
      </c>
      <c r="M44" s="9">
        <f t="shared" si="2"/>
        <v>1.6843822390972224E-3</v>
      </c>
    </row>
    <row r="45" spans="1:13" x14ac:dyDescent="0.2">
      <c r="A45" s="7" t="s">
        <v>17</v>
      </c>
      <c r="B45" s="8">
        <f t="shared" si="3"/>
        <v>9.0534780996945254E-3</v>
      </c>
      <c r="C45" s="8">
        <f t="shared" si="3"/>
        <v>7.1742251043423449E-3</v>
      </c>
      <c r="D45" s="8">
        <f t="shared" si="3"/>
        <v>9.8096621940054474E-3</v>
      </c>
      <c r="E45" s="8">
        <f t="shared" si="3"/>
        <v>6.9802399317152059E-3</v>
      </c>
      <c r="F45" s="8">
        <f t="shared" si="3"/>
        <v>1.0946162209550978E-2</v>
      </c>
      <c r="G45" s="8">
        <f t="shared" si="3"/>
        <v>7.2755537804275903E-3</v>
      </c>
      <c r="H45" s="8">
        <f t="shared" si="3"/>
        <v>9.5939430623413618E-3</v>
      </c>
      <c r="I45" s="8">
        <f t="shared" si="3"/>
        <v>6.0099511882545954E-3</v>
      </c>
      <c r="J45" s="8">
        <f t="shared" si="3"/>
        <v>1.0877957996108654E-2</v>
      </c>
      <c r="K45" s="8">
        <f t="shared" si="3"/>
        <v>6.3912583160606563E-3</v>
      </c>
      <c r="L45" s="9">
        <f t="shared" si="2"/>
        <v>1.0076368184094089E-2</v>
      </c>
      <c r="M45" s="9">
        <f t="shared" si="2"/>
        <v>6.7537671733011876E-3</v>
      </c>
    </row>
    <row r="49" spans="1:13" x14ac:dyDescent="0.2">
      <c r="A49" s="2" t="s">
        <v>20</v>
      </c>
    </row>
    <row r="50" spans="1:13" x14ac:dyDescent="0.2">
      <c r="B50">
        <v>2017</v>
      </c>
      <c r="C50">
        <v>2017</v>
      </c>
      <c r="D50">
        <v>2018</v>
      </c>
      <c r="E50">
        <v>2018</v>
      </c>
      <c r="F50">
        <v>2019</v>
      </c>
      <c r="G50">
        <v>2019</v>
      </c>
      <c r="H50">
        <v>2020</v>
      </c>
      <c r="I50">
        <v>2020</v>
      </c>
      <c r="J50">
        <v>2021</v>
      </c>
      <c r="K50">
        <v>2021</v>
      </c>
      <c r="L50" s="2" t="s">
        <v>3</v>
      </c>
      <c r="M50" s="2" t="s">
        <v>3</v>
      </c>
    </row>
    <row r="51" spans="1:13" x14ac:dyDescent="0.2">
      <c r="A51" s="2"/>
      <c r="B51" t="s">
        <v>4</v>
      </c>
      <c r="C51" t="s">
        <v>5</v>
      </c>
      <c r="D51" t="s">
        <v>4</v>
      </c>
      <c r="E51" t="s">
        <v>5</v>
      </c>
      <c r="F51" t="s">
        <v>4</v>
      </c>
      <c r="G51" t="s">
        <v>5</v>
      </c>
      <c r="H51" t="s">
        <v>4</v>
      </c>
      <c r="I51" t="s">
        <v>5</v>
      </c>
      <c r="J51" t="s">
        <v>4</v>
      </c>
      <c r="K51" t="s">
        <v>5</v>
      </c>
      <c r="L51" s="2" t="s">
        <v>6</v>
      </c>
      <c r="M51" s="2" t="s">
        <v>7</v>
      </c>
    </row>
    <row r="52" spans="1:13" x14ac:dyDescent="0.2">
      <c r="A52" t="s">
        <v>8</v>
      </c>
      <c r="B52" s="3">
        <v>28175785</v>
      </c>
      <c r="C52" s="3">
        <v>270293054</v>
      </c>
      <c r="D52" s="3">
        <v>20335065</v>
      </c>
      <c r="E52" s="3">
        <v>363576273</v>
      </c>
      <c r="F52" s="3">
        <v>26314248</v>
      </c>
      <c r="G52" s="3">
        <v>413580070</v>
      </c>
      <c r="H52" s="3">
        <v>27059164</v>
      </c>
      <c r="I52" s="3">
        <v>316906664</v>
      </c>
      <c r="J52" s="3">
        <v>25117958</v>
      </c>
      <c r="K52" s="3">
        <v>322068760</v>
      </c>
      <c r="L52" s="4">
        <f>(B52+D52+F52+H52+(J52*12/10))/5</f>
        <v>26405162.32</v>
      </c>
      <c r="M52" s="4">
        <f>(C52+E52+G52+I52+(K52*12/10))/5</f>
        <v>350167714.60000002</v>
      </c>
    </row>
    <row r="53" spans="1:13" x14ac:dyDescent="0.2">
      <c r="A53" s="5" t="s">
        <v>9</v>
      </c>
      <c r="B53" s="3">
        <v>1782774</v>
      </c>
      <c r="C53" s="3">
        <v>777360</v>
      </c>
      <c r="D53" s="3">
        <v>2256696</v>
      </c>
      <c r="E53" s="3">
        <v>591750</v>
      </c>
      <c r="F53" s="3">
        <v>2863266</v>
      </c>
      <c r="G53" s="3">
        <v>408273</v>
      </c>
      <c r="H53" s="3">
        <v>3651461</v>
      </c>
      <c r="I53" s="3">
        <v>881963</v>
      </c>
      <c r="J53" s="3">
        <v>3492192</v>
      </c>
      <c r="K53" s="3">
        <v>357564</v>
      </c>
      <c r="L53" s="4">
        <f t="shared" ref="L53:M61" si="4">(B53+D53+F53+H53+(J53*12/10))/5</f>
        <v>2948965.48</v>
      </c>
      <c r="M53" s="4">
        <f t="shared" si="4"/>
        <v>617684.55999999994</v>
      </c>
    </row>
    <row r="54" spans="1:13" x14ac:dyDescent="0.2">
      <c r="A54" s="5" t="s">
        <v>10</v>
      </c>
      <c r="B54" s="3">
        <v>656</v>
      </c>
      <c r="C54" s="3">
        <v>83337358</v>
      </c>
      <c r="D54" s="3">
        <v>1861</v>
      </c>
      <c r="E54" s="3">
        <v>95123130</v>
      </c>
      <c r="F54" s="3">
        <v>1188</v>
      </c>
      <c r="G54" s="3">
        <v>124317537</v>
      </c>
      <c r="H54" s="3">
        <v>647</v>
      </c>
      <c r="I54" s="3">
        <v>75893731</v>
      </c>
      <c r="J54" s="3">
        <v>568</v>
      </c>
      <c r="K54" s="3">
        <v>155203228</v>
      </c>
      <c r="L54" s="4">
        <f t="shared" si="4"/>
        <v>1006.72</v>
      </c>
      <c r="M54" s="4">
        <f t="shared" si="4"/>
        <v>112983125.92</v>
      </c>
    </row>
    <row r="55" spans="1:13" x14ac:dyDescent="0.2">
      <c r="A55" s="6" t="s">
        <v>11</v>
      </c>
      <c r="B55" s="3">
        <v>40</v>
      </c>
      <c r="C55" s="3">
        <v>0</v>
      </c>
      <c r="D55" s="3">
        <v>85</v>
      </c>
      <c r="E55" s="3">
        <v>0</v>
      </c>
      <c r="F55" s="3">
        <v>24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4">
        <f t="shared" si="4"/>
        <v>29.8</v>
      </c>
      <c r="M55" s="4">
        <f t="shared" si="4"/>
        <v>0</v>
      </c>
    </row>
    <row r="56" spans="1:13" x14ac:dyDescent="0.2">
      <c r="A56" s="6" t="s">
        <v>12</v>
      </c>
      <c r="B56" s="3">
        <v>0</v>
      </c>
      <c r="C56" s="3">
        <v>81882405</v>
      </c>
      <c r="D56" s="3">
        <v>0</v>
      </c>
      <c r="E56" s="3">
        <v>94257825</v>
      </c>
      <c r="F56" s="3">
        <v>0</v>
      </c>
      <c r="G56" s="3">
        <v>123248820</v>
      </c>
      <c r="H56" s="3">
        <v>0</v>
      </c>
      <c r="I56" s="3">
        <v>73438991</v>
      </c>
      <c r="J56" s="3">
        <v>0</v>
      </c>
      <c r="K56" s="3">
        <v>153527854</v>
      </c>
      <c r="L56" s="4">
        <f t="shared" si="4"/>
        <v>0</v>
      </c>
      <c r="M56" s="4">
        <f t="shared" si="4"/>
        <v>111412293.16</v>
      </c>
    </row>
    <row r="57" spans="1:13" x14ac:dyDescent="0.2">
      <c r="A57" t="s">
        <v>13</v>
      </c>
      <c r="B57" s="3">
        <v>4259499</v>
      </c>
      <c r="C57" s="3">
        <v>9473149</v>
      </c>
      <c r="D57" s="3">
        <v>4595693</v>
      </c>
      <c r="E57" s="3">
        <v>11365737</v>
      </c>
      <c r="F57" s="3">
        <v>5271131</v>
      </c>
      <c r="G57" s="3">
        <v>12291479</v>
      </c>
      <c r="H57" s="3">
        <v>9335632</v>
      </c>
      <c r="I57" s="3">
        <v>10051559</v>
      </c>
      <c r="J57" s="3">
        <v>9543382</v>
      </c>
      <c r="K57" s="3">
        <v>8760763</v>
      </c>
      <c r="L57" s="4">
        <f t="shared" si="4"/>
        <v>6982802.6799999997</v>
      </c>
      <c r="M57" s="4">
        <f t="shared" si="4"/>
        <v>10738967.92</v>
      </c>
    </row>
    <row r="58" spans="1:13" x14ac:dyDescent="0.2">
      <c r="A58" t="s">
        <v>14</v>
      </c>
      <c r="B58" s="3">
        <v>1331174</v>
      </c>
      <c r="C58" s="3">
        <v>1505595</v>
      </c>
      <c r="D58" s="3">
        <v>1515808</v>
      </c>
      <c r="E58" s="3">
        <v>1657763</v>
      </c>
      <c r="F58" s="3">
        <v>2018347</v>
      </c>
      <c r="G58" s="3">
        <v>1274946</v>
      </c>
      <c r="H58" s="3">
        <v>2350096</v>
      </c>
      <c r="I58" s="3">
        <v>1674527</v>
      </c>
      <c r="J58" s="3">
        <v>2819116</v>
      </c>
      <c r="K58" s="3">
        <v>4538476</v>
      </c>
      <c r="L58" s="4">
        <f t="shared" si="4"/>
        <v>2119672.84</v>
      </c>
      <c r="M58" s="4">
        <f t="shared" si="4"/>
        <v>2311800.44</v>
      </c>
    </row>
    <row r="59" spans="1:13" x14ac:dyDescent="0.2">
      <c r="A59" t="s">
        <v>15</v>
      </c>
      <c r="B59" s="3">
        <v>129888287</v>
      </c>
      <c r="C59" s="3">
        <v>1589</v>
      </c>
      <c r="D59" s="3">
        <v>82496443</v>
      </c>
      <c r="E59" s="3">
        <v>2435</v>
      </c>
      <c r="F59" s="3">
        <v>75830153</v>
      </c>
      <c r="G59" s="3">
        <v>27753</v>
      </c>
      <c r="H59" s="3">
        <v>60399375</v>
      </c>
      <c r="I59" s="3">
        <v>3763</v>
      </c>
      <c r="J59" s="3">
        <v>58735824</v>
      </c>
      <c r="K59" s="3">
        <v>3370</v>
      </c>
      <c r="L59" s="4">
        <f t="shared" si="4"/>
        <v>83819449.359999999</v>
      </c>
      <c r="M59" s="4">
        <f t="shared" si="4"/>
        <v>7916.8</v>
      </c>
    </row>
    <row r="60" spans="1:13" x14ac:dyDescent="0.2">
      <c r="A60" t="s">
        <v>16</v>
      </c>
      <c r="B60" s="3">
        <v>26605680</v>
      </c>
      <c r="C60" s="3">
        <v>172870</v>
      </c>
      <c r="D60" s="3">
        <v>34330629</v>
      </c>
      <c r="E60" s="3">
        <v>2953</v>
      </c>
      <c r="F60" s="3">
        <v>33575215</v>
      </c>
      <c r="G60" s="3">
        <v>27124</v>
      </c>
      <c r="H60" s="3">
        <v>38225874</v>
      </c>
      <c r="I60" s="3">
        <v>81849</v>
      </c>
      <c r="J60" s="3">
        <v>29812225</v>
      </c>
      <c r="K60" s="3">
        <v>438500</v>
      </c>
      <c r="L60" s="4">
        <f t="shared" si="4"/>
        <v>33702413.600000001</v>
      </c>
      <c r="M60" s="4">
        <f t="shared" si="4"/>
        <v>162199.20000000001</v>
      </c>
    </row>
    <row r="61" spans="1:13" x14ac:dyDescent="0.2">
      <c r="A61" s="7" t="s">
        <v>17</v>
      </c>
      <c r="B61" s="3">
        <v>190260425</v>
      </c>
      <c r="C61" s="3">
        <v>281446257</v>
      </c>
      <c r="D61" s="3">
        <v>143273638</v>
      </c>
      <c r="E61" s="3">
        <v>376605161</v>
      </c>
      <c r="F61" s="3">
        <v>143009094</v>
      </c>
      <c r="G61" s="3">
        <v>427201372</v>
      </c>
      <c r="H61" s="3">
        <v>137370141</v>
      </c>
      <c r="I61" s="3">
        <v>328718362</v>
      </c>
      <c r="J61" s="3">
        <v>126028505</v>
      </c>
      <c r="K61" s="3">
        <v>335809869</v>
      </c>
      <c r="L61" s="4">
        <f t="shared" si="4"/>
        <v>153029500.80000001</v>
      </c>
      <c r="M61" s="4">
        <f t="shared" si="4"/>
        <v>363388598.95999998</v>
      </c>
    </row>
    <row r="62" spans="1:13" x14ac:dyDescent="0.2">
      <c r="M62" s="4">
        <f>L61-M61</f>
        <v>-210359098.15999997</v>
      </c>
    </row>
    <row r="63" spans="1:13" x14ac:dyDescent="0.2">
      <c r="A63" s="2" t="s">
        <v>21</v>
      </c>
    </row>
    <row r="64" spans="1:13" x14ac:dyDescent="0.2">
      <c r="A64" t="s">
        <v>8</v>
      </c>
      <c r="B64" s="8">
        <f>B52/B8</f>
        <v>2.0364209525735827E-3</v>
      </c>
      <c r="C64" s="8">
        <f t="shared" ref="C64:M73" si="5">C52/C8</f>
        <v>2.0432352296612371E-2</v>
      </c>
      <c r="D64" s="8">
        <f t="shared" si="5"/>
        <v>1.4336905006049521E-3</v>
      </c>
      <c r="E64" s="8">
        <f t="shared" si="5"/>
        <v>2.7949878620600013E-2</v>
      </c>
      <c r="F64" s="8">
        <f t="shared" si="5"/>
        <v>1.8048477263048813E-3</v>
      </c>
      <c r="G64" s="8">
        <f t="shared" si="5"/>
        <v>3.1241483995583515E-2</v>
      </c>
      <c r="H64" s="8">
        <f t="shared" si="5"/>
        <v>1.8514401103695637E-3</v>
      </c>
      <c r="I64" s="8">
        <f t="shared" si="5"/>
        <v>2.329144171931426E-2</v>
      </c>
      <c r="J64" s="8">
        <f t="shared" si="5"/>
        <v>1.8887114788873813E-3</v>
      </c>
      <c r="K64" s="8">
        <f t="shared" si="5"/>
        <v>2.5168123031231341E-2</v>
      </c>
      <c r="L64" s="9">
        <f t="shared" si="5"/>
        <v>1.8042869001091207E-3</v>
      </c>
      <c r="M64" s="9">
        <f t="shared" si="5"/>
        <v>2.5583150302865513E-2</v>
      </c>
    </row>
    <row r="65" spans="1:13" x14ac:dyDescent="0.2">
      <c r="A65" s="5" t="s">
        <v>9</v>
      </c>
      <c r="B65" s="8">
        <f t="shared" ref="B65:K73" si="6">B53/B9</f>
        <v>4.7981014200974663E-4</v>
      </c>
      <c r="C65" s="8">
        <f t="shared" si="6"/>
        <v>3.9611990241869322E-4</v>
      </c>
      <c r="D65" s="8">
        <f t="shared" si="6"/>
        <v>5.8099182346825213E-4</v>
      </c>
      <c r="E65" s="8">
        <f t="shared" si="6"/>
        <v>2.9013297467161194E-4</v>
      </c>
      <c r="F65" s="8">
        <f t="shared" si="6"/>
        <v>7.5103853333634328E-4</v>
      </c>
      <c r="G65" s="8">
        <f t="shared" si="6"/>
        <v>2.2088764941388008E-4</v>
      </c>
      <c r="H65" s="8">
        <f t="shared" si="6"/>
        <v>1.0103003407029494E-3</v>
      </c>
      <c r="I65" s="8">
        <f t="shared" si="6"/>
        <v>4.8659499486336885E-4</v>
      </c>
      <c r="J65" s="8">
        <f t="shared" si="6"/>
        <v>9.678774821103677E-4</v>
      </c>
      <c r="K65" s="8">
        <f t="shared" si="6"/>
        <v>1.8815285817846131E-4</v>
      </c>
      <c r="L65" s="9">
        <f t="shared" si="5"/>
        <v>7.6176451668705518E-4</v>
      </c>
      <c r="M65" s="9">
        <f t="shared" si="5"/>
        <v>3.1060228305709284E-4</v>
      </c>
    </row>
    <row r="66" spans="1:13" x14ac:dyDescent="0.2">
      <c r="A66" s="5" t="s">
        <v>10</v>
      </c>
      <c r="B66" s="8">
        <f t="shared" si="6"/>
        <v>1.5890928272862703E-6</v>
      </c>
      <c r="C66" s="8">
        <f t="shared" si="6"/>
        <v>5.8583104878342236E-2</v>
      </c>
      <c r="D66" s="8">
        <f t="shared" si="6"/>
        <v>3.9748397301262811E-6</v>
      </c>
      <c r="E66" s="8">
        <f t="shared" si="6"/>
        <v>6.7395106760315682E-2</v>
      </c>
      <c r="F66" s="8">
        <f t="shared" si="6"/>
        <v>2.7476284341270412E-6</v>
      </c>
      <c r="G66" s="8">
        <f t="shared" si="6"/>
        <v>8.4018302533331368E-2</v>
      </c>
      <c r="H66" s="8">
        <f t="shared" si="6"/>
        <v>1.3782086593425208E-6</v>
      </c>
      <c r="I66" s="8">
        <f t="shared" si="6"/>
        <v>4.9937157844268963E-2</v>
      </c>
      <c r="J66" s="8">
        <f t="shared" si="6"/>
        <v>1.4603542876579086E-6</v>
      </c>
      <c r="K66" s="8">
        <f t="shared" si="6"/>
        <v>0.10182665951766533</v>
      </c>
      <c r="L66" s="9">
        <f t="shared" si="5"/>
        <v>2.2375851583810057E-6</v>
      </c>
      <c r="M66" s="9">
        <f t="shared" si="5"/>
        <v>7.3725332143108654E-2</v>
      </c>
    </row>
    <row r="67" spans="1:13" x14ac:dyDescent="0.2">
      <c r="A67" s="6" t="s">
        <v>11</v>
      </c>
      <c r="B67" s="8">
        <f t="shared" si="6"/>
        <v>1.6374163387706335E-6</v>
      </c>
      <c r="C67" s="8">
        <f t="shared" si="6"/>
        <v>0</v>
      </c>
      <c r="D67" s="8">
        <f t="shared" si="6"/>
        <v>2.6724297246875475E-6</v>
      </c>
      <c r="E67" s="8">
        <f t="shared" si="6"/>
        <v>0</v>
      </c>
      <c r="F67" s="8">
        <f t="shared" si="6"/>
        <v>7.3190678398603812E-7</v>
      </c>
      <c r="G67" s="8">
        <f t="shared" si="6"/>
        <v>0</v>
      </c>
      <c r="H67" s="8">
        <f t="shared" si="6"/>
        <v>0</v>
      </c>
      <c r="I67" s="8">
        <f t="shared" si="6"/>
        <v>0</v>
      </c>
      <c r="J67" s="8">
        <f t="shared" si="6"/>
        <v>0</v>
      </c>
      <c r="K67" s="8">
        <f t="shared" si="6"/>
        <v>0</v>
      </c>
      <c r="L67" s="9">
        <f t="shared" si="5"/>
        <v>1.0488323724383988E-6</v>
      </c>
      <c r="M67" s="9">
        <f t="shared" si="5"/>
        <v>0</v>
      </c>
    </row>
    <row r="68" spans="1:13" x14ac:dyDescent="0.2">
      <c r="A68" s="6" t="s">
        <v>12</v>
      </c>
      <c r="B68" s="8">
        <f t="shared" si="6"/>
        <v>0</v>
      </c>
      <c r="C68" s="8">
        <f t="shared" si="6"/>
        <v>0.26755873360916776</v>
      </c>
      <c r="D68" s="8">
        <f t="shared" si="6"/>
        <v>0</v>
      </c>
      <c r="E68" s="8">
        <f t="shared" si="6"/>
        <v>0.28652780731268607</v>
      </c>
      <c r="F68" s="8">
        <f t="shared" si="6"/>
        <v>0</v>
      </c>
      <c r="G68" s="8">
        <f t="shared" si="6"/>
        <v>0.36118030022725156</v>
      </c>
      <c r="H68" s="8">
        <f t="shared" si="6"/>
        <v>0</v>
      </c>
      <c r="I68" s="8">
        <f t="shared" si="6"/>
        <v>0.22025563356809635</v>
      </c>
      <c r="J68" s="8">
        <f t="shared" si="6"/>
        <v>0</v>
      </c>
      <c r="K68" s="8">
        <f t="shared" si="6"/>
        <v>0.43597312993565512</v>
      </c>
      <c r="L68" s="9">
        <f t="shared" si="5"/>
        <v>0</v>
      </c>
      <c r="M68" s="9">
        <f t="shared" si="5"/>
        <v>0.32158335669075555</v>
      </c>
    </row>
    <row r="69" spans="1:13" x14ac:dyDescent="0.2">
      <c r="A69" t="s">
        <v>13</v>
      </c>
      <c r="B69" s="8">
        <f t="shared" si="6"/>
        <v>5.927265084654359E-4</v>
      </c>
      <c r="C69" s="8">
        <f t="shared" si="6"/>
        <v>1.9009221248254048E-3</v>
      </c>
      <c r="D69" s="8">
        <f t="shared" si="6"/>
        <v>6.5052160929646044E-4</v>
      </c>
      <c r="E69" s="8">
        <f t="shared" si="6"/>
        <v>2.233366021999778E-3</v>
      </c>
      <c r="F69" s="8">
        <f t="shared" si="6"/>
        <v>7.2643610395800606E-4</v>
      </c>
      <c r="G69" s="8">
        <f t="shared" si="6"/>
        <v>2.46958974560565E-3</v>
      </c>
      <c r="H69" s="8">
        <f t="shared" si="6"/>
        <v>1.2749641452525109E-3</v>
      </c>
      <c r="I69" s="8">
        <f t="shared" si="6"/>
        <v>2.035898960216085E-3</v>
      </c>
      <c r="J69" s="8">
        <f t="shared" si="6"/>
        <v>1.4734315270813524E-3</v>
      </c>
      <c r="K69" s="8">
        <f t="shared" si="6"/>
        <v>1.8406531439455784E-3</v>
      </c>
      <c r="L69" s="9">
        <f t="shared" si="5"/>
        <v>9.5389040410748715E-4</v>
      </c>
      <c r="M69" s="9">
        <f t="shared" si="5"/>
        <v>2.0894300811738378E-3</v>
      </c>
    </row>
    <row r="70" spans="1:13" x14ac:dyDescent="0.2">
      <c r="A70" t="s">
        <v>14</v>
      </c>
      <c r="B70" s="8">
        <f t="shared" si="6"/>
        <v>2.1221430859099045E-4</v>
      </c>
      <c r="C70" s="8">
        <f t="shared" si="6"/>
        <v>2.4499003043719806E-4</v>
      </c>
      <c r="D70" s="8">
        <f t="shared" si="6"/>
        <v>2.4814643177437123E-4</v>
      </c>
      <c r="E70" s="8">
        <f t="shared" si="6"/>
        <v>2.6624319902941127E-4</v>
      </c>
      <c r="F70" s="8">
        <f t="shared" si="6"/>
        <v>3.1687696108014337E-4</v>
      </c>
      <c r="G70" s="8">
        <f t="shared" si="6"/>
        <v>2.1221864813682038E-4</v>
      </c>
      <c r="H70" s="8">
        <f t="shared" si="6"/>
        <v>3.8399108147047628E-4</v>
      </c>
      <c r="I70" s="8">
        <f t="shared" si="6"/>
        <v>2.6958783993284312E-4</v>
      </c>
      <c r="J70" s="8">
        <f t="shared" si="6"/>
        <v>5.4750168976073598E-4</v>
      </c>
      <c r="K70" s="8">
        <f t="shared" si="6"/>
        <v>8.640461382067138E-4</v>
      </c>
      <c r="L70" s="9">
        <f t="shared" si="5"/>
        <v>3.413338250160631E-4</v>
      </c>
      <c r="M70" s="9">
        <f t="shared" si="5"/>
        <v>3.7414711096787396E-4</v>
      </c>
    </row>
    <row r="71" spans="1:13" x14ac:dyDescent="0.2">
      <c r="A71" t="s">
        <v>15</v>
      </c>
      <c r="B71" s="8">
        <f t="shared" si="6"/>
        <v>3.3178095975493128E-2</v>
      </c>
      <c r="C71" s="8">
        <f t="shared" si="6"/>
        <v>6.9090801034303465E-7</v>
      </c>
      <c r="D71" s="8">
        <f t="shared" si="6"/>
        <v>1.9956315729788295E-2</v>
      </c>
      <c r="E71" s="8">
        <f t="shared" si="6"/>
        <v>1.024391280144993E-6</v>
      </c>
      <c r="F71" s="8">
        <f t="shared" si="6"/>
        <v>1.8404519335817687E-2</v>
      </c>
      <c r="G71" s="8">
        <f t="shared" si="6"/>
        <v>1.1541719008058782E-5</v>
      </c>
      <c r="H71" s="8">
        <f t="shared" si="6"/>
        <v>1.5633209129324768E-2</v>
      </c>
      <c r="I71" s="8">
        <f t="shared" si="6"/>
        <v>1.659561914376246E-6</v>
      </c>
      <c r="J71" s="8">
        <f t="shared" si="6"/>
        <v>1.6888485970598124E-2</v>
      </c>
      <c r="K71" s="8">
        <f t="shared" si="6"/>
        <v>1.4698085838100072E-6</v>
      </c>
      <c r="L71" s="9">
        <f t="shared" si="5"/>
        <v>2.0741342026901147E-2</v>
      </c>
      <c r="M71" s="9">
        <f t="shared" si="5"/>
        <v>3.2713186809728655E-6</v>
      </c>
    </row>
    <row r="72" spans="1:13" x14ac:dyDescent="0.2">
      <c r="A72" t="s">
        <v>16</v>
      </c>
      <c r="B72" s="8">
        <f t="shared" si="6"/>
        <v>3.7877709022723981E-3</v>
      </c>
      <c r="C72" s="8">
        <f t="shared" si="6"/>
        <v>3.1658944890617349E-5</v>
      </c>
      <c r="D72" s="8">
        <f t="shared" si="6"/>
        <v>5.0326572365484885E-3</v>
      </c>
      <c r="E72" s="8">
        <f t="shared" si="6"/>
        <v>5.3075896950427396E-7</v>
      </c>
      <c r="F72" s="8">
        <f t="shared" si="6"/>
        <v>4.7551593922308963E-3</v>
      </c>
      <c r="G72" s="8">
        <f t="shared" si="6"/>
        <v>4.9453967574747324E-6</v>
      </c>
      <c r="H72" s="8">
        <f t="shared" si="6"/>
        <v>5.232630713676383E-3</v>
      </c>
      <c r="I72" s="8">
        <f t="shared" si="6"/>
        <v>1.4462577222153958E-5</v>
      </c>
      <c r="J72" s="8">
        <f t="shared" si="6"/>
        <v>4.2979908567967193E-3</v>
      </c>
      <c r="K72" s="8">
        <f t="shared" si="6"/>
        <v>8.1572315629236042E-5</v>
      </c>
      <c r="L72" s="9">
        <f t="shared" si="5"/>
        <v>4.612303850224932E-3</v>
      </c>
      <c r="M72" s="9">
        <f t="shared" si="5"/>
        <v>2.833778269919228E-5</v>
      </c>
    </row>
    <row r="73" spans="1:13" x14ac:dyDescent="0.2">
      <c r="A73" s="7" t="s">
        <v>17</v>
      </c>
      <c r="B73" s="8">
        <f t="shared" si="6"/>
        <v>4.9762134392980989E-3</v>
      </c>
      <c r="C73" s="8">
        <f t="shared" si="6"/>
        <v>8.7629038474688753E-3</v>
      </c>
      <c r="D73" s="8">
        <f t="shared" si="6"/>
        <v>3.7396257964214682E-3</v>
      </c>
      <c r="E73" s="8">
        <f t="shared" si="6"/>
        <v>1.1672444105043403E-2</v>
      </c>
      <c r="F73" s="8">
        <f t="shared" si="6"/>
        <v>3.6309258036596043E-3</v>
      </c>
      <c r="G73" s="8">
        <f t="shared" si="6"/>
        <v>1.3303364076443161E-2</v>
      </c>
      <c r="H73" s="8">
        <f t="shared" si="6"/>
        <v>3.5019755834906842E-3</v>
      </c>
      <c r="I73" s="8">
        <f t="shared" si="6"/>
        <v>1.005821929325436E-2</v>
      </c>
      <c r="J73" s="8">
        <f t="shared" si="6"/>
        <v>3.5662522022391016E-3</v>
      </c>
      <c r="K73" s="8">
        <f t="shared" si="6"/>
        <v>1.1018364718957768E-2</v>
      </c>
      <c r="L73" s="9">
        <f t="shared" si="5"/>
        <v>3.8728668228954146E-3</v>
      </c>
      <c r="M73" s="9">
        <f t="shared" si="5"/>
        <v>1.0962016211061677E-2</v>
      </c>
    </row>
  </sheetData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84d4a6bda8c2282d74ad339ca7db7e35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e89a77620ebf90909106dd6cfb982573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B4F4071-F9FE-430D-A941-B77FB97EAB27}"/>
</file>

<file path=customXml/itemProps2.xml><?xml version="1.0" encoding="utf-8"?>
<ds:datastoreItem xmlns:ds="http://schemas.openxmlformats.org/officeDocument/2006/customXml" ds:itemID="{D7F49E1D-AC54-4076-81F7-EF2DFAEE2A18}">
  <ds:schemaRefs>
    <ds:schemaRef ds:uri="f7cd2c92-40bc-48bb-aeaf-27ddd3a15e0e"/>
    <ds:schemaRef ds:uri="http://schemas.microsoft.com/office/2006/documentManagement/types"/>
    <ds:schemaRef ds:uri="http://purl.org/dc/elements/1.1/"/>
    <ds:schemaRef ds:uri="http://schemas.microsoft.com/office/2006/metadata/properties"/>
    <ds:schemaRef ds:uri="1e0fe68d-af2e-4103-8fdb-aec3abe4ead3"/>
    <ds:schemaRef ds:uri="http://purl.org/dc/terms/"/>
    <ds:schemaRef ds:uri="4289bab3-3504-4f8e-afb3-82b5123a0f0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020276-DECD-4F48-8881-406AC69334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EF4CCF-C7B4-44E3-BB03-F3EE032B1D0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antwoord Vraag 1</vt:lpstr>
    </vt:vector>
  </TitlesOfParts>
  <Company>Agentschap voor Landbouw en Visserij (ALV)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Jonathan Platteau</dc:creator>
  <cp:lastModifiedBy>Tytgat, Caroline</cp:lastModifiedBy>
  <cp:lastPrinted>2022-03-22T12:22:13Z</cp:lastPrinted>
  <dcterms:created xsi:type="dcterms:W3CDTF">2022-03-14T14:32:09Z</dcterms:created>
  <dcterms:modified xsi:type="dcterms:W3CDTF">2022-03-22T12:22:32Z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d5ebc016-83e3-4711-9e58-ac12780d9b4b</vt:lpwstr>
  </property>
  <property fmtid="{D5CDD505-2E9C-101B-9397-08002B2CF9AE}" pid="4" name="_docset_NoMedatataSyncRequired">
    <vt:lpwstr>False</vt:lpwstr>
  </property>
</Properties>
</file>