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E:\KABINET 2019\SCHRIFTELIJKE VRAGEN\Parlementair jaar 2021-2022\3-Definitieve antwoorden\SV 351 - 400\"/>
    </mc:Choice>
  </mc:AlternateContent>
  <xr:revisionPtr revIDLastSave="0" documentId="8_{91F26C85-19AB-474F-AAD9-431B7A2629DA}" xr6:coauthVersionLast="46" xr6:coauthVersionMax="46" xr10:uidLastSave="{00000000-0000-0000-0000-000000000000}"/>
  <bookViews>
    <workbookView xWindow="-120" yWindow="-120" windowWidth="24240" windowHeight="13140" activeTab="1" xr2:uid="{00000000-000D-0000-FFFF-FFFF00000000}"/>
  </bookViews>
  <sheets>
    <sheet name="Jambon" sheetId="13" r:id="rId1"/>
    <sheet name="Crevits" sheetId="1" r:id="rId2"/>
    <sheet name="Somers" sheetId="6" r:id="rId3"/>
    <sheet name="Weyts" sheetId="3" r:id="rId4"/>
    <sheet name="Demir" sheetId="7" r:id="rId5"/>
    <sheet name="Beke" sheetId="12" r:id="rId6"/>
    <sheet name="Diependaele" sheetId="8" r:id="rId7"/>
    <sheet name="Peeters" sheetId="9" r:id="rId8"/>
    <sheet name="Dalle" sheetId="10" r:id="rId9"/>
  </sheets>
  <definedNames>
    <definedName name="_xlnm._FilterDatabase" localSheetId="5" hidden="1">Beke!#REF!</definedName>
    <definedName name="_xlnm._FilterDatabase" localSheetId="1" hidden="1">Crevits!#REF!</definedName>
    <definedName name="_xlnm._FilterDatabase" localSheetId="8" hidden="1">Dalle!#REF!</definedName>
    <definedName name="_xlnm._FilterDatabase" localSheetId="4" hidden="1">Demir!#REF!</definedName>
    <definedName name="_xlnm._FilterDatabase" localSheetId="6" hidden="1">Diependaele!#REF!</definedName>
    <definedName name="_xlnm._FilterDatabase" localSheetId="0" hidden="1">Jambon!#REF!</definedName>
    <definedName name="_xlnm._FilterDatabase" localSheetId="7" hidden="1">Peeters!#REF!</definedName>
    <definedName name="_xlnm._FilterDatabase" localSheetId="2" hidden="1">Somers!#REF!</definedName>
    <definedName name="_xlnm._FilterDatabase" localSheetId="3" hidden="1">Weyts!#REF!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8" i="6" l="1"/>
  <c r="E26" i="3"/>
  <c r="E19" i="1" l="1"/>
  <c r="E35" i="9" l="1"/>
  <c r="E36" i="9" s="1"/>
  <c r="E23" i="9"/>
  <c r="E22" i="9"/>
  <c r="E25" i="9" s="1"/>
  <c r="E49" i="7" l="1"/>
  <c r="E37" i="7"/>
  <c r="E27" i="7"/>
  <c r="E28" i="1" l="1"/>
  <c r="E18" i="7" l="1"/>
  <c r="E10" i="6" l="1"/>
  <c r="E18" i="3" l="1"/>
  <c r="E10" i="7" l="1"/>
  <c r="E9" i="13"/>
  <c r="E10" i="3"/>
  <c r="E14" i="9" l="1"/>
  <c r="E66" i="7" l="1"/>
  <c r="E10" i="10" l="1"/>
  <c r="E10" i="8" l="1"/>
</calcChain>
</file>

<file path=xl/sharedStrings.xml><?xml version="1.0" encoding="utf-8"?>
<sst xmlns="http://schemas.openxmlformats.org/spreadsheetml/2006/main" count="419" uniqueCount="177">
  <si>
    <t>Jan Jambon, Minister-president van de Vlaamse Regering,
Vlaams minister van Buitenlandse Zaken, Cultuur, ICT en Facilitair Management</t>
  </si>
  <si>
    <t>Bevoegdheid :</t>
  </si>
  <si>
    <t>Beleidsdomein :</t>
  </si>
  <si>
    <t>Departement / Agentschap :</t>
  </si>
  <si>
    <t>omschrijving opdracht</t>
  </si>
  <si>
    <t>reden keuze buitenlandse instelling</t>
  </si>
  <si>
    <t>Buitenlands studiebureau/Universiteit/Onderzoeksinstelling</t>
  </si>
  <si>
    <r>
      <rPr>
        <u/>
        <sz val="11"/>
        <rFont val="Calibri"/>
        <family val="2"/>
      </rPr>
      <t>bedrag</t>
    </r>
    <r>
      <rPr>
        <sz val="11"/>
        <rFont val="Calibri"/>
        <family val="2"/>
      </rPr>
      <t xml:space="preserve"> (in €)</t>
    </r>
  </si>
  <si>
    <t>naam</t>
  </si>
  <si>
    <t>Land</t>
  </si>
  <si>
    <t>TOTAAL</t>
  </si>
  <si>
    <t>Hilde Crevits, Viceminister-president van de Vlaamse Regering,
Vlaams minister van Economie, Innovatie, Werk, Sociale economie en Landbouw</t>
  </si>
  <si>
    <t>excl. btw</t>
  </si>
  <si>
    <t>Bart Somers, Viceminister-president van de Vlaamse Regering,
Vlaams minister van Binnenlands Bestuur, Bestuurszaken, Inburgering en Gelijke Kansen</t>
  </si>
  <si>
    <t>Ben Weyts, Viceminister-president van de Vlaamse Regering,
Vlaams minister van Onderwijs, Sport, Dierenwelzijn en Vlaamse Rand</t>
  </si>
  <si>
    <t>Zuhal Demir, Vlaams minister van Justitie en Handhaving, Omgeving, Energie en Toerisme</t>
  </si>
  <si>
    <t>excl.btw</t>
  </si>
  <si>
    <t>Wouter Beke, Vlaams minister van Welzijn, Volksgezondheid, Gezin en Armoedebestrijding</t>
  </si>
  <si>
    <t>Matthias Diependaele, Vlaams minister van Financiën en Begroting, Wonen en Onroerend Erfgoed</t>
  </si>
  <si>
    <t>Lydia Peeters, Vlaams minister van Mobiliteit en Openbare Werken</t>
  </si>
  <si>
    <t>Benjamin Dalle, Vlaams minister van Brussel, Jeugd en Media</t>
  </si>
  <si>
    <t>Bevoegdheid: Economie, Wetenschap en Innovatie</t>
  </si>
  <si>
    <t>Beleidsdomein: Economie, Wetenschap en Innovatie</t>
  </si>
  <si>
    <t>Departement/ Agentschap: Departement Economie, Wetenschap en Innovatie</t>
  </si>
  <si>
    <t>Departement / Agentschap : Departement Werk en Sociale Economie</t>
  </si>
  <si>
    <t>Winnaar aanbestedingsprocedure voor deze opdracht</t>
  </si>
  <si>
    <t>Dialogic Innovatie &amp; Interactie</t>
  </si>
  <si>
    <t>Nederland</t>
  </si>
  <si>
    <t>Technopolis BV</t>
  </si>
  <si>
    <t>Evaluatie Flanders Make 2022</t>
  </si>
  <si>
    <t>Evaluatie Programma Innovatieve Overheidsopdrachten (PIO) (2022)</t>
  </si>
  <si>
    <t>Evaluatie Team Bedrijfstrajecten vzw 2021-2022</t>
  </si>
  <si>
    <t>Evaluatie UNU-CRIS 2021</t>
  </si>
  <si>
    <t>Evaluatie Participatiemaatschappij Vlaanderen (PMV)</t>
  </si>
  <si>
    <t>Potentieelinschattingen van twee projecten in het kader van (financiering van) internationale onderzoeksinfrastuctuur (IRI)</t>
  </si>
  <si>
    <t>Evaluaties van twee projecten in het kader van (financiering van) internationale onderzoeksinfrastuctuur (IRI)</t>
  </si>
  <si>
    <t>SPECIFIEKE OPDRACHTEN IN HET KADER VAN DE OPVOLGING VAN DE VLAAMSE BIO-ECONOMIE: Onderzoeksoverzicht voor de Vlaamse bio-economie.</t>
  </si>
  <si>
    <t>selectie jury na overheidsopdracht: Onderhandelingsprocedure
zonder voorafgaande bekendmaking
voor aanneming van diensten?</t>
  </si>
  <si>
    <t>118.750,00 euro</t>
  </si>
  <si>
    <t xml:space="preserve">PG1771 100122 K4025 - Adviesopdracht EBS
</t>
  </si>
  <si>
    <t>In het kader van het programma Elektrische Bussystemen (EBS) is een begeleidingsopdracht gegund aan het Fraunhoferinstituut uit Duitsland. Het doel van deze opdracht was om bij een gespecialiseerd adviesbureau kennis en ervaring in te winnen inzake de implementatie van elektrische bussen en bijbehorende infrastructuren in openbaar vervoer. Daarbij keek De Lijn in de eerste plaats naar bureaus in landen waar de implementatie van elektrische bussystemen al grote vooruitgang geboekt had, met name Nederland en Duitsland. In België was deze kennis en ervaring niet aanwezig. Van de drie geïdentificeerde kandidaten, Ebusplan en EV Consult uit Nederland en Fraunhofer uit Duitsland, beantwoordde deze laatste het beste aan de concrete nood aan kennis.</t>
  </si>
  <si>
    <t>Fraunhofer Institute for Transport</t>
  </si>
  <si>
    <t>DE</t>
  </si>
  <si>
    <t xml:space="preserve">Opzetten assetregister LL tram
</t>
  </si>
  <si>
    <t>Dit betreft een pilootproject met als doel de mogelijkheden voor het opzetten van een assetstructuur via een geodatabank te bekijken. De firma MOVARES had aangegeven dat ze hier binnen de spoorinfra-omgeving ervaring in had en een piloot wilde uitwerken. De Lijn kende op dat moment geen instanties in het binnenland die voor dergelijke opdrachten de expertise hadden.</t>
  </si>
  <si>
    <t>MOVARES EUROPE BV</t>
  </si>
  <si>
    <t>NL</t>
  </si>
  <si>
    <t xml:space="preserve">Onderzoek lijnnummering
</t>
  </si>
  <si>
    <t xml:space="preserve">De onderzoeksopdrachten rond lijnnummering en netplannen werden gegund na een onderhandelingsprocedure zonder bekendmaking. De Lijn heeft drie bureaus uitgenodigd om een offerte in te dienen (waaronder twee Vlaamse bureaus). Deze werden beoordeeld op volgende gunningscriteria:
-	Prijs: 50 %
-	Kwaliteit en volledigheid van het voorstel: 40 %
-	Kwalificaties en ervaringen
Burat behaalde voor deze onderzoeken de hoogste totaalscore. </t>
  </si>
  <si>
    <t>Burat</t>
  </si>
  <si>
    <t>ontwikkeling vragenlijst</t>
  </si>
  <si>
    <t>kwanti veld+rapportering</t>
  </si>
  <si>
    <t>kwalitatief onderzoek netplannen</t>
  </si>
  <si>
    <t>Mobiliteit en Openbare Werken</t>
  </si>
  <si>
    <t>DE LIJN</t>
  </si>
  <si>
    <t>Bevoegdheid : Onderwijs</t>
  </si>
  <si>
    <t>Beleidsdomein : Onderwijs &amp; Vorming</t>
  </si>
  <si>
    <t>Departement / Agentschap : Beleidsdomein O&amp;V</t>
  </si>
  <si>
    <t>Ondersteuning Implementing Education Policies</t>
  </si>
  <si>
    <t>Unieke aanbieder</t>
  </si>
  <si>
    <t>OESO</t>
  </si>
  <si>
    <t>Multilateraal/Internationale organisatie</t>
  </si>
  <si>
    <t>ontwikkelingssamenwerking</t>
  </si>
  <si>
    <t>Kanselarij, Bestuur, Buitenlandse Zaken en Justitie (KBBJ)</t>
  </si>
  <si>
    <t>Departement Kanselarij en Buitenlandse Zaken (DKBUZA)</t>
  </si>
  <si>
    <t>Projectoproep voor een consultant m.h.o. op de ontwikkeling voor kleinschalige landbouwers in Malawi</t>
  </si>
  <si>
    <t>Omwille van kwalitatieve criteria, i.h.b. specifieke kennis over de landbouwsector en de voedselzekerheid in Malawi, ging de voorkeur uit naar lokale expertise.</t>
  </si>
  <si>
    <t>Tamani Nkomo Mvula</t>
  </si>
  <si>
    <t>Malawi</t>
  </si>
  <si>
    <t>Toerisme Vlaanderen</t>
  </si>
  <si>
    <t xml:space="preserve">Binnen het project “Associatievisie 2.0 voor de congreswerking” wordt een nieuw strategisch plan voor de congreswerking uitgewerkt.  Om dit uit te werken is er nood aan bepaalde expertise en ondersteuning die niet binnen Toerisme Vlaanderen aanwezig is.  </t>
  </si>
  <si>
    <t xml:space="preserve">Omdat er op dit vlak weinig expertise in Vlaanderen aanwezig is werden er sowieso 3 internationale bureaus aangeschreven. De gekozen instelling heeft uitgebreide ervaring met het begeleiden en ondersteunen van strategisch trajecten op het associatiesegment. Daarenboven ontwikkelden ze recent twee methodieken die onmiddellijk kunnen ingezet worden in het kander van de voorliggende opdracht: “Intellectual Capital and Leveraging Index” en “Competitive Index” en hebben ze ervaring op het vlak van lange termijn impact (legacy). </t>
  </si>
  <si>
    <t>New Solution Holdings Pty Ltd “Gaining Edge”</t>
  </si>
  <si>
    <t>UK</t>
  </si>
  <si>
    <t>Toerisme Vlaanderen wenst een internationale culinaire strategieconsultant aan te trekken om te helpen bij de verfijning van het strategisch culinair plan.</t>
  </si>
  <si>
    <t>Omdat we voor deze opdracht expliciet op zoek waren naar een internationale culinaire strategieconsultant, werd deze opdracht enkel naar 3 mogelijke consultancy bureaus gestuurd. Doel was net om eens vanuit een internationale blik naar de tot dan toe opgemaakte strategie te kijken.Het gekozen consultancy bureau beschikte over een uitgebreide expertise op vlak van het begeleiden van strategische en andere culinaire projecten.</t>
  </si>
  <si>
    <t>Culinary Tourism Alliance</t>
  </si>
  <si>
    <t>Canada</t>
  </si>
  <si>
    <t>Bevoegdheid : Sport</t>
  </si>
  <si>
    <t>Beleidsdomein : CJSM</t>
  </si>
  <si>
    <t>Departement / Agentschap : Sport Vlaanderen</t>
  </si>
  <si>
    <t>Social Return on Investment van de sport + Satellietrekening sport. Dit betreft een onderzoeksopdracht met cofinanciering van de Franse Gemeenschap. Sport Vlaanderen is de aanbestedende overheid. Het hierbij vermelde bedrag is het deel van de Vlaamse overheid. De Franse Gemeenschap draagt €81.066 bij aan deze onderzoeksopdracht.</t>
  </si>
  <si>
    <t>Sterke internationale expertise + samenwerkingsverband met Vlaamse en Franstalige universiteiten voor de dataverzameling.</t>
  </si>
  <si>
    <t>Consortium van Sheffield Hallam University, Vrije Universiteit Brussel en de Université catholique de Louvain</t>
  </si>
  <si>
    <t>Bevoegdheid : Inburgering en Gelijke Kansen</t>
  </si>
  <si>
    <t>Beleidsdomein : Kanselarij, Bestuur, Buitenlandse Zaken en Justitie</t>
  </si>
  <si>
    <t>Departement / Agentschap : Agentschap Binnenlands Bestuur</t>
  </si>
  <si>
    <t>Survey Samenleven in Diversiteit 2022: opmaak en uitvoeren van een CAWI en CAPI-bevraging.</t>
  </si>
  <si>
    <t>Het gaat over een opdracht die het Europese drempelbedrag overschrijdt. De opdracht werd dus Europees bekend gemaakt. Een Nederlands onderzoeksbureau was de enige indiener. Zij voldeden aan alle gunningscriteria.</t>
  </si>
  <si>
    <t>Onderzoeksbureau Labyrinth B.V.</t>
  </si>
  <si>
    <t>Bevoegdheid : Justitie en Handhaving</t>
  </si>
  <si>
    <r>
      <rPr>
        <b/>
        <strike/>
        <sz val="12"/>
        <rFont val="Calibri"/>
        <family val="2"/>
      </rPr>
      <t>Departement /</t>
    </r>
    <r>
      <rPr>
        <b/>
        <sz val="12"/>
        <rFont val="Calibri"/>
        <family val="2"/>
      </rPr>
      <t xml:space="preserve"> Agentschap : Agentschap Justitie en Handhaving</t>
    </r>
  </si>
  <si>
    <t xml:space="preserve">Onderzoek naar het profiel van de doelgroep ET (Elektronisch Toezicht) met voorstel tot verbetertrajecten.
Met het oog op een snelle, kordate en consequente opvolging en responsabiliserende begeleiding van daders en verdachten door het Vlaams Centrum Elektronisch Toezicht willen we de populatie van personen onder elektronisch toezicht in kaart brengen met bijzondere aandacht voor personen bij wie de maatregel niet succesvol verloopt. Op basis van deze analyse worden verbetertrajecten geformuleerd om het aantal seiningen/inbreuken en recidieven te doen dalen en de opvolging van personen onder ET verder te stroomlijnen. </t>
  </si>
  <si>
    <t>Gegund aan Katholieke Universiteit Brabant (Tilburg)
Een jury beoordeelde de ingediende offertes op basis van de gunningscriteria (kwaliteit van personeel dat de studie zal uitvoeren, kwaliteit van de gebruikte methode, kwaliteit van de planning van de studieopdracht en de prijs) zoals opgenomen in het bestek. De gekozen inschrijver scoorde hierbij het hoogst.</t>
  </si>
  <si>
    <t>Katholieke Universiteit Brabant</t>
  </si>
  <si>
    <t>Evaluatie Partnerschap Levenslang Leren</t>
  </si>
  <si>
    <t>Specifieke expertise</t>
  </si>
  <si>
    <t>Universiteit Leiden</t>
  </si>
  <si>
    <t>Impactevaluatie Leiderschapsexperiment en -Ontwikkeling</t>
  </si>
  <si>
    <t>Van de 5 indieners werd de offerte van de Rotterdam School of Management als beste gerangschikt.</t>
  </si>
  <si>
    <t>Rotterdam School of Management</t>
  </si>
  <si>
    <t>Bevoegdheid : Werk</t>
  </si>
  <si>
    <t>Beleidsdomein : Werk en Sociale Economie</t>
  </si>
  <si>
    <r>
      <rPr>
        <u/>
        <sz val="10"/>
        <rFont val="Calibri"/>
        <family val="2"/>
      </rPr>
      <t>bedrag</t>
    </r>
    <r>
      <rPr>
        <sz val="10"/>
        <rFont val="Calibri"/>
        <family val="2"/>
      </rPr>
      <t xml:space="preserve"> (in €)</t>
    </r>
  </si>
  <si>
    <t>Bevoegdheid : Omgeving</t>
  </si>
  <si>
    <t>Beleidsdomein : Omgeving</t>
  </si>
  <si>
    <t>Departement / Agentschap : Departement Omgeving</t>
  </si>
  <si>
    <t>Sedimentologische reconstructie van het Bekken van de Kempen tijdens het Dinantiaan</t>
  </si>
  <si>
    <t>Beste inschrijving bij openbare procedure</t>
  </si>
  <si>
    <t>PanTerra Geoconsultants BV</t>
  </si>
  <si>
    <t>Opmaak strategische geluidsbelastingskaarten weg- en spoorverkeer (ronde 4)</t>
  </si>
  <si>
    <t>DGMR Industrie Verkeer en Milieu BV (samen met GIM NV)</t>
  </si>
  <si>
    <t>TOTAAL Departement Omgeving</t>
  </si>
  <si>
    <t>Bevoegdheid : Omgeving en Natuur</t>
  </si>
  <si>
    <t>Departement / Agentschap : Agentschap voor Natuur en Bos</t>
  </si>
  <si>
    <t>ANB_VF_Visstandonderzoek in diverse hengelwateren in 2021</t>
  </si>
  <si>
    <t>Aanbesteding is gebeurd via een vereenvoudigde onderhandelingsprocedure met voorafgaande bekendmaking</t>
  </si>
  <si>
    <t>AQUATERRA-KUIPERBURGER BV</t>
  </si>
  <si>
    <t>Bevoegdheid : Energie</t>
  </si>
  <si>
    <t>Departement / Agentschap : Vlaams Energie- en Klimaatagentschap (VEKA)</t>
  </si>
  <si>
    <t>Impactstudie energietransitiemaatregelen op stookoliesector</t>
  </si>
  <si>
    <t>Relevante ervaring</t>
  </si>
  <si>
    <t>Trinomics BV</t>
  </si>
  <si>
    <t>Technisch advies houtstromen groenestroomcertificaten</t>
  </si>
  <si>
    <t>Specifieke technische kennis</t>
  </si>
  <si>
    <t>B.T.G. Biomass Technology Group BV</t>
  </si>
  <si>
    <t>Studie beleidseffecten biomethaan</t>
  </si>
  <si>
    <t>TOTAAL VEKA</t>
  </si>
  <si>
    <t>Bevoegdheid : Mobiliteit en Openbare Werken</t>
  </si>
  <si>
    <t>Beleidsdomein : DMOW</t>
  </si>
  <si>
    <t>Departement / Agentschap : Maritieme Toegang</t>
  </si>
  <si>
    <t>Vlaams-Nederlandse Schelde Commissie - Agenda voor de Toekomst - Raamovereenkomst 'Onderzoek naar zand, slib en water in het Schelde-estuarium' 2021-2025</t>
  </si>
  <si>
    <t>Uitzonderingsbepaling Onderzoek &amp; Ontwikkeling</t>
  </si>
  <si>
    <t>Deltares</t>
  </si>
  <si>
    <t xml:space="preserve">Vlaams -Nederlandse Schelde Commisie - Nadere overeenkomst 'NOK-KGT2: Verkennende inschatting effecten van verzilting KGT' </t>
  </si>
  <si>
    <t>Bestelling op VNSC-Raamovereenkomst 'data-analyse en data-modelleringdiensten' (Europese aanbesteding) 
Gebiedsspecifieke kennis</t>
  </si>
  <si>
    <t>Consortium Schelde in Beeld: HKV Lijn in Water BV (NL), Bureau Waardenburg BV (NL), Antea Belgium (BE) en Universiteit Gent (BE)</t>
  </si>
  <si>
    <t>Nederland (&amp; België)</t>
  </si>
  <si>
    <t xml:space="preserve">Vlaams -Nederlandse Schelde Commisie - Nadere overeenkomst 'NOK-ER 9: Scripts evaluatiemethodiek en voorbereiding analyses T2021' </t>
  </si>
  <si>
    <t xml:space="preserve">Vlaams -Nederlandse Schelde Commisie - Nadere overeenkomst 'NOK-ER 10: Communicatie en afwerking geactualiseerde evaluatiemethodiek' </t>
  </si>
  <si>
    <t>Bemonstering van de waterbodems in de Westerschelde</t>
  </si>
  <si>
    <t>de uitvoering van staalname volgens een Nederlands protocol en onder een Nederlands erkenning moet gebeuren</t>
  </si>
  <si>
    <t>ATKB BV</t>
  </si>
  <si>
    <t>Departement / Agentschap : De Werkvennootschap n.v.</t>
  </si>
  <si>
    <t>Expertise inzake vermoeiing bij stalen bruggen (Viaduct Vilvoorde)</t>
  </si>
  <si>
    <t>Beperkte expertise in Vlaanderen door beperkt aantal stalen bruggen - vraag vanuit experten binnen beleidsdomein om expertise in Nederland te zoeken, waar stalen bruggen (en de vermoeiingsproblematiek) zeer goed gekend zijn.</t>
  </si>
  <si>
    <t>TNO (Nederlandse Organisatie voor toegepast-natuurwetenschappelijk onderzoek)</t>
  </si>
  <si>
    <t>Tellingen uitgevoerd in november 2021 voor SPL2</t>
  </si>
  <si>
    <t xml:space="preserve">Dufec </t>
  </si>
  <si>
    <t>Expertise inzake houten kunstwerken</t>
  </si>
  <si>
    <t>Beperkte expertise in Vlaanderen bij het gebruik van hout in kunstwerken, vooral dan met hout als dragende structuur met een overspanning van 67 m.</t>
  </si>
  <si>
    <t>Ingenieursbureau Miebach</t>
  </si>
  <si>
    <t>Duitsland</t>
  </si>
  <si>
    <t>Toerisme</t>
  </si>
  <si>
    <t>Een economische potentieelstudie moet uitwijzen in welke mate de mogelijke technologieën om de energiedragers in de niet ETS industrie te vergroenen ingezet kunnen worden binnen een competitief kader voor de industrie, met het oog op de implementatie van concrete business cases en de noden op vlak van innovatie, financiering en infrastructuur.</t>
  </si>
  <si>
    <t>De opdracht werd gelanceerd in kader van een multilaterale raamovereenkomst.</t>
  </si>
  <si>
    <t>TECHNOPOLIS GROUP, KBO-nummer: NL 8049 52 243 B01 - Adres: Spuistraat 283 – 1012 VR – Amsterdam</t>
  </si>
  <si>
    <t xml:space="preserve">Nederland </t>
  </si>
  <si>
    <t xml:space="preserve">Voorwerp van deze opdracht is om de specifieke impact van de maatregelen die het Agentschap Innoveren &amp; Ondernemen genomen heeft om ondernemingen door de crisis te helpen vanaf maart 2020 tot eind december 2020 in kaart te brengen.  Het onderzoek moet een antwoord bieden op de vraag: wat zou er gebeurd zijn indien Vlaanderen deze maatregelen niet genomen had? </t>
  </si>
  <si>
    <t>Dit studieproject beoogt een ruimer inzicht te krijgen op de impact van Brexit op de Vlaamse bedrijven binnen de verschillende sectoren in de verschillende provincies in Vlaanderen en bestaat uit 2 onderdelen: een micro-economische en macro-economische benadering. Het doel van deze opdracht is om vast te stellen wat de belangrijkste uitdagingen zijn waarmee bedrijven, als gevolg van de Brexit, sinds 1 januari 2021 worden geconfronteerd en welke strategieën ze gebruiken om de huidige en toekomstige uitdagingen het hoofd te bieden.</t>
  </si>
  <si>
    <t>Bevoegdheid : Dierenwelzijn</t>
  </si>
  <si>
    <t>Studie over het houden van dolfijnen in gevangenschap</t>
  </si>
  <si>
    <t>geselecteerd na de publicatie van een overheidsopdracht via de wettelijk voorgeschreven procedures</t>
  </si>
  <si>
    <t>Animal Welfare Expertise</t>
  </si>
  <si>
    <t>V.K.</t>
  </si>
  <si>
    <t>Organisatie rondetafels en opmaak actieplan vermindering proefdiergebruik</t>
  </si>
  <si>
    <t>Technopolis</t>
  </si>
  <si>
    <t>Bevoegdheid : Omgeving - Afvalstoffenbeleid</t>
  </si>
  <si>
    <t>Departement / Agentschap : OVAM</t>
  </si>
  <si>
    <t xml:space="preserve">Studie: An International Agreement on Natural Resource Management: An overview of the opportunities and challenges. </t>
  </si>
  <si>
    <t>Van de ingediende voorstellen, werd die van TULIP Consulting als het sterkst beoordeeld omdat de ervaring en het netwerk nauwer aansloten bij de verwachtingen voor deze opdracht</t>
  </si>
  <si>
    <t>TULIP Consulting</t>
  </si>
  <si>
    <t>Zwitserland</t>
  </si>
  <si>
    <t>Bevoegdheid : Stedenbeleid</t>
  </si>
  <si>
    <t>De onderzoeksopdracht m.b.t. de zon-zoneringskaart kadert binnen het Vlaams speerpuntenprogramma Smart Flanders, in samenwerking met het Kenniscentrum Vlaamse Steden. Het onderzoek gaat vooraf aan de opmaak van een zon-zoneringkaart, waarin het (potentiële) aanbod aan zonne-energie wordt samengebracht met de vraagzijde in een interactieve tool die een zicht geeft op knelpunten en kansen voor de uitrol van zonne-energie. De opdracht bestaat uit een inventarisatie en kwalitatieve analyse van alle beschikbare bronmateriaal, alsook een inschatting over de bruikbaarheid ervan voor de zon-zoneringskaart. Verder worden in samenspraak met de centrumsteden de functionele en visuele aspecten van de tool verder gedefinieerd.</t>
  </si>
  <si>
    <t xml:space="preserve">Voor deze opdracht werden zeven studiebureaus aangeschreven, waarvan zes Vlaamse en één Nederlandse. Het Nederlandse bureau Syntraal diende in als consortium met MapGear en was daarmee de enige inschrijver. De opdracht werd gegund op basis van een positieve beoordeling.  </t>
  </si>
  <si>
    <t>Syntraal en MapGear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</si>
</sst>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0.00_ ;\-#,##0.00\ "/>
    <numFmt numFmtId="166" formatCode="_-[$€-813]\ * #,##0_-;\-[$€-813]\ * #,##0_-;_-[$€-813]\ * &quot;-&quot;??_-;_-@_-"/>
  </numFmts>
  <fonts count="46" x14ac:knownFonts="1">
    <font>
      <sz val="9"/>
      <name val="Calibri"/>
    </font>
    <font>
      <sz val="9"/>
      <name val="Calibri"/>
      <family val="2"/>
    </font>
    <font>
      <sz val="8"/>
      <name val="Calibri"/>
      <family val="2"/>
    </font>
    <font>
      <b/>
      <sz val="12"/>
      <name val="Calibri"/>
      <family val="2"/>
    </font>
    <font>
      <sz val="11"/>
      <name val="Calibri"/>
      <family val="2"/>
    </font>
    <font>
      <u/>
      <sz val="11"/>
      <name val="Calibri"/>
      <family val="2"/>
    </font>
    <font>
      <b/>
      <sz val="12"/>
      <color indexed="18"/>
      <name val="Calibri"/>
      <family val="2"/>
    </font>
    <font>
      <i/>
      <sz val="10"/>
      <name val="Calibri"/>
      <family val="2"/>
    </font>
    <font>
      <sz val="10"/>
      <name val="Calibri"/>
      <family val="2"/>
    </font>
    <font>
      <sz val="11"/>
      <color indexed="8"/>
      <name val="Calibri"/>
      <family val="2"/>
    </font>
    <font>
      <sz val="11"/>
      <color indexed="9"/>
      <name val="Calibri"/>
      <family val="2"/>
    </font>
    <font>
      <b/>
      <sz val="11"/>
      <color indexed="52"/>
      <name val="Calibri"/>
      <family val="2"/>
    </font>
    <font>
      <b/>
      <sz val="11"/>
      <color indexed="9"/>
      <name val="Calibri"/>
      <family val="2"/>
    </font>
    <font>
      <sz val="11"/>
      <color indexed="52"/>
      <name val="Calibri"/>
      <family val="2"/>
    </font>
    <font>
      <sz val="11"/>
      <color indexed="17"/>
      <name val="Calibri"/>
      <family val="2"/>
    </font>
    <font>
      <sz val="11"/>
      <color indexed="62"/>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sz val="11"/>
      <color indexed="20"/>
      <name val="Calibri"/>
      <family val="2"/>
    </font>
    <font>
      <b/>
      <sz val="18"/>
      <color indexed="56"/>
      <name val="Cambria"/>
      <family val="2"/>
    </font>
    <font>
      <b/>
      <sz val="11"/>
      <color indexed="8"/>
      <name val="Calibri"/>
      <family val="2"/>
    </font>
    <font>
      <b/>
      <sz val="11"/>
      <color indexed="63"/>
      <name val="Calibri"/>
      <family val="2"/>
    </font>
    <font>
      <i/>
      <sz val="11"/>
      <color indexed="23"/>
      <name val="Calibri"/>
      <family val="2"/>
    </font>
    <font>
      <sz val="11"/>
      <color indexed="10"/>
      <name val="Calibri"/>
      <family val="2"/>
    </font>
    <font>
      <b/>
      <u/>
      <sz val="14"/>
      <color indexed="18"/>
      <name val="Calibri"/>
      <family val="2"/>
    </font>
    <font>
      <b/>
      <sz val="11"/>
      <color indexed="12"/>
      <name val="Calibri"/>
      <family val="2"/>
    </font>
    <font>
      <sz val="10"/>
      <color indexed="18"/>
      <name val="Calibri"/>
      <family val="2"/>
    </font>
    <font>
      <b/>
      <sz val="11"/>
      <color rgb="FF0000FF"/>
      <name val="Calibri"/>
      <family val="2"/>
    </font>
    <font>
      <sz val="9"/>
      <name val="Calibri"/>
    </font>
    <font>
      <sz val="12"/>
      <name val="Calibri"/>
      <family val="2"/>
      <scheme val="minor"/>
    </font>
    <font>
      <sz val="12"/>
      <color indexed="18"/>
      <name val="Calibri"/>
      <family val="2"/>
      <scheme val="minor"/>
    </font>
    <font>
      <b/>
      <sz val="11"/>
      <name val="Calibri"/>
      <family val="2"/>
    </font>
    <font>
      <b/>
      <sz val="10"/>
      <color indexed="18"/>
      <name val="Calibri"/>
      <family val="2"/>
    </font>
    <font>
      <sz val="10"/>
      <name val="Calibri"/>
      <family val="2"/>
      <scheme val="minor"/>
    </font>
    <font>
      <b/>
      <strike/>
      <sz val="12"/>
      <name val="Calibri"/>
      <family val="2"/>
    </font>
    <font>
      <b/>
      <sz val="10"/>
      <name val="Calibri"/>
      <family val="2"/>
    </font>
    <font>
      <b/>
      <sz val="10"/>
      <color indexed="12"/>
      <name val="Calibri"/>
      <family val="2"/>
    </font>
    <font>
      <b/>
      <sz val="10"/>
      <color rgb="FF0000FF"/>
      <name val="Calibri"/>
      <family val="2"/>
    </font>
    <font>
      <u/>
      <sz val="10"/>
      <name val="Calibri"/>
      <family val="2"/>
    </font>
    <font>
      <sz val="11"/>
      <name val="Calibri"/>
      <family val="2"/>
      <scheme val="minor"/>
    </font>
    <font>
      <sz val="11"/>
      <color indexed="18"/>
      <name val="Calibri"/>
      <family val="2"/>
      <scheme val="minor"/>
    </font>
    <font>
      <sz val="11"/>
      <color rgb="FF000000"/>
      <name val="Calibri"/>
      <family val="2"/>
    </font>
    <font>
      <sz val="10"/>
      <color indexed="18"/>
      <name val="Calibri"/>
      <family val="2"/>
      <scheme val="minor"/>
    </font>
    <font>
      <b/>
      <sz val="10"/>
      <name val="Calibri"/>
      <family val="2"/>
      <scheme val="minor"/>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4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rgb="FF000000"/>
      </right>
      <top/>
      <bottom style="thin">
        <color rgb="FF000000"/>
      </bottom>
      <diagonal/>
    </border>
    <border>
      <left/>
      <right style="thin">
        <color rgb="FF000000"/>
      </right>
      <top style="thin">
        <color rgb="FF000000"/>
      </top>
      <bottom/>
      <diagonal/>
    </border>
    <border>
      <left style="thin">
        <color indexed="64"/>
      </left>
      <right style="medium">
        <color indexed="64"/>
      </right>
      <top style="thin">
        <color indexed="64"/>
      </top>
      <bottom/>
      <diagonal/>
    </border>
  </borders>
  <cellStyleXfs count="45">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11" fillId="20" borderId="1" applyNumberFormat="0" applyAlignment="0" applyProtection="0"/>
    <xf numFmtId="0" fontId="12" fillId="21" borderId="2" applyNumberFormat="0" applyAlignment="0" applyProtection="0"/>
    <xf numFmtId="0" fontId="13" fillId="0" borderId="3" applyNumberFormat="0" applyFill="0" applyAlignment="0" applyProtection="0"/>
    <xf numFmtId="0" fontId="14" fillId="4" borderId="0" applyNumberFormat="0" applyBorder="0" applyAlignment="0" applyProtection="0"/>
    <xf numFmtId="0" fontId="15" fillId="7" borderId="1" applyNumberFormat="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22" borderId="0" applyNumberFormat="0" applyBorder="0" applyAlignment="0" applyProtection="0"/>
    <xf numFmtId="0" fontId="1" fillId="23" borderId="7" applyNumberFormat="0" applyFont="0" applyAlignment="0" applyProtection="0"/>
    <xf numFmtId="0" fontId="20" fillId="3" borderId="0" applyNumberFormat="0" applyBorder="0" applyAlignment="0" applyProtection="0"/>
    <xf numFmtId="0" fontId="21" fillId="0" borderId="0" applyNumberFormat="0" applyFill="0" applyBorder="0" applyAlignment="0" applyProtection="0"/>
    <xf numFmtId="0" fontId="22" fillId="0" borderId="8" applyNumberFormat="0" applyFill="0" applyAlignment="0" applyProtection="0"/>
    <xf numFmtId="0" fontId="23" fillId="20" borderId="9"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164" fontId="30" fillId="0" borderId="0" applyFont="0" applyFill="0" applyBorder="0" applyAlignment="0" applyProtection="0"/>
    <xf numFmtId="0" fontId="1" fillId="0" borderId="0"/>
    <xf numFmtId="164" fontId="1" fillId="0" borderId="0" applyFont="0" applyFill="0" applyBorder="0" applyAlignment="0" applyProtection="0"/>
  </cellStyleXfs>
  <cellXfs count="204">
    <xf numFmtId="0" fontId="0" fillId="0" borderId="0" xfId="0"/>
    <xf numFmtId="0" fontId="3" fillId="0" borderId="0" xfId="0" applyFont="1" applyFill="1" applyBorder="1" applyAlignment="1">
      <alignment vertical="center"/>
    </xf>
    <xf numFmtId="0" fontId="4" fillId="0" borderId="0" xfId="0" applyFont="1" applyAlignment="1">
      <alignment vertical="center"/>
    </xf>
    <xf numFmtId="0" fontId="5"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8" fillId="0" borderId="0" xfId="0" applyFont="1" applyAlignment="1">
      <alignment vertical="center" wrapText="1"/>
    </xf>
    <xf numFmtId="0" fontId="3" fillId="0" borderId="24" xfId="0" applyFont="1" applyFill="1" applyBorder="1" applyAlignment="1">
      <alignment horizontal="left" vertical="center" indent="1"/>
    </xf>
    <xf numFmtId="0" fontId="27" fillId="0" borderId="15" xfId="0" applyFont="1" applyFill="1" applyBorder="1" applyAlignment="1">
      <alignment horizontal="left" vertical="center" indent="1"/>
    </xf>
    <xf numFmtId="0" fontId="4" fillId="0" borderId="15" xfId="0" applyFont="1" applyFill="1" applyBorder="1" applyAlignment="1">
      <alignment vertical="center"/>
    </xf>
    <xf numFmtId="0" fontId="4" fillId="0" borderId="16" xfId="0" applyFont="1" applyFill="1" applyBorder="1" applyAlignment="1">
      <alignment vertical="center"/>
    </xf>
    <xf numFmtId="0" fontId="3" fillId="0" borderId="25" xfId="0" applyFont="1" applyFill="1" applyBorder="1" applyAlignment="1">
      <alignment horizontal="left" vertical="center" indent="1"/>
    </xf>
    <xf numFmtId="0" fontId="27" fillId="0" borderId="14" xfId="0" applyFont="1" applyFill="1" applyBorder="1" applyAlignment="1">
      <alignment horizontal="left" vertical="center" indent="1"/>
    </xf>
    <xf numFmtId="0" fontId="4" fillId="0" borderId="14" xfId="0" applyFont="1" applyFill="1" applyBorder="1" applyAlignment="1">
      <alignment vertical="center"/>
    </xf>
    <xf numFmtId="0" fontId="4" fillId="0" borderId="17" xfId="0" applyFont="1" applyFill="1" applyBorder="1" applyAlignment="1">
      <alignment vertical="center"/>
    </xf>
    <xf numFmtId="0" fontId="3" fillId="0" borderId="21" xfId="0" applyFont="1" applyFill="1" applyBorder="1" applyAlignment="1">
      <alignment horizontal="left" vertical="center" indent="1"/>
    </xf>
    <xf numFmtId="0" fontId="29" fillId="0" borderId="22" xfId="0" applyFont="1" applyFill="1" applyBorder="1" applyAlignment="1">
      <alignment horizontal="left" vertical="center" indent="1"/>
    </xf>
    <xf numFmtId="0" fontId="4" fillId="0" borderId="22" xfId="0" applyFont="1" applyFill="1" applyBorder="1" applyAlignment="1">
      <alignment vertical="center"/>
    </xf>
    <xf numFmtId="0" fontId="4" fillId="0" borderId="23" xfId="0" applyFont="1" applyFill="1" applyBorder="1" applyAlignment="1">
      <alignment vertical="center"/>
    </xf>
    <xf numFmtId="0" fontId="7" fillId="0" borderId="11" xfId="0" applyFont="1" applyFill="1" applyBorder="1" applyAlignment="1">
      <alignment horizontal="center" vertical="center"/>
    </xf>
    <xf numFmtId="0" fontId="8" fillId="0" borderId="19" xfId="0" applyFont="1" applyFill="1" applyBorder="1" applyAlignment="1" applyProtection="1">
      <alignment vertical="top" wrapText="1"/>
      <protection locked="0"/>
    </xf>
    <xf numFmtId="0" fontId="8" fillId="0" borderId="13" xfId="0" applyFont="1" applyFill="1" applyBorder="1" applyAlignment="1" applyProtection="1">
      <alignment vertical="top" wrapText="1"/>
      <protection locked="0"/>
    </xf>
    <xf numFmtId="0" fontId="4" fillId="0" borderId="21" xfId="0" applyFont="1" applyFill="1" applyBorder="1" applyAlignment="1">
      <alignment vertical="center"/>
    </xf>
    <xf numFmtId="0" fontId="4" fillId="0" borderId="29" xfId="0" applyFont="1" applyBorder="1" applyAlignment="1">
      <alignment horizontal="center" vertical="center" wrapText="1"/>
    </xf>
    <xf numFmtId="4" fontId="7" fillId="0" borderId="30" xfId="0" applyNumberFormat="1" applyFont="1" applyFill="1" applyBorder="1" applyAlignment="1">
      <alignment horizontal="center" vertical="center"/>
    </xf>
    <xf numFmtId="4" fontId="27" fillId="0" borderId="23" xfId="0" applyNumberFormat="1" applyFont="1" applyFill="1" applyBorder="1" applyAlignment="1">
      <alignment horizontal="right" vertical="center" indent="1"/>
    </xf>
    <xf numFmtId="0" fontId="8" fillId="0" borderId="32" xfId="0" applyFont="1" applyFill="1" applyBorder="1" applyAlignment="1">
      <alignment horizontal="left" vertical="center"/>
    </xf>
    <xf numFmtId="0" fontId="8" fillId="0" borderId="31" xfId="0" applyFont="1" applyFill="1" applyBorder="1" applyAlignment="1">
      <alignment horizontal="left" wrapText="1"/>
    </xf>
    <xf numFmtId="0" fontId="8" fillId="0" borderId="31" xfId="0" applyFont="1" applyFill="1" applyBorder="1" applyAlignment="1">
      <alignment horizontal="left" vertical="center" wrapText="1"/>
    </xf>
    <xf numFmtId="2" fontId="28" fillId="0" borderId="20" xfId="0" applyNumberFormat="1" applyFont="1" applyFill="1" applyBorder="1" applyAlignment="1" applyProtection="1">
      <alignment horizontal="right" vertical="top" wrapText="1" indent="1"/>
      <protection locked="0"/>
    </xf>
    <xf numFmtId="0" fontId="3" fillId="0" borderId="15" xfId="0" applyFont="1" applyFill="1" applyBorder="1" applyAlignment="1">
      <alignment horizontal="left" vertical="center" indent="1"/>
    </xf>
    <xf numFmtId="0" fontId="3" fillId="0" borderId="14" xfId="0" applyFont="1" applyFill="1" applyBorder="1" applyAlignment="1">
      <alignment horizontal="left" vertical="center" indent="1"/>
    </xf>
    <xf numFmtId="0" fontId="3" fillId="0" borderId="22" xfId="0" applyFont="1" applyFill="1" applyBorder="1" applyAlignment="1">
      <alignment horizontal="left" vertical="center" indent="1"/>
    </xf>
    <xf numFmtId="0" fontId="8" fillId="0" borderId="33" xfId="0" applyFont="1" applyFill="1" applyBorder="1" applyAlignment="1">
      <alignment horizontal="left" vertical="center" wrapText="1"/>
    </xf>
    <xf numFmtId="0" fontId="8" fillId="0" borderId="33" xfId="0" applyFont="1" applyFill="1" applyBorder="1" applyAlignment="1">
      <alignment horizontal="left" wrapText="1"/>
    </xf>
    <xf numFmtId="0" fontId="8" fillId="0" borderId="35" xfId="0" applyFont="1" applyFill="1" applyBorder="1" applyAlignment="1" applyProtection="1">
      <alignment vertical="top" wrapText="1"/>
      <protection locked="0"/>
    </xf>
    <xf numFmtId="0" fontId="8" fillId="0" borderId="32" xfId="0" applyFont="1" applyFill="1" applyBorder="1" applyAlignment="1">
      <alignment horizontal="left" vertical="center" wrapText="1"/>
    </xf>
    <xf numFmtId="164" fontId="28" fillId="0" borderId="20" xfId="42" applyFont="1" applyFill="1" applyBorder="1" applyAlignment="1" applyProtection="1">
      <alignment horizontal="right" vertical="top" wrapText="1" indent="1"/>
      <protection locked="0"/>
    </xf>
    <xf numFmtId="0" fontId="31" fillId="0" borderId="13" xfId="0" applyFont="1" applyBorder="1" applyAlignment="1">
      <alignment horizontal="left" vertical="top" wrapText="1"/>
    </xf>
    <xf numFmtId="0" fontId="31" fillId="0" borderId="13" xfId="0" applyFont="1" applyBorder="1" applyAlignment="1">
      <alignment vertical="top" wrapText="1"/>
    </xf>
    <xf numFmtId="0" fontId="31" fillId="0" borderId="13" xfId="0" applyFont="1" applyFill="1" applyBorder="1" applyAlignment="1">
      <alignment horizontal="left" vertical="top"/>
    </xf>
    <xf numFmtId="4" fontId="32" fillId="0" borderId="13" xfId="0" applyNumberFormat="1" applyFont="1" applyFill="1" applyBorder="1" applyAlignment="1" applyProtection="1">
      <alignment horizontal="right" vertical="top" wrapText="1"/>
      <protection locked="0"/>
    </xf>
    <xf numFmtId="0" fontId="33" fillId="0" borderId="15" xfId="0" applyFont="1" applyFill="1" applyBorder="1" applyAlignment="1">
      <alignment horizontal="left" vertical="center" indent="1"/>
    </xf>
    <xf numFmtId="0" fontId="33" fillId="0" borderId="14" xfId="0" applyFont="1" applyFill="1" applyBorder="1" applyAlignment="1">
      <alignment horizontal="left" vertical="center" indent="1"/>
    </xf>
    <xf numFmtId="0" fontId="33" fillId="0" borderId="22" xfId="0" applyFont="1" applyFill="1" applyBorder="1" applyAlignment="1">
      <alignment horizontal="left" vertical="center" indent="1"/>
    </xf>
    <xf numFmtId="0" fontId="7" fillId="0" borderId="0" xfId="0" applyFont="1" applyAlignment="1">
      <alignment vertical="top"/>
    </xf>
    <xf numFmtId="0" fontId="4" fillId="0" borderId="0" xfId="0" applyFont="1" applyAlignment="1">
      <alignment vertical="top"/>
    </xf>
    <xf numFmtId="0" fontId="4" fillId="0" borderId="38" xfId="0" applyFont="1" applyBorder="1" applyAlignment="1">
      <alignment vertical="center"/>
    </xf>
    <xf numFmtId="0" fontId="8" fillId="0" borderId="31" xfId="0" applyFont="1" applyBorder="1" applyAlignment="1">
      <alignment horizontal="left" vertical="center" wrapText="1"/>
    </xf>
    <xf numFmtId="0" fontId="4" fillId="0" borderId="21" xfId="0" applyFont="1" applyBorder="1" applyAlignment="1">
      <alignment vertical="center"/>
    </xf>
    <xf numFmtId="0" fontId="8" fillId="0" borderId="32" xfId="0" applyFont="1" applyBorder="1" applyAlignment="1">
      <alignment horizontal="left" vertical="center"/>
    </xf>
    <xf numFmtId="4" fontId="7" fillId="0" borderId="30" xfId="0" applyNumberFormat="1" applyFont="1" applyBorder="1" applyAlignment="1">
      <alignment horizontal="center" vertical="center"/>
    </xf>
    <xf numFmtId="0" fontId="7" fillId="0" borderId="11" xfId="0" applyFont="1" applyBorder="1" applyAlignment="1">
      <alignment horizontal="center" vertical="center"/>
    </xf>
    <xf numFmtId="0" fontId="4" fillId="0" borderId="23" xfId="0" applyFont="1" applyBorder="1" applyAlignment="1">
      <alignment vertical="center"/>
    </xf>
    <xf numFmtId="0" fontId="4" fillId="0" borderId="22" xfId="0" applyFont="1" applyBorder="1" applyAlignment="1">
      <alignment vertical="center"/>
    </xf>
    <xf numFmtId="0" fontId="29" fillId="0" borderId="22" xfId="0" applyFont="1" applyBorder="1" applyAlignment="1">
      <alignment horizontal="left" vertical="center" indent="1"/>
    </xf>
    <xf numFmtId="0" fontId="3" fillId="0" borderId="22" xfId="0" applyFont="1" applyBorder="1" applyAlignment="1">
      <alignment horizontal="left" vertical="center" indent="1"/>
    </xf>
    <xf numFmtId="0" fontId="3" fillId="0" borderId="21" xfId="0" applyFont="1" applyBorder="1" applyAlignment="1">
      <alignment horizontal="left" vertical="center" indent="1"/>
    </xf>
    <xf numFmtId="0" fontId="4" fillId="0" borderId="0" xfId="0" applyFont="1" applyAlignment="1">
      <alignment vertical="center"/>
    </xf>
    <xf numFmtId="0" fontId="8" fillId="0" borderId="12" xfId="0" applyFont="1" applyBorder="1" applyAlignment="1" applyProtection="1">
      <alignment vertical="top" wrapText="1"/>
      <protection locked="0"/>
    </xf>
    <xf numFmtId="2" fontId="28" fillId="0" borderId="20" xfId="0" applyNumberFormat="1" applyFont="1" applyBorder="1" applyAlignment="1" applyProtection="1">
      <alignment horizontal="right" vertical="top" wrapText="1" indent="1"/>
      <protection locked="0"/>
    </xf>
    <xf numFmtId="0" fontId="8" fillId="0" borderId="18" xfId="0" applyFont="1" applyBorder="1" applyAlignment="1" applyProtection="1">
      <alignment vertical="top" wrapText="1"/>
      <protection locked="0"/>
    </xf>
    <xf numFmtId="0" fontId="8" fillId="0" borderId="34" xfId="0" applyFont="1" applyBorder="1" applyAlignment="1" applyProtection="1">
      <alignment vertical="top" wrapText="1"/>
      <protection locked="0"/>
    </xf>
    <xf numFmtId="0" fontId="8" fillId="0" borderId="19" xfId="0" applyFont="1" applyBorder="1" applyAlignment="1" applyProtection="1">
      <alignment vertical="top" wrapText="1"/>
      <protection locked="0"/>
    </xf>
    <xf numFmtId="0" fontId="8" fillId="0" borderId="35" xfId="0" applyFont="1" applyBorder="1" applyAlignment="1" applyProtection="1">
      <alignment vertical="top" wrapText="1"/>
      <protection locked="0"/>
    </xf>
    <xf numFmtId="0" fontId="8" fillId="0" borderId="13" xfId="0" applyFont="1" applyBorder="1" applyAlignment="1" applyProtection="1">
      <alignment vertical="top" wrapText="1"/>
      <protection locked="0"/>
    </xf>
    <xf numFmtId="0" fontId="4" fillId="0" borderId="0" xfId="0" applyFont="1" applyAlignment="1">
      <alignment vertical="center"/>
    </xf>
    <xf numFmtId="0" fontId="5" fillId="0" borderId="0" xfId="0" applyFont="1" applyAlignment="1">
      <alignment vertical="center"/>
    </xf>
    <xf numFmtId="0" fontId="7" fillId="0" borderId="0" xfId="0" applyFont="1" applyAlignment="1">
      <alignment vertical="center"/>
    </xf>
    <xf numFmtId="0" fontId="3" fillId="0" borderId="24" xfId="0" applyFont="1" applyFill="1" applyBorder="1" applyAlignment="1">
      <alignment horizontal="left" vertical="center" indent="1"/>
    </xf>
    <xf numFmtId="0" fontId="27" fillId="0" borderId="15" xfId="0" applyFont="1" applyFill="1" applyBorder="1" applyAlignment="1">
      <alignment horizontal="left" vertical="center" indent="1"/>
    </xf>
    <xf numFmtId="0" fontId="4" fillId="0" borderId="15" xfId="0" applyFont="1" applyFill="1" applyBorder="1" applyAlignment="1">
      <alignment vertical="center"/>
    </xf>
    <xf numFmtId="0" fontId="4" fillId="0" borderId="16" xfId="0" applyFont="1" applyFill="1" applyBorder="1" applyAlignment="1">
      <alignment vertical="center"/>
    </xf>
    <xf numFmtId="0" fontId="3" fillId="0" borderId="25" xfId="0" applyFont="1" applyFill="1" applyBorder="1" applyAlignment="1">
      <alignment horizontal="left" vertical="center" indent="1"/>
    </xf>
    <xf numFmtId="0" fontId="27" fillId="0" borderId="14" xfId="0" applyFont="1" applyFill="1" applyBorder="1" applyAlignment="1">
      <alignment horizontal="left" vertical="center" indent="1"/>
    </xf>
    <xf numFmtId="0" fontId="4" fillId="0" borderId="14" xfId="0" applyFont="1" applyFill="1" applyBorder="1" applyAlignment="1">
      <alignment vertical="center"/>
    </xf>
    <xf numFmtId="0" fontId="4" fillId="0" borderId="17" xfId="0" applyFont="1" applyFill="1" applyBorder="1" applyAlignment="1">
      <alignment vertical="center"/>
    </xf>
    <xf numFmtId="0" fontId="3" fillId="0" borderId="21" xfId="0" applyFont="1" applyFill="1" applyBorder="1" applyAlignment="1">
      <alignment horizontal="left" vertical="center" indent="1"/>
    </xf>
    <xf numFmtId="0" fontId="29" fillId="0" borderId="22" xfId="0" applyFont="1" applyFill="1" applyBorder="1" applyAlignment="1">
      <alignment horizontal="left" vertical="center" indent="1"/>
    </xf>
    <xf numFmtId="0" fontId="4" fillId="0" borderId="22" xfId="0" applyFont="1" applyFill="1" applyBorder="1" applyAlignment="1">
      <alignment vertical="center"/>
    </xf>
    <xf numFmtId="0" fontId="4" fillId="0" borderId="23" xfId="0" applyFont="1" applyFill="1" applyBorder="1" applyAlignment="1">
      <alignment vertical="center"/>
    </xf>
    <xf numFmtId="0" fontId="7" fillId="0" borderId="11" xfId="0" applyFont="1" applyFill="1" applyBorder="1" applyAlignment="1">
      <alignment horizontal="center" vertical="center"/>
    </xf>
    <xf numFmtId="0" fontId="4" fillId="0" borderId="21" xfId="0" applyFont="1" applyFill="1" applyBorder="1" applyAlignment="1">
      <alignment vertical="center"/>
    </xf>
    <xf numFmtId="0" fontId="4" fillId="0" borderId="29" xfId="0" applyFont="1" applyBorder="1" applyAlignment="1">
      <alignment horizontal="center" vertical="center" wrapText="1"/>
    </xf>
    <xf numFmtId="4" fontId="7" fillId="0" borderId="30" xfId="0" applyNumberFormat="1" applyFont="1" applyFill="1" applyBorder="1" applyAlignment="1">
      <alignment horizontal="center" vertical="center"/>
    </xf>
    <xf numFmtId="4" fontId="27" fillId="0" borderId="23" xfId="0" applyNumberFormat="1" applyFont="1" applyFill="1" applyBorder="1" applyAlignment="1">
      <alignment horizontal="right" vertical="center" indent="1"/>
    </xf>
    <xf numFmtId="0" fontId="3" fillId="0" borderId="15" xfId="0" applyFont="1" applyFill="1" applyBorder="1" applyAlignment="1">
      <alignment horizontal="left" vertical="center" indent="1"/>
    </xf>
    <xf numFmtId="0" fontId="3" fillId="0" borderId="22" xfId="0" applyFont="1" applyFill="1" applyBorder="1" applyAlignment="1">
      <alignment horizontal="left" vertical="center" indent="1"/>
    </xf>
    <xf numFmtId="0" fontId="3" fillId="0" borderId="0" xfId="0" applyFont="1" applyAlignment="1">
      <alignment vertical="center"/>
    </xf>
    <xf numFmtId="0" fontId="8" fillId="0" borderId="33" xfId="0" applyFont="1" applyBorder="1" applyAlignment="1">
      <alignment horizontal="left" vertical="top" wrapText="1"/>
    </xf>
    <xf numFmtId="0" fontId="8" fillId="0" borderId="32" xfId="0" applyFont="1" applyBorder="1" applyAlignment="1">
      <alignment horizontal="left" vertical="top"/>
    </xf>
    <xf numFmtId="0" fontId="8" fillId="0" borderId="35" xfId="0" applyFont="1" applyBorder="1" applyAlignment="1">
      <alignment horizontal="left" vertical="top" wrapText="1"/>
    </xf>
    <xf numFmtId="0" fontId="8" fillId="0" borderId="13" xfId="0" applyFont="1" applyBorder="1" applyAlignment="1">
      <alignment horizontal="left" vertical="top"/>
    </xf>
    <xf numFmtId="165" fontId="8" fillId="0" borderId="29" xfId="0" applyNumberFormat="1" applyFont="1" applyBorder="1" applyAlignment="1">
      <alignment horizontal="right" vertical="top"/>
    </xf>
    <xf numFmtId="165" fontId="8" fillId="0" borderId="20" xfId="0" applyNumberFormat="1" applyFont="1" applyBorder="1" applyAlignment="1">
      <alignment horizontal="right" vertical="top"/>
    </xf>
    <xf numFmtId="165" fontId="8" fillId="0" borderId="30" xfId="0" applyNumberFormat="1" applyFont="1" applyBorder="1" applyAlignment="1">
      <alignment horizontal="right" vertical="top"/>
    </xf>
    <xf numFmtId="4" fontId="8" fillId="0" borderId="0" xfId="0" applyNumberFormat="1" applyFont="1" applyAlignment="1">
      <alignment vertical="top"/>
    </xf>
    <xf numFmtId="4" fontId="27" fillId="0" borderId="38" xfId="0" applyNumberFormat="1" applyFont="1" applyFill="1" applyBorder="1" applyAlignment="1">
      <alignment horizontal="right" vertical="center" indent="1"/>
    </xf>
    <xf numFmtId="0" fontId="8" fillId="0" borderId="31" xfId="0" applyFont="1" applyBorder="1" applyAlignment="1">
      <alignment horizontal="left" vertical="top" wrapText="1"/>
    </xf>
    <xf numFmtId="4" fontId="34" fillId="0" borderId="20" xfId="0" applyNumberFormat="1" applyFont="1" applyBorder="1" applyAlignment="1" applyProtection="1">
      <alignment horizontal="right" vertical="top" wrapText="1"/>
      <protection locked="0"/>
    </xf>
    <xf numFmtId="0" fontId="35" fillId="0" borderId="13" xfId="0" applyFont="1" applyBorder="1" applyAlignment="1">
      <alignment vertical="center" wrapText="1"/>
    </xf>
    <xf numFmtId="49" fontId="35" fillId="0" borderId="13" xfId="0" applyNumberFormat="1" applyFont="1" applyBorder="1" applyAlignment="1">
      <alignment vertical="center" wrapText="1"/>
    </xf>
    <xf numFmtId="0" fontId="35" fillId="0" borderId="13" xfId="0" applyFont="1" applyBorder="1" applyAlignment="1">
      <alignment horizontal="left" vertical="center"/>
    </xf>
    <xf numFmtId="166" fontId="35" fillId="0" borderId="13" xfId="0" applyNumberFormat="1" applyFont="1" applyBorder="1" applyAlignment="1">
      <alignment vertical="center" wrapText="1"/>
    </xf>
    <xf numFmtId="0" fontId="4" fillId="0" borderId="25" xfId="0" applyFont="1" applyBorder="1" applyAlignment="1">
      <alignment vertical="center"/>
    </xf>
    <xf numFmtId="0" fontId="4" fillId="0" borderId="14" xfId="0" applyFont="1" applyBorder="1" applyAlignment="1">
      <alignment vertical="center"/>
    </xf>
    <xf numFmtId="4" fontId="27" fillId="0" borderId="17" xfId="0" applyNumberFormat="1" applyFont="1" applyBorder="1" applyAlignment="1">
      <alignment horizontal="right" vertical="center" indent="1"/>
    </xf>
    <xf numFmtId="0" fontId="3" fillId="0" borderId="24" xfId="0" applyFont="1" applyBorder="1" applyAlignment="1">
      <alignment horizontal="left" vertical="center" indent="1"/>
    </xf>
    <xf numFmtId="0" fontId="3" fillId="0" borderId="15" xfId="0" applyFont="1" applyBorder="1" applyAlignment="1">
      <alignment horizontal="left" vertical="center" indent="1"/>
    </xf>
    <xf numFmtId="0" fontId="27" fillId="0" borderId="15" xfId="0" applyFont="1" applyBorder="1" applyAlignment="1">
      <alignment horizontal="left" vertical="center" indent="1"/>
    </xf>
    <xf numFmtId="0" fontId="4" fillId="0" borderId="15" xfId="0" applyFont="1" applyBorder="1" applyAlignment="1">
      <alignment vertical="center"/>
    </xf>
    <xf numFmtId="0" fontId="4" fillId="0" borderId="16" xfId="0" applyFont="1" applyBorder="1" applyAlignment="1">
      <alignment vertical="center"/>
    </xf>
    <xf numFmtId="0" fontId="3" fillId="0" borderId="25" xfId="0" applyFont="1" applyBorder="1" applyAlignment="1">
      <alignment horizontal="left" vertical="center" indent="1"/>
    </xf>
    <xf numFmtId="0" fontId="3" fillId="0" borderId="14" xfId="0" applyFont="1" applyBorder="1" applyAlignment="1">
      <alignment horizontal="left" vertical="center" indent="1"/>
    </xf>
    <xf numFmtId="0" fontId="27" fillId="0" borderId="14" xfId="0" applyFont="1" applyBorder="1" applyAlignment="1">
      <alignment horizontal="left" vertical="center" indent="1"/>
    </xf>
    <xf numFmtId="0" fontId="4" fillId="0" borderId="17" xfId="0" applyFont="1" applyBorder="1" applyAlignment="1">
      <alignment vertical="center"/>
    </xf>
    <xf numFmtId="0" fontId="31" fillId="0" borderId="13" xfId="0" applyFont="1" applyBorder="1" applyAlignment="1">
      <alignment horizontal="left" vertical="top"/>
    </xf>
    <xf numFmtId="4" fontId="32" fillId="0" borderId="13" xfId="0" applyNumberFormat="1" applyFont="1" applyBorder="1" applyAlignment="1" applyProtection="1">
      <alignment horizontal="right" vertical="top" wrapText="1"/>
      <protection locked="0"/>
    </xf>
    <xf numFmtId="4" fontId="27" fillId="0" borderId="23" xfId="0" applyNumberFormat="1" applyFont="1" applyBorder="1" applyAlignment="1">
      <alignment horizontal="right" vertical="center" indent="1"/>
    </xf>
    <xf numFmtId="0" fontId="4" fillId="0" borderId="0" xfId="0" applyFont="1" applyBorder="1" applyAlignment="1">
      <alignment vertical="center"/>
    </xf>
    <xf numFmtId="0" fontId="4" fillId="0" borderId="40" xfId="0" applyFont="1" applyBorder="1" applyAlignment="1">
      <alignment vertical="center"/>
    </xf>
    <xf numFmtId="0" fontId="8" fillId="0" borderId="22" xfId="0" applyFont="1" applyBorder="1" applyAlignment="1">
      <alignment vertical="center"/>
    </xf>
    <xf numFmtId="0" fontId="8" fillId="0" borderId="0" xfId="0" applyFont="1"/>
    <xf numFmtId="0" fontId="37" fillId="0" borderId="24" xfId="0" applyFont="1" applyBorder="1" applyAlignment="1">
      <alignment horizontal="left" vertical="center" indent="1"/>
    </xf>
    <xf numFmtId="0" fontId="37" fillId="0" borderId="15" xfId="0" applyFont="1" applyBorder="1" applyAlignment="1">
      <alignment horizontal="left" vertical="center" indent="1"/>
    </xf>
    <xf numFmtId="0" fontId="38" fillId="0" borderId="15" xfId="0" applyFont="1" applyBorder="1" applyAlignment="1">
      <alignment horizontal="left" vertical="center" indent="1"/>
    </xf>
    <xf numFmtId="0" fontId="8" fillId="0" borderId="15" xfId="0" applyFont="1" applyBorder="1" applyAlignment="1">
      <alignment vertical="center"/>
    </xf>
    <xf numFmtId="0" fontId="37" fillId="0" borderId="14" xfId="0" applyFont="1" applyBorder="1" applyAlignment="1">
      <alignment horizontal="left" vertical="center" indent="1"/>
    </xf>
    <xf numFmtId="0" fontId="38" fillId="0" borderId="14" xfId="0" applyFont="1" applyBorder="1" applyAlignment="1">
      <alignment horizontal="left" vertical="center" indent="1"/>
    </xf>
    <xf numFmtId="0" fontId="8" fillId="0" borderId="14" xfId="0" applyFont="1" applyBorder="1" applyAlignment="1">
      <alignment vertical="center"/>
    </xf>
    <xf numFmtId="0" fontId="8" fillId="0" borderId="17" xfId="0" applyFont="1" applyBorder="1" applyAlignment="1">
      <alignment vertical="center"/>
    </xf>
    <xf numFmtId="0" fontId="37" fillId="0" borderId="21" xfId="0" applyFont="1" applyBorder="1" applyAlignment="1">
      <alignment horizontal="left" vertical="center" indent="1"/>
    </xf>
    <xf numFmtId="0" fontId="37" fillId="0" borderId="22" xfId="0" applyFont="1" applyBorder="1" applyAlignment="1">
      <alignment horizontal="left" vertical="center" indent="1"/>
    </xf>
    <xf numFmtId="0" fontId="39" fillId="0" borderId="22" xfId="0" applyFont="1" applyBorder="1" applyAlignment="1">
      <alignment horizontal="left" vertical="center" indent="1"/>
    </xf>
    <xf numFmtId="0" fontId="8" fillId="0" borderId="23" xfId="0" applyFont="1" applyBorder="1" applyAlignment="1">
      <alignment vertical="center"/>
    </xf>
    <xf numFmtId="0" fontId="8" fillId="0" borderId="29" xfId="0" applyFont="1" applyBorder="1" applyAlignment="1">
      <alignment horizontal="center" vertical="center" wrapText="1"/>
    </xf>
    <xf numFmtId="0" fontId="35" fillId="0" borderId="13" xfId="0" applyFont="1" applyBorder="1" applyAlignment="1">
      <alignment vertical="top" wrapText="1"/>
    </xf>
    <xf numFmtId="4" fontId="35" fillId="0" borderId="13" xfId="0" applyNumberFormat="1" applyFont="1" applyBorder="1" applyAlignment="1">
      <alignment horizontal="right" vertical="top"/>
    </xf>
    <xf numFmtId="4" fontId="38" fillId="0" borderId="23" xfId="0" applyNumberFormat="1" applyFont="1" applyBorder="1" applyAlignment="1">
      <alignment horizontal="right" vertical="center" indent="1"/>
    </xf>
    <xf numFmtId="0" fontId="37" fillId="0" borderId="25" xfId="0" applyFont="1" applyBorder="1" applyAlignment="1">
      <alignment horizontal="left" vertical="center" indent="1"/>
    </xf>
    <xf numFmtId="0" fontId="8" fillId="0" borderId="16" xfId="0" applyFont="1" applyBorder="1" applyAlignment="1">
      <alignment vertical="center"/>
    </xf>
    <xf numFmtId="0" fontId="41" fillId="0" borderId="41" xfId="0" applyFont="1" applyBorder="1" applyAlignment="1">
      <alignment horizontal="left" vertical="top" wrapText="1"/>
    </xf>
    <xf numFmtId="0" fontId="41" fillId="0" borderId="42" xfId="0" applyFont="1" applyBorder="1" applyAlignment="1">
      <alignment vertical="top" wrapText="1"/>
    </xf>
    <xf numFmtId="0" fontId="41" fillId="0" borderId="42" xfId="0" applyFont="1" applyBorder="1" applyAlignment="1">
      <alignment horizontal="left" vertical="top"/>
    </xf>
    <xf numFmtId="4" fontId="42" fillId="0" borderId="29" xfId="0" applyNumberFormat="1" applyFont="1" applyBorder="1" applyAlignment="1" applyProtection="1">
      <alignment horizontal="right" vertical="top" wrapText="1"/>
      <protection locked="0"/>
    </xf>
    <xf numFmtId="0" fontId="41" fillId="0" borderId="19" xfId="0" applyFont="1" applyBorder="1" applyAlignment="1">
      <alignment horizontal="left" vertical="top" wrapText="1"/>
    </xf>
    <xf numFmtId="0" fontId="41" fillId="0" borderId="13" xfId="0" applyFont="1" applyBorder="1" applyAlignment="1">
      <alignment vertical="top" wrapText="1"/>
    </xf>
    <xf numFmtId="0" fontId="41" fillId="0" borderId="13" xfId="0" applyFont="1" applyBorder="1" applyAlignment="1">
      <alignment horizontal="left" vertical="top"/>
    </xf>
    <xf numFmtId="4" fontId="42" fillId="0" borderId="20" xfId="0" applyNumberFormat="1" applyFont="1" applyBorder="1" applyAlignment="1" applyProtection="1">
      <alignment horizontal="right" vertical="top" wrapText="1"/>
      <protection locked="0"/>
    </xf>
    <xf numFmtId="0" fontId="8" fillId="0" borderId="43" xfId="0" applyFont="1" applyBorder="1" applyAlignment="1" applyProtection="1">
      <alignment vertical="top" wrapText="1"/>
      <protection locked="0"/>
    </xf>
    <xf numFmtId="0" fontId="8" fillId="0" borderId="44" xfId="0" applyFont="1" applyBorder="1" applyAlignment="1" applyProtection="1">
      <alignment vertical="top" wrapText="1"/>
      <protection locked="0"/>
    </xf>
    <xf numFmtId="0" fontId="8" fillId="0" borderId="11" xfId="0" applyFont="1" applyBorder="1" applyAlignment="1" applyProtection="1">
      <alignment vertical="top" wrapText="1"/>
      <protection locked="0"/>
    </xf>
    <xf numFmtId="2" fontId="28" fillId="0" borderId="30" xfId="0" applyNumberFormat="1" applyFont="1" applyBorder="1" applyAlignment="1" applyProtection="1">
      <alignment horizontal="right" vertical="top" wrapText="1" indent="1"/>
      <protection locked="0"/>
    </xf>
    <xf numFmtId="0" fontId="43" fillId="0" borderId="45" xfId="0" applyFont="1" applyBorder="1" applyAlignment="1">
      <alignment vertical="center"/>
    </xf>
    <xf numFmtId="0" fontId="4" fillId="0" borderId="0" xfId="0" applyFont="1"/>
    <xf numFmtId="0" fontId="43" fillId="0" borderId="0" xfId="0" applyFont="1"/>
    <xf numFmtId="0" fontId="35" fillId="0" borderId="13" xfId="0" applyFont="1" applyBorder="1" applyAlignment="1">
      <alignment horizontal="left" vertical="top" wrapText="1"/>
    </xf>
    <xf numFmtId="0" fontId="35" fillId="0" borderId="13" xfId="0" applyFont="1" applyBorder="1" applyAlignment="1">
      <alignment horizontal="left" vertical="top"/>
    </xf>
    <xf numFmtId="4" fontId="44" fillId="0" borderId="13" xfId="0" applyNumberFormat="1" applyFont="1" applyBorder="1" applyAlignment="1" applyProtection="1">
      <alignment horizontal="right" vertical="top" wrapText="1"/>
      <protection locked="0"/>
    </xf>
    <xf numFmtId="4" fontId="44" fillId="0" borderId="46" xfId="0" applyNumberFormat="1" applyFont="1" applyBorder="1" applyAlignment="1" applyProtection="1">
      <alignment horizontal="right" vertical="top" wrapText="1"/>
      <protection locked="0"/>
    </xf>
    <xf numFmtId="4" fontId="44" fillId="0" borderId="47" xfId="0" applyNumberFormat="1" applyFont="1" applyBorder="1" applyAlignment="1" applyProtection="1">
      <alignment horizontal="right" vertical="top" wrapText="1"/>
      <protection locked="0"/>
    </xf>
    <xf numFmtId="4" fontId="27" fillId="0" borderId="0" xfId="0" applyNumberFormat="1" applyFont="1" applyAlignment="1">
      <alignment horizontal="right" vertical="center" indent="1"/>
    </xf>
    <xf numFmtId="4" fontId="28" fillId="0" borderId="20" xfId="0" applyNumberFormat="1" applyFont="1" applyBorder="1" applyAlignment="1" applyProtection="1">
      <alignment horizontal="right" vertical="top" wrapText="1" indent="1"/>
      <protection locked="0"/>
    </xf>
    <xf numFmtId="0" fontId="35" fillId="0" borderId="35" xfId="0" applyFont="1" applyBorder="1" applyAlignment="1">
      <alignment vertical="center" wrapText="1"/>
    </xf>
    <xf numFmtId="0" fontId="35" fillId="0" borderId="13" xfId="0" applyFont="1" applyBorder="1" applyAlignment="1">
      <alignment wrapText="1"/>
    </xf>
    <xf numFmtId="0" fontId="35" fillId="0" borderId="13" xfId="0" applyFont="1" applyBorder="1"/>
    <xf numFmtId="4" fontId="35" fillId="0" borderId="13" xfId="0" applyNumberFormat="1" applyFont="1" applyBorder="1"/>
    <xf numFmtId="4" fontId="35" fillId="0" borderId="13" xfId="0" applyNumberFormat="1" applyFont="1" applyBorder="1" applyAlignment="1" applyProtection="1">
      <alignment wrapText="1"/>
      <protection locked="0"/>
    </xf>
    <xf numFmtId="0" fontId="7" fillId="0" borderId="39" xfId="0" applyFont="1" applyBorder="1" applyAlignment="1">
      <alignment horizontal="center" vertical="center"/>
    </xf>
    <xf numFmtId="4" fontId="7" fillId="0" borderId="48" xfId="0" applyNumberFormat="1" applyFont="1" applyBorder="1" applyAlignment="1">
      <alignment horizontal="center" vertical="center"/>
    </xf>
    <xf numFmtId="0" fontId="35" fillId="0" borderId="13" xfId="0" applyFont="1" applyBorder="1" applyAlignment="1">
      <alignment horizontal="left" vertical="center" wrapText="1"/>
    </xf>
    <xf numFmtId="0" fontId="8" fillId="0" borderId="13" xfId="0" applyFont="1" applyBorder="1" applyAlignment="1" applyProtection="1">
      <alignment horizontal="left" vertical="center" wrapText="1"/>
      <protection locked="0"/>
    </xf>
    <xf numFmtId="4" fontId="35" fillId="0" borderId="20" xfId="0" applyNumberFormat="1" applyFont="1" applyBorder="1" applyAlignment="1" applyProtection="1">
      <alignment horizontal="right" vertical="center" wrapText="1"/>
      <protection locked="0"/>
    </xf>
    <xf numFmtId="4" fontId="45" fillId="0" borderId="30" xfId="0" applyNumberFormat="1" applyFont="1" applyBorder="1" applyAlignment="1" applyProtection="1">
      <alignment horizontal="right" vertical="center" wrapText="1"/>
      <protection locked="0"/>
    </xf>
    <xf numFmtId="0" fontId="31" fillId="0" borderId="0" xfId="0" applyFont="1" applyAlignment="1">
      <alignment vertical="top" wrapText="1"/>
    </xf>
    <xf numFmtId="0" fontId="26" fillId="0" borderId="0" xfId="0" applyFont="1" applyFill="1" applyBorder="1" applyAlignment="1">
      <alignment horizontal="left" vertical="center" wrapText="1" indent="1"/>
    </xf>
    <xf numFmtId="0" fontId="26" fillId="0" borderId="0" xfId="0" applyFont="1" applyFill="1" applyBorder="1" applyAlignment="1">
      <alignment horizontal="left" vertical="center" indent="1"/>
    </xf>
    <xf numFmtId="0" fontId="6" fillId="0" borderId="14" xfId="0" applyFont="1" applyBorder="1" applyAlignment="1">
      <alignment horizontal="left" vertical="center" wrapText="1" indent="1"/>
    </xf>
    <xf numFmtId="0" fontId="40" fillId="0" borderId="27" xfId="0" applyFont="1" applyBorder="1" applyAlignment="1">
      <alignment horizontal="center" vertical="center"/>
    </xf>
    <xf numFmtId="0" fontId="40" fillId="0" borderId="28" xfId="0" applyFont="1" applyBorder="1" applyAlignment="1">
      <alignment horizontal="center" vertical="center"/>
    </xf>
    <xf numFmtId="0" fontId="40" fillId="0" borderId="36" xfId="0" applyFont="1" applyBorder="1" applyAlignment="1">
      <alignment horizontal="center" vertical="center"/>
    </xf>
    <xf numFmtId="0" fontId="40" fillId="0" borderId="37" xfId="0" applyFont="1" applyBorder="1" applyAlignment="1">
      <alignment horizontal="center" vertical="center"/>
    </xf>
    <xf numFmtId="0" fontId="40" fillId="0" borderId="10" xfId="0" applyFont="1" applyBorder="1" applyAlignment="1">
      <alignment horizontal="center" vertical="center" wrapText="1"/>
    </xf>
    <xf numFmtId="0" fontId="40" fillId="0" borderId="26"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5" fillId="0" borderId="10" xfId="0" applyFont="1" applyBorder="1" applyAlignment="1">
      <alignment horizontal="center" vertical="center" wrapText="1"/>
    </xf>
    <xf numFmtId="0" fontId="5" fillId="0" borderId="26" xfId="0" applyFont="1" applyBorder="1" applyAlignment="1">
      <alignment horizontal="center" vertical="center"/>
    </xf>
    <xf numFmtId="0" fontId="5" fillId="0" borderId="27"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0" fontId="5" fillId="0" borderId="10" xfId="0" applyFont="1" applyFill="1" applyBorder="1" applyAlignment="1">
      <alignment horizontal="center" vertical="center" wrapText="1"/>
    </xf>
    <xf numFmtId="0" fontId="5" fillId="0" borderId="26" xfId="0" applyFont="1" applyFill="1" applyBorder="1" applyAlignment="1">
      <alignment horizontal="center" vertical="center"/>
    </xf>
    <xf numFmtId="0" fontId="6" fillId="0" borderId="0" xfId="0" applyFont="1" applyBorder="1" applyAlignment="1">
      <alignment horizontal="left" vertical="center" wrapText="1" indent="1"/>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35" fillId="0" borderId="39" xfId="0" applyFont="1" applyBorder="1" applyAlignment="1">
      <alignment horizontal="left" vertical="top" wrapText="1"/>
    </xf>
    <xf numFmtId="0" fontId="35" fillId="0" borderId="32" xfId="0" applyFont="1" applyBorder="1" applyAlignment="1">
      <alignment horizontal="left" vertical="top" wrapText="1"/>
    </xf>
    <xf numFmtId="0" fontId="35" fillId="0" borderId="12" xfId="0" applyFont="1" applyBorder="1" applyAlignment="1">
      <alignment horizontal="left" vertical="top" wrapText="1"/>
    </xf>
    <xf numFmtId="0" fontId="26" fillId="0" borderId="0" xfId="0" applyFont="1" applyAlignment="1">
      <alignment horizontal="left" vertical="center" wrapText="1" indent="1"/>
    </xf>
    <xf numFmtId="0" fontId="26" fillId="0" borderId="0" xfId="0" applyFont="1" applyAlignment="1">
      <alignment horizontal="left" vertical="center" indent="1"/>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erekening" xfId="25" builtinId="22" customBuiltin="1"/>
    <cellStyle name="Controlecel" xfId="26" builtinId="23" customBuiltin="1"/>
    <cellStyle name="Gekoppelde cel" xfId="27" builtinId="24" customBuiltin="1"/>
    <cellStyle name="Goed" xfId="28" builtinId="26" customBuiltin="1"/>
    <cellStyle name="Invoer" xfId="29" builtinId="20" customBuiltin="1"/>
    <cellStyle name="Komma" xfId="42" builtinId="3"/>
    <cellStyle name="Komma 2" xfId="44" xr:uid="{8CEF59FC-21EB-438C-9852-03303E0F9E09}"/>
    <cellStyle name="Kop 1" xfId="30" builtinId="16" customBuiltin="1"/>
    <cellStyle name="Kop 2" xfId="31" builtinId="17" customBuiltin="1"/>
    <cellStyle name="Kop 3" xfId="32" builtinId="18" customBuiltin="1"/>
    <cellStyle name="Kop 4" xfId="33" builtinId="19" customBuiltin="1"/>
    <cellStyle name="Neutraal" xfId="34" builtinId="28" customBuiltin="1"/>
    <cellStyle name="Notitie" xfId="35" builtinId="10" customBuiltin="1"/>
    <cellStyle name="Ongeldig" xfId="36" builtinId="27" customBuiltin="1"/>
    <cellStyle name="Standaard" xfId="0" builtinId="0"/>
    <cellStyle name="Standaard 2" xfId="43" xr:uid="{DE366EA5-A32A-43BB-883F-39BFD7DDBBD5}"/>
    <cellStyle name="Titel" xfId="37" builtinId="15" customBuiltin="1"/>
    <cellStyle name="Totaal" xfId="38" builtinId="25" customBuiltin="1"/>
    <cellStyle name="Uitvoer" xfId="39" builtinId="21" customBuiltin="1"/>
    <cellStyle name="Verklarende tekst" xfId="40" builtinId="53" customBuiltin="1"/>
    <cellStyle name="Waarschuwingstekst" xfId="41" builtinId="11" customBuiltin="1"/>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0"/>
  <sheetViews>
    <sheetView topLeftCell="A2" zoomScale="116" zoomScaleNormal="100" zoomScaleSheetLayoutView="100" workbookViewId="0">
      <selection activeCell="B8" sqref="B8"/>
    </sheetView>
  </sheetViews>
  <sheetFormatPr defaultColWidth="9.33203125" defaultRowHeight="15" x14ac:dyDescent="0.2"/>
  <cols>
    <col min="1" max="1" width="60" style="2" customWidth="1"/>
    <col min="2" max="2" width="44.5" style="2" customWidth="1"/>
    <col min="3" max="3" width="35.83203125" style="2" customWidth="1"/>
    <col min="4" max="5" width="20.83203125" style="2" customWidth="1"/>
    <col min="6" max="16384" width="9.33203125" style="2"/>
  </cols>
  <sheetData>
    <row r="1" spans="1:6" s="1" customFormat="1" ht="50.1" customHeight="1" x14ac:dyDescent="0.2">
      <c r="A1" s="175"/>
      <c r="B1" s="176"/>
      <c r="C1" s="176"/>
      <c r="D1" s="176"/>
    </row>
    <row r="2" spans="1:6" s="1" customFormat="1" ht="50.1" customHeight="1" thickBot="1" x14ac:dyDescent="0.25">
      <c r="A2" s="177" t="s">
        <v>0</v>
      </c>
      <c r="B2" s="177"/>
      <c r="C2" s="177"/>
      <c r="D2" s="177"/>
      <c r="E2" s="177"/>
      <c r="F2" s="177"/>
    </row>
    <row r="3" spans="1:6" x14ac:dyDescent="0.2">
      <c r="A3" s="123" t="s">
        <v>1</v>
      </c>
      <c r="B3" s="124" t="s">
        <v>62</v>
      </c>
      <c r="C3" s="125"/>
      <c r="D3" s="126"/>
      <c r="E3" s="140"/>
      <c r="F3" s="66"/>
    </row>
    <row r="4" spans="1:6" ht="15.75" thickBot="1" x14ac:dyDescent="0.25">
      <c r="A4" s="139" t="s">
        <v>2</v>
      </c>
      <c r="B4" s="127" t="s">
        <v>63</v>
      </c>
      <c r="C4" s="128"/>
      <c r="D4" s="129"/>
      <c r="E4" s="130"/>
      <c r="F4" s="66"/>
    </row>
    <row r="5" spans="1:6" ht="15.75" thickBot="1" x14ac:dyDescent="0.25">
      <c r="A5" s="131" t="s">
        <v>3</v>
      </c>
      <c r="B5" s="132" t="s">
        <v>64</v>
      </c>
      <c r="C5" s="133"/>
      <c r="D5" s="121"/>
      <c r="E5" s="134"/>
      <c r="F5" s="66"/>
    </row>
    <row r="6" spans="1:6" ht="14.45" customHeight="1" x14ac:dyDescent="0.2">
      <c r="A6" s="178" t="s">
        <v>4</v>
      </c>
      <c r="B6" s="180" t="s">
        <v>5</v>
      </c>
      <c r="C6" s="182" t="s">
        <v>6</v>
      </c>
      <c r="D6" s="183"/>
      <c r="E6" s="135" t="s">
        <v>103</v>
      </c>
      <c r="F6" s="67"/>
    </row>
    <row r="7" spans="1:6" ht="15.75" thickBot="1" x14ac:dyDescent="0.25">
      <c r="A7" s="179"/>
      <c r="B7" s="181"/>
      <c r="C7" s="52" t="s">
        <v>8</v>
      </c>
      <c r="D7" s="52" t="s">
        <v>9</v>
      </c>
      <c r="E7" s="51" t="s">
        <v>12</v>
      </c>
      <c r="F7" s="68"/>
    </row>
    <row r="8" spans="1:6" ht="51.75" thickBot="1" x14ac:dyDescent="0.25">
      <c r="A8" s="136" t="s">
        <v>65</v>
      </c>
      <c r="B8" s="136" t="s">
        <v>66</v>
      </c>
      <c r="C8" s="136" t="s">
        <v>67</v>
      </c>
      <c r="D8" s="136" t="s">
        <v>68</v>
      </c>
      <c r="E8" s="137">
        <v>13747</v>
      </c>
      <c r="F8" s="68"/>
    </row>
    <row r="9" spans="1:6" ht="15.75" thickBot="1" x14ac:dyDescent="0.25">
      <c r="A9" s="121"/>
      <c r="B9" s="121"/>
      <c r="C9" s="121"/>
      <c r="D9" s="121"/>
      <c r="E9" s="138">
        <f>SUM(E8:E8)</f>
        <v>13747</v>
      </c>
      <c r="F9" s="66"/>
    </row>
    <row r="10" spans="1:6" x14ac:dyDescent="0.2">
      <c r="A10" s="66"/>
      <c r="B10" s="66"/>
      <c r="C10" s="66"/>
      <c r="D10" s="66"/>
      <c r="E10" s="66"/>
    </row>
  </sheetData>
  <mergeCells count="5">
    <mergeCell ref="A1:D1"/>
    <mergeCell ref="A2:F2"/>
    <mergeCell ref="A6:A7"/>
    <mergeCell ref="B6:B7"/>
    <mergeCell ref="C6:D6"/>
  </mergeCells>
  <printOptions horizontalCentered="1"/>
  <pageMargins left="0.19685039370078741" right="0.19685039370078741" top="0.47244094488188981" bottom="0.19685039370078741" header="0.51181102362204722" footer="0.19685039370078741"/>
  <pageSetup paperSize="9" orientation="landscape" horizontalDpi="4294967295" verticalDpi="4294967295"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8"/>
  <sheetViews>
    <sheetView tabSelected="1" topLeftCell="A16" zoomScaleNormal="100" zoomScaleSheetLayoutView="100" workbookViewId="0">
      <selection activeCell="E20" sqref="E20"/>
    </sheetView>
  </sheetViews>
  <sheetFormatPr defaultColWidth="9.33203125" defaultRowHeight="15" x14ac:dyDescent="0.2"/>
  <cols>
    <col min="1" max="1" width="80.83203125" style="2" customWidth="1"/>
    <col min="2" max="2" width="68.5" style="2" customWidth="1"/>
    <col min="3" max="3" width="35.83203125" style="2" customWidth="1"/>
    <col min="4" max="4" width="20.83203125" style="2" customWidth="1"/>
    <col min="5" max="5" width="40.83203125" style="2" customWidth="1"/>
    <col min="6" max="6" width="23.33203125" style="2" customWidth="1"/>
    <col min="7" max="16384" width="9.33203125" style="2"/>
  </cols>
  <sheetData>
    <row r="1" spans="1:6" s="1" customFormat="1" ht="50.1" customHeight="1" x14ac:dyDescent="0.2">
      <c r="A1" s="175"/>
      <c r="B1" s="176"/>
      <c r="C1" s="176"/>
      <c r="D1" s="176"/>
    </row>
    <row r="2" spans="1:6" s="1" customFormat="1" ht="50.1" customHeight="1" thickBot="1" x14ac:dyDescent="0.25">
      <c r="A2" s="177" t="s">
        <v>11</v>
      </c>
      <c r="B2" s="177"/>
      <c r="C2" s="177"/>
      <c r="D2" s="177"/>
      <c r="E2" s="177"/>
      <c r="F2" s="196"/>
    </row>
    <row r="3" spans="1:6" ht="20.100000000000001" customHeight="1" x14ac:dyDescent="0.2">
      <c r="A3" s="7" t="s">
        <v>21</v>
      </c>
      <c r="B3" s="30"/>
      <c r="C3" s="8"/>
      <c r="D3" s="9"/>
      <c r="E3" s="10"/>
      <c r="F3" s="47"/>
    </row>
    <row r="4" spans="1:6" ht="20.100000000000001" customHeight="1" thickBot="1" x14ac:dyDescent="0.25">
      <c r="A4" s="11" t="s">
        <v>22</v>
      </c>
      <c r="B4" s="31"/>
      <c r="C4" s="12"/>
      <c r="D4" s="13"/>
      <c r="E4" s="14"/>
    </row>
    <row r="5" spans="1:6" ht="20.100000000000001" customHeight="1" thickBot="1" x14ac:dyDescent="0.25">
      <c r="A5" s="15" t="s">
        <v>23</v>
      </c>
      <c r="B5" s="32"/>
      <c r="C5" s="16"/>
      <c r="D5" s="17"/>
      <c r="E5" s="18"/>
    </row>
    <row r="6" spans="1:6" s="3" customFormat="1" ht="24.95" customHeight="1" x14ac:dyDescent="0.2">
      <c r="A6" s="190" t="s">
        <v>4</v>
      </c>
      <c r="B6" s="192" t="s">
        <v>5</v>
      </c>
      <c r="C6" s="194" t="s">
        <v>6</v>
      </c>
      <c r="D6" s="195"/>
      <c r="E6" s="23" t="s">
        <v>7</v>
      </c>
    </row>
    <row r="7" spans="1:6" s="4" customFormat="1" ht="24.95" customHeight="1" thickBot="1" x14ac:dyDescent="0.25">
      <c r="A7" s="191"/>
      <c r="B7" s="193"/>
      <c r="C7" s="19" t="s">
        <v>8</v>
      </c>
      <c r="D7" s="19" t="s">
        <v>9</v>
      </c>
      <c r="E7" s="24" t="s">
        <v>12</v>
      </c>
    </row>
    <row r="8" spans="1:6" s="45" customFormat="1" ht="32.450000000000003" customHeight="1" x14ac:dyDescent="0.2">
      <c r="A8" s="89" t="s">
        <v>32</v>
      </c>
      <c r="B8" s="89" t="s">
        <v>25</v>
      </c>
      <c r="C8" s="92" t="s">
        <v>28</v>
      </c>
      <c r="D8" s="90" t="s">
        <v>27</v>
      </c>
      <c r="E8" s="93">
        <v>57812.504132231414</v>
      </c>
      <c r="F8" s="96"/>
    </row>
    <row r="9" spans="1:6" s="45" customFormat="1" ht="28.15" customHeight="1" x14ac:dyDescent="0.2">
      <c r="A9" s="89" t="s">
        <v>33</v>
      </c>
      <c r="B9" s="91" t="s">
        <v>25</v>
      </c>
      <c r="C9" s="92" t="s">
        <v>26</v>
      </c>
      <c r="D9" s="92" t="s">
        <v>27</v>
      </c>
      <c r="E9" s="94">
        <v>73880</v>
      </c>
      <c r="F9" s="96"/>
    </row>
    <row r="10" spans="1:6" s="46" customFormat="1" ht="30" customHeight="1" x14ac:dyDescent="0.2">
      <c r="A10" s="89" t="s">
        <v>31</v>
      </c>
      <c r="B10" s="91" t="s">
        <v>25</v>
      </c>
      <c r="C10" s="90" t="s">
        <v>26</v>
      </c>
      <c r="D10" s="92" t="s">
        <v>27</v>
      </c>
      <c r="E10" s="94">
        <v>54425</v>
      </c>
      <c r="F10" s="96"/>
    </row>
    <row r="11" spans="1:6" ht="32.450000000000003" customHeight="1" x14ac:dyDescent="0.2">
      <c r="A11" s="89" t="s">
        <v>34</v>
      </c>
      <c r="B11" s="91" t="s">
        <v>25</v>
      </c>
      <c r="C11" s="92" t="s">
        <v>28</v>
      </c>
      <c r="D11" s="92" t="s">
        <v>27</v>
      </c>
      <c r="E11" s="94">
        <v>89906.247933884297</v>
      </c>
      <c r="F11" s="96"/>
    </row>
    <row r="12" spans="1:6" ht="28.9" customHeight="1" x14ac:dyDescent="0.2">
      <c r="A12" s="89" t="s">
        <v>30</v>
      </c>
      <c r="B12" s="91" t="s">
        <v>25</v>
      </c>
      <c r="C12" s="90" t="s">
        <v>26</v>
      </c>
      <c r="D12" s="92" t="s">
        <v>27</v>
      </c>
      <c r="E12" s="94">
        <v>79807.504132231406</v>
      </c>
      <c r="F12" s="96"/>
    </row>
    <row r="13" spans="1:6" s="58" customFormat="1" ht="39" customHeight="1" x14ac:dyDescent="0.2">
      <c r="A13" s="89" t="s">
        <v>35</v>
      </c>
      <c r="B13" s="91" t="s">
        <v>25</v>
      </c>
      <c r="C13" s="92" t="s">
        <v>28</v>
      </c>
      <c r="D13" s="92" t="s">
        <v>27</v>
      </c>
      <c r="E13" s="94">
        <v>114025</v>
      </c>
      <c r="F13" s="96"/>
    </row>
    <row r="14" spans="1:6" s="58" customFormat="1" ht="26.45" customHeight="1" thickBot="1" x14ac:dyDescent="0.25">
      <c r="A14" s="89" t="s">
        <v>29</v>
      </c>
      <c r="B14" s="91" t="s">
        <v>25</v>
      </c>
      <c r="C14" s="90" t="s">
        <v>26</v>
      </c>
      <c r="D14" s="92" t="s">
        <v>27</v>
      </c>
      <c r="E14" s="95">
        <v>80770</v>
      </c>
      <c r="F14" s="96"/>
    </row>
    <row r="15" spans="1:6" s="45" customFormat="1" ht="32.450000000000003" customHeight="1" thickBot="1" x14ac:dyDescent="0.25">
      <c r="A15" s="98" t="s">
        <v>36</v>
      </c>
      <c r="B15" s="89" t="s">
        <v>37</v>
      </c>
      <c r="C15" s="90" t="s">
        <v>28</v>
      </c>
      <c r="D15" s="90" t="s">
        <v>27</v>
      </c>
      <c r="E15" s="95" t="s">
        <v>38</v>
      </c>
    </row>
    <row r="16" spans="1:6" s="66" customFormat="1" ht="63.75" x14ac:dyDescent="0.2">
      <c r="A16" s="164" t="s">
        <v>154</v>
      </c>
      <c r="B16" s="164" t="s">
        <v>155</v>
      </c>
      <c r="C16" s="164" t="s">
        <v>156</v>
      </c>
      <c r="D16" s="165" t="s">
        <v>157</v>
      </c>
      <c r="E16" s="166">
        <v>119375</v>
      </c>
      <c r="F16" s="97"/>
    </row>
    <row r="17" spans="1:5" s="66" customFormat="1" ht="63.75" x14ac:dyDescent="0.2">
      <c r="A17" s="164" t="s">
        <v>158</v>
      </c>
      <c r="B17" s="164" t="s">
        <v>155</v>
      </c>
      <c r="C17" s="164" t="s">
        <v>156</v>
      </c>
      <c r="D17" s="165" t="s">
        <v>157</v>
      </c>
      <c r="E17" s="166">
        <v>98750</v>
      </c>
    </row>
    <row r="18" spans="1:5" s="66" customFormat="1" ht="90" thickBot="1" x14ac:dyDescent="0.25">
      <c r="A18" s="164" t="s">
        <v>159</v>
      </c>
      <c r="B18" s="164" t="s">
        <v>155</v>
      </c>
      <c r="C18" s="164" t="s">
        <v>156</v>
      </c>
      <c r="D18" s="165" t="s">
        <v>157</v>
      </c>
      <c r="E18" s="167">
        <v>74100</v>
      </c>
    </row>
    <row r="19" spans="1:5" s="66" customFormat="1" ht="20.100000000000001" customHeight="1" thickBot="1" x14ac:dyDescent="0.25">
      <c r="A19" s="82" t="s">
        <v>10</v>
      </c>
      <c r="B19" s="79"/>
      <c r="C19" s="79"/>
      <c r="D19" s="79"/>
      <c r="E19" s="99">
        <f>SUM(E8:E18)</f>
        <v>842851.25619834708</v>
      </c>
    </row>
    <row r="20" spans="1:5" s="67" customFormat="1" ht="24.95" customHeight="1" x14ac:dyDescent="0.2">
      <c r="A20" s="107" t="s">
        <v>101</v>
      </c>
      <c r="B20" s="108"/>
      <c r="C20" s="109"/>
      <c r="D20" s="110"/>
      <c r="E20" s="111"/>
    </row>
    <row r="21" spans="1:5" s="68" customFormat="1" ht="24.95" customHeight="1" thickBot="1" x14ac:dyDescent="0.25">
      <c r="A21" s="112" t="s">
        <v>102</v>
      </c>
      <c r="B21" s="113"/>
      <c r="C21" s="114"/>
      <c r="D21" s="105"/>
      <c r="E21" s="115"/>
    </row>
    <row r="22" spans="1:5" s="68" customFormat="1" ht="24.95" customHeight="1" thickBot="1" x14ac:dyDescent="0.25">
      <c r="A22" s="57" t="s">
        <v>24</v>
      </c>
      <c r="B22" s="56"/>
      <c r="C22" s="55"/>
      <c r="D22" s="54"/>
      <c r="E22" s="53"/>
    </row>
    <row r="23" spans="1:5" s="68" customFormat="1" ht="24.95" customHeight="1" x14ac:dyDescent="0.2">
      <c r="A23" s="184" t="s">
        <v>4</v>
      </c>
      <c r="B23" s="186" t="s">
        <v>5</v>
      </c>
      <c r="C23" s="188" t="s">
        <v>6</v>
      </c>
      <c r="D23" s="189"/>
      <c r="E23" s="83" t="s">
        <v>7</v>
      </c>
    </row>
    <row r="24" spans="1:5" s="66" customFormat="1" ht="30" customHeight="1" thickBot="1" x14ac:dyDescent="0.25">
      <c r="A24" s="185"/>
      <c r="B24" s="187"/>
      <c r="C24" s="52" t="s">
        <v>8</v>
      </c>
      <c r="D24" s="52" t="s">
        <v>9</v>
      </c>
      <c r="E24" s="51" t="s">
        <v>12</v>
      </c>
    </row>
    <row r="25" spans="1:5" s="66" customFormat="1" ht="20.100000000000001" customHeight="1" x14ac:dyDescent="0.2">
      <c r="A25" s="48" t="s">
        <v>95</v>
      </c>
      <c r="B25" s="66" t="s">
        <v>96</v>
      </c>
      <c r="C25" s="50" t="s">
        <v>97</v>
      </c>
      <c r="D25" s="50" t="s">
        <v>27</v>
      </c>
      <c r="E25" s="93">
        <v>2800</v>
      </c>
    </row>
    <row r="26" spans="1:5" ht="25.5" x14ac:dyDescent="0.2">
      <c r="A26" s="122" t="s">
        <v>98</v>
      </c>
      <c r="B26" s="89" t="s">
        <v>99</v>
      </c>
      <c r="C26" s="122" t="s">
        <v>100</v>
      </c>
      <c r="D26" s="50" t="s">
        <v>27</v>
      </c>
      <c r="E26" s="94">
        <v>122168</v>
      </c>
    </row>
    <row r="27" spans="1:5" ht="15.75" thickBot="1" x14ac:dyDescent="0.25">
      <c r="A27" s="61"/>
      <c r="B27" s="62"/>
      <c r="C27" s="59"/>
      <c r="D27" s="59"/>
      <c r="E27" s="94"/>
    </row>
    <row r="28" spans="1:5" ht="15.75" thickBot="1" x14ac:dyDescent="0.25">
      <c r="A28" s="82" t="s">
        <v>10</v>
      </c>
      <c r="B28" s="79"/>
      <c r="C28" s="79"/>
      <c r="D28" s="79"/>
      <c r="E28" s="85">
        <f>SUM(E25:E26)</f>
        <v>124968</v>
      </c>
    </row>
  </sheetData>
  <mergeCells count="8">
    <mergeCell ref="A23:A24"/>
    <mergeCell ref="B23:B24"/>
    <mergeCell ref="C23:D23"/>
    <mergeCell ref="A1:D1"/>
    <mergeCell ref="A6:A7"/>
    <mergeCell ref="B6:B7"/>
    <mergeCell ref="C6:D6"/>
    <mergeCell ref="A2:F2"/>
  </mergeCells>
  <phoneticPr fontId="2" type="noConversion"/>
  <printOptions horizontalCentered="1"/>
  <pageMargins left="0.19685039370078741" right="0.19685039370078741" top="0.47244094488188981" bottom="0.19685039370078741" header="0.51181102362204722" footer="0.19685039370078741"/>
  <pageSetup paperSize="9" orientation="landscape"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8"/>
  <sheetViews>
    <sheetView zoomScaleNormal="100" zoomScaleSheetLayoutView="100" workbookViewId="0">
      <selection activeCell="I7" sqref="I7"/>
    </sheetView>
  </sheetViews>
  <sheetFormatPr defaultColWidth="9.33203125" defaultRowHeight="15" x14ac:dyDescent="0.2"/>
  <cols>
    <col min="1" max="1" width="78.6640625" style="2" customWidth="1"/>
    <col min="2" max="2" width="51.5" style="2" customWidth="1"/>
    <col min="3" max="3" width="35.83203125" style="2" customWidth="1"/>
    <col min="4" max="4" width="20.83203125" style="2" customWidth="1"/>
    <col min="5" max="5" width="40.83203125" style="2" customWidth="1"/>
    <col min="6" max="16384" width="9.33203125" style="2"/>
  </cols>
  <sheetData>
    <row r="1" spans="1:6" s="1" customFormat="1" ht="50.1" customHeight="1" x14ac:dyDescent="0.2">
      <c r="A1" s="175"/>
      <c r="B1" s="176"/>
      <c r="C1" s="176"/>
      <c r="D1" s="176"/>
    </row>
    <row r="2" spans="1:6" s="1" customFormat="1" ht="50.1" customHeight="1" thickBot="1" x14ac:dyDescent="0.25">
      <c r="A2" s="177" t="s">
        <v>13</v>
      </c>
      <c r="B2" s="177"/>
      <c r="C2" s="177"/>
      <c r="D2" s="177"/>
      <c r="E2" s="177"/>
      <c r="F2" s="177"/>
    </row>
    <row r="3" spans="1:6" s="66" customFormat="1" ht="20.100000000000001" customHeight="1" x14ac:dyDescent="0.2">
      <c r="A3" s="107" t="s">
        <v>84</v>
      </c>
      <c r="B3" s="108"/>
      <c r="C3" s="109"/>
      <c r="D3" s="110"/>
      <c r="E3" s="111"/>
    </row>
    <row r="4" spans="1:6" s="66" customFormat="1" ht="20.100000000000001" customHeight="1" thickBot="1" x14ac:dyDescent="0.25">
      <c r="A4" s="112" t="s">
        <v>85</v>
      </c>
      <c r="B4" s="113"/>
      <c r="C4" s="114"/>
      <c r="D4" s="105"/>
      <c r="E4" s="115"/>
    </row>
    <row r="5" spans="1:6" s="66" customFormat="1" ht="20.100000000000001" customHeight="1" thickBot="1" x14ac:dyDescent="0.25">
      <c r="A5" s="57" t="s">
        <v>86</v>
      </c>
      <c r="B5" s="56"/>
      <c r="C5" s="55"/>
      <c r="D5" s="54"/>
      <c r="E5" s="53"/>
    </row>
    <row r="6" spans="1:6" s="67" customFormat="1" ht="24.95" customHeight="1" x14ac:dyDescent="0.2">
      <c r="A6" s="184" t="s">
        <v>4</v>
      </c>
      <c r="B6" s="186" t="s">
        <v>5</v>
      </c>
      <c r="C6" s="188" t="s">
        <v>6</v>
      </c>
      <c r="D6" s="189"/>
      <c r="E6" s="83" t="s">
        <v>7</v>
      </c>
    </row>
    <row r="7" spans="1:6" s="68" customFormat="1" ht="24.95" customHeight="1" thickBot="1" x14ac:dyDescent="0.25">
      <c r="A7" s="185"/>
      <c r="B7" s="187"/>
      <c r="C7" s="52" t="s">
        <v>8</v>
      </c>
      <c r="D7" s="52" t="s">
        <v>9</v>
      </c>
      <c r="E7" s="51" t="s">
        <v>12</v>
      </c>
    </row>
    <row r="8" spans="1:6" s="68" customFormat="1" ht="63.75" x14ac:dyDescent="0.2">
      <c r="A8" s="156" t="s">
        <v>87</v>
      </c>
      <c r="B8" s="136" t="s">
        <v>88</v>
      </c>
      <c r="C8" s="136" t="s">
        <v>89</v>
      </c>
      <c r="D8" s="157" t="s">
        <v>27</v>
      </c>
      <c r="E8" s="158">
        <v>1172102</v>
      </c>
    </row>
    <row r="9" spans="1:6" s="66" customFormat="1" ht="20.100000000000001" customHeight="1" thickBot="1" x14ac:dyDescent="0.25">
      <c r="A9" s="63"/>
      <c r="B9" s="64"/>
      <c r="C9" s="65"/>
      <c r="D9" s="65"/>
      <c r="E9" s="60"/>
    </row>
    <row r="10" spans="1:6" ht="15.75" thickBot="1" x14ac:dyDescent="0.25">
      <c r="A10" s="49" t="s">
        <v>10</v>
      </c>
      <c r="B10" s="54"/>
      <c r="C10" s="54"/>
      <c r="D10" s="54"/>
      <c r="E10" s="118">
        <f>SUM(E8:E9)</f>
        <v>1172102</v>
      </c>
    </row>
    <row r="11" spans="1:6" ht="15.75" x14ac:dyDescent="0.2">
      <c r="A11" s="107" t="s">
        <v>173</v>
      </c>
      <c r="B11" s="108"/>
      <c r="C11" s="109"/>
      <c r="D11" s="110"/>
      <c r="E11" s="111"/>
    </row>
    <row r="12" spans="1:6" ht="16.5" thickBot="1" x14ac:dyDescent="0.25">
      <c r="A12" s="112" t="s">
        <v>85</v>
      </c>
      <c r="B12" s="113"/>
      <c r="C12" s="114"/>
      <c r="D12" s="105"/>
      <c r="E12" s="115"/>
    </row>
    <row r="13" spans="1:6" ht="16.5" thickBot="1" x14ac:dyDescent="0.25">
      <c r="A13" s="57" t="s">
        <v>86</v>
      </c>
      <c r="B13" s="56"/>
      <c r="C13" s="55"/>
      <c r="D13" s="54"/>
      <c r="E13" s="53"/>
    </row>
    <row r="14" spans="1:6" x14ac:dyDescent="0.2">
      <c r="A14" s="184" t="s">
        <v>4</v>
      </c>
      <c r="B14" s="186" t="s">
        <v>5</v>
      </c>
      <c r="C14" s="188" t="s">
        <v>6</v>
      </c>
      <c r="D14" s="189"/>
      <c r="E14" s="83" t="s">
        <v>7</v>
      </c>
    </row>
    <row r="15" spans="1:6" ht="15.75" thickBot="1" x14ac:dyDescent="0.25">
      <c r="A15" s="185"/>
      <c r="B15" s="187"/>
      <c r="C15" s="52" t="s">
        <v>8</v>
      </c>
      <c r="D15" s="52" t="s">
        <v>9</v>
      </c>
      <c r="E15" s="51" t="s">
        <v>12</v>
      </c>
    </row>
    <row r="16" spans="1:6" ht="189" x14ac:dyDescent="0.2">
      <c r="A16" s="174" t="s">
        <v>174</v>
      </c>
      <c r="B16" s="39" t="s">
        <v>175</v>
      </c>
      <c r="C16" s="39" t="s">
        <v>176</v>
      </c>
      <c r="D16" s="116" t="s">
        <v>27</v>
      </c>
      <c r="E16" s="117">
        <v>25000</v>
      </c>
    </row>
    <row r="17" spans="1:5" ht="15.75" thickBot="1" x14ac:dyDescent="0.25">
      <c r="A17" s="63"/>
      <c r="B17" s="64"/>
      <c r="C17" s="65"/>
      <c r="D17" s="65"/>
      <c r="E17" s="60"/>
    </row>
    <row r="18" spans="1:5" ht="15.75" thickBot="1" x14ac:dyDescent="0.25">
      <c r="A18" s="49" t="s">
        <v>10</v>
      </c>
      <c r="B18" s="54"/>
      <c r="C18" s="54"/>
      <c r="D18" s="54"/>
      <c r="E18" s="118">
        <f>SUM(E16:E17)</f>
        <v>25000</v>
      </c>
    </row>
  </sheetData>
  <mergeCells count="8">
    <mergeCell ref="A14:A15"/>
    <mergeCell ref="B14:B15"/>
    <mergeCell ref="C14:D14"/>
    <mergeCell ref="A1:D1"/>
    <mergeCell ref="A2:F2"/>
    <mergeCell ref="A6:A7"/>
    <mergeCell ref="B6:B7"/>
    <mergeCell ref="C6:D6"/>
  </mergeCells>
  <phoneticPr fontId="2" type="noConversion"/>
  <printOptions horizontalCentered="1"/>
  <pageMargins left="0.19685039370078741" right="0.19685039370078741" top="0.47244094488188981" bottom="0.19685039370078741" header="0.51181102362204722" footer="0.19685039370078741"/>
  <pageSetup paperSize="9" orientation="landscape"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7"/>
  <sheetViews>
    <sheetView topLeftCell="A9" zoomScaleNormal="100" zoomScaleSheetLayoutView="100" workbookViewId="0">
      <selection activeCell="G25" sqref="G25"/>
    </sheetView>
  </sheetViews>
  <sheetFormatPr defaultColWidth="9.33203125" defaultRowHeight="15" x14ac:dyDescent="0.2"/>
  <cols>
    <col min="1" max="1" width="80.83203125" style="2" customWidth="1"/>
    <col min="2" max="2" width="44" style="2" customWidth="1"/>
    <col min="3" max="3" width="35.83203125" style="2" customWidth="1"/>
    <col min="4" max="4" width="20.83203125" style="2" customWidth="1"/>
    <col min="5" max="5" width="40.83203125" style="2" customWidth="1"/>
    <col min="6" max="16384" width="9.33203125" style="2"/>
  </cols>
  <sheetData>
    <row r="1" spans="1:6" s="1" customFormat="1" ht="50.1" customHeight="1" x14ac:dyDescent="0.2">
      <c r="A1" s="175"/>
      <c r="B1" s="176"/>
      <c r="C1" s="176"/>
      <c r="D1" s="176"/>
    </row>
    <row r="2" spans="1:6" s="1" customFormat="1" ht="50.1" customHeight="1" thickBot="1" x14ac:dyDescent="0.25">
      <c r="A2" s="177" t="s">
        <v>14</v>
      </c>
      <c r="B2" s="177"/>
      <c r="C2" s="177"/>
      <c r="D2" s="177"/>
      <c r="E2" s="177"/>
      <c r="F2" s="177"/>
    </row>
    <row r="3" spans="1:6" s="66" customFormat="1" ht="15.75" x14ac:dyDescent="0.2">
      <c r="A3" s="107" t="s">
        <v>55</v>
      </c>
      <c r="B3" s="108"/>
      <c r="C3" s="109"/>
      <c r="D3" s="110"/>
      <c r="E3" s="111"/>
    </row>
    <row r="4" spans="1:6" s="66" customFormat="1" ht="16.5" thickBot="1" x14ac:dyDescent="0.25">
      <c r="A4" s="112" t="s">
        <v>56</v>
      </c>
      <c r="B4" s="113"/>
      <c r="C4" s="114"/>
      <c r="D4" s="105"/>
      <c r="E4" s="115"/>
    </row>
    <row r="5" spans="1:6" s="66" customFormat="1" ht="16.5" thickBot="1" x14ac:dyDescent="0.25">
      <c r="A5" s="57" t="s">
        <v>57</v>
      </c>
      <c r="B5" s="56"/>
      <c r="C5" s="55"/>
      <c r="D5" s="54"/>
      <c r="E5" s="53"/>
    </row>
    <row r="6" spans="1:6" s="66" customFormat="1" x14ac:dyDescent="0.2">
      <c r="A6" s="184" t="s">
        <v>4</v>
      </c>
      <c r="B6" s="186" t="s">
        <v>5</v>
      </c>
      <c r="C6" s="188" t="s">
        <v>6</v>
      </c>
      <c r="D6" s="189"/>
      <c r="E6" s="83" t="s">
        <v>7</v>
      </c>
      <c r="F6" s="67"/>
    </row>
    <row r="7" spans="1:6" s="66" customFormat="1" ht="15.75" thickBot="1" x14ac:dyDescent="0.25">
      <c r="A7" s="185"/>
      <c r="B7" s="187"/>
      <c r="C7" s="52" t="s">
        <v>8</v>
      </c>
      <c r="D7" s="52" t="s">
        <v>9</v>
      </c>
      <c r="E7" s="51" t="s">
        <v>12</v>
      </c>
      <c r="F7" s="68"/>
    </row>
    <row r="8" spans="1:6" s="66" customFormat="1" ht="15.75" x14ac:dyDescent="0.2">
      <c r="A8" s="38" t="s">
        <v>58</v>
      </c>
      <c r="B8" s="39" t="s">
        <v>59</v>
      </c>
      <c r="C8" s="39" t="s">
        <v>60</v>
      </c>
      <c r="D8" s="116" t="s">
        <v>61</v>
      </c>
      <c r="E8" s="117">
        <v>150000</v>
      </c>
      <c r="F8" s="68"/>
    </row>
    <row r="9" spans="1:6" s="66" customFormat="1" ht="15.75" thickBot="1" x14ac:dyDescent="0.25">
      <c r="A9" s="63"/>
      <c r="B9" s="64"/>
      <c r="C9" s="65"/>
      <c r="D9" s="65"/>
      <c r="E9" s="60"/>
    </row>
    <row r="10" spans="1:6" s="66" customFormat="1" ht="15.75" thickBot="1" x14ac:dyDescent="0.25">
      <c r="A10" s="49" t="s">
        <v>10</v>
      </c>
      <c r="B10" s="54"/>
      <c r="C10" s="54"/>
      <c r="D10" s="54"/>
      <c r="E10" s="118">
        <f>SUM(E8:E9)</f>
        <v>150000</v>
      </c>
    </row>
    <row r="11" spans="1:6" ht="15.75" x14ac:dyDescent="0.2">
      <c r="A11" s="107" t="s">
        <v>78</v>
      </c>
      <c r="B11" s="108"/>
      <c r="C11" s="109"/>
      <c r="D11" s="110"/>
      <c r="E11" s="111"/>
      <c r="F11" s="66"/>
    </row>
    <row r="12" spans="1:6" ht="16.5" thickBot="1" x14ac:dyDescent="0.25">
      <c r="A12" s="112" t="s">
        <v>79</v>
      </c>
      <c r="B12" s="113"/>
      <c r="C12" s="114"/>
      <c r="D12" s="105"/>
      <c r="E12" s="115"/>
      <c r="F12" s="66"/>
    </row>
    <row r="13" spans="1:6" ht="16.5" thickBot="1" x14ac:dyDescent="0.25">
      <c r="A13" s="57" t="s">
        <v>80</v>
      </c>
      <c r="B13" s="56"/>
      <c r="C13" s="55"/>
      <c r="D13" s="54"/>
      <c r="E13" s="53"/>
      <c r="F13" s="66"/>
    </row>
    <row r="14" spans="1:6" x14ac:dyDescent="0.2">
      <c r="A14" s="184" t="s">
        <v>4</v>
      </c>
      <c r="B14" s="186" t="s">
        <v>5</v>
      </c>
      <c r="C14" s="188" t="s">
        <v>6</v>
      </c>
      <c r="D14" s="189"/>
      <c r="E14" s="83" t="s">
        <v>7</v>
      </c>
      <c r="F14" s="67"/>
    </row>
    <row r="15" spans="1:6" ht="15.75" thickBot="1" x14ac:dyDescent="0.25">
      <c r="A15" s="185"/>
      <c r="B15" s="187"/>
      <c r="C15" s="52" t="s">
        <v>8</v>
      </c>
      <c r="D15" s="52" t="s">
        <v>9</v>
      </c>
      <c r="E15" s="51" t="s">
        <v>12</v>
      </c>
      <c r="F15" s="68"/>
    </row>
    <row r="16" spans="1:6" ht="78.75" x14ac:dyDescent="0.2">
      <c r="A16" s="38" t="s">
        <v>81</v>
      </c>
      <c r="B16" s="39" t="s">
        <v>82</v>
      </c>
      <c r="C16" s="39" t="s">
        <v>83</v>
      </c>
      <c r="D16" s="116" t="s">
        <v>73</v>
      </c>
      <c r="E16" s="117">
        <v>89106</v>
      </c>
      <c r="F16" s="68"/>
    </row>
    <row r="17" spans="1:6" ht="15.75" thickBot="1" x14ac:dyDescent="0.25">
      <c r="A17" s="63"/>
      <c r="B17" s="64"/>
      <c r="C17" s="65"/>
      <c r="D17" s="65"/>
      <c r="E17" s="60"/>
      <c r="F17" s="66"/>
    </row>
    <row r="18" spans="1:6" ht="15.75" thickBot="1" x14ac:dyDescent="0.25">
      <c r="A18" s="49" t="s">
        <v>10</v>
      </c>
      <c r="B18" s="54"/>
      <c r="C18" s="54"/>
      <c r="D18" s="54"/>
      <c r="E18" s="118">
        <f>SUM(E16:E17)</f>
        <v>89106</v>
      </c>
      <c r="F18" s="66"/>
    </row>
    <row r="19" spans="1:6" ht="15.75" x14ac:dyDescent="0.2">
      <c r="A19" s="107" t="s">
        <v>160</v>
      </c>
      <c r="B19" s="108"/>
      <c r="C19" s="109"/>
      <c r="D19" s="110"/>
      <c r="E19" s="111"/>
    </row>
    <row r="20" spans="1:6" ht="16.5" thickBot="1" x14ac:dyDescent="0.25">
      <c r="A20" s="112" t="s">
        <v>105</v>
      </c>
      <c r="B20" s="113"/>
      <c r="C20" s="114"/>
      <c r="D20" s="105"/>
      <c r="E20" s="115"/>
    </row>
    <row r="21" spans="1:6" ht="16.5" thickBot="1" x14ac:dyDescent="0.25">
      <c r="A21" s="57" t="s">
        <v>106</v>
      </c>
      <c r="B21" s="56"/>
      <c r="C21" s="55"/>
      <c r="D21" s="54"/>
      <c r="E21" s="53"/>
    </row>
    <row r="22" spans="1:6" x14ac:dyDescent="0.2">
      <c r="A22" s="184" t="s">
        <v>4</v>
      </c>
      <c r="B22" s="186" t="s">
        <v>5</v>
      </c>
      <c r="C22" s="188" t="s">
        <v>6</v>
      </c>
      <c r="D22" s="189"/>
      <c r="E22" s="83" t="s">
        <v>7</v>
      </c>
    </row>
    <row r="23" spans="1:6" x14ac:dyDescent="0.2">
      <c r="A23" s="197"/>
      <c r="B23" s="198"/>
      <c r="C23" s="168" t="s">
        <v>8</v>
      </c>
      <c r="D23" s="168" t="s">
        <v>9</v>
      </c>
      <c r="E23" s="169" t="s">
        <v>12</v>
      </c>
    </row>
    <row r="24" spans="1:6" ht="38.25" x14ac:dyDescent="0.2">
      <c r="A24" s="170" t="s">
        <v>161</v>
      </c>
      <c r="B24" s="171" t="s">
        <v>162</v>
      </c>
      <c r="C24" s="170" t="s">
        <v>163</v>
      </c>
      <c r="D24" s="102" t="s">
        <v>164</v>
      </c>
      <c r="E24" s="172">
        <v>39000</v>
      </c>
    </row>
    <row r="25" spans="1:6" ht="38.25" x14ac:dyDescent="0.2">
      <c r="A25" s="170" t="s">
        <v>165</v>
      </c>
      <c r="B25" s="171" t="s">
        <v>162</v>
      </c>
      <c r="C25" s="171" t="s">
        <v>166</v>
      </c>
      <c r="D25" s="171" t="s">
        <v>27</v>
      </c>
      <c r="E25" s="172">
        <v>213075</v>
      </c>
    </row>
    <row r="26" spans="1:6" ht="15.75" thickBot="1" x14ac:dyDescent="0.25">
      <c r="A26" s="104" t="s">
        <v>10</v>
      </c>
      <c r="B26" s="105"/>
      <c r="C26" s="105"/>
      <c r="D26" s="105"/>
      <c r="E26" s="173">
        <f>SUM(E24:E25)</f>
        <v>252075</v>
      </c>
    </row>
    <row r="27" spans="1:6" x14ac:dyDescent="0.2">
      <c r="A27" s="66"/>
      <c r="B27" s="66"/>
      <c r="C27" s="66"/>
      <c r="D27" s="66"/>
      <c r="E27" s="66"/>
    </row>
  </sheetData>
  <mergeCells count="11">
    <mergeCell ref="A1:D1"/>
    <mergeCell ref="A2:F2"/>
    <mergeCell ref="A6:A7"/>
    <mergeCell ref="B6:B7"/>
    <mergeCell ref="C6:D6"/>
    <mergeCell ref="A22:A23"/>
    <mergeCell ref="B22:B23"/>
    <mergeCell ref="C22:D22"/>
    <mergeCell ref="A14:A15"/>
    <mergeCell ref="B14:B15"/>
    <mergeCell ref="C14:D14"/>
  </mergeCells>
  <phoneticPr fontId="2" type="noConversion"/>
  <printOptions horizontalCentered="1"/>
  <pageMargins left="0.19685039370078741" right="0.19685039370078741" top="0.47244094488188981" bottom="0.19685039370078741" header="0.51181102362204722" footer="0.19685039370078741"/>
  <pageSetup paperSize="9" orientation="landscape"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67"/>
  <sheetViews>
    <sheetView topLeftCell="A31" zoomScaleNormal="100" zoomScaleSheetLayoutView="100" workbookViewId="0">
      <selection activeCell="J56" sqref="J56"/>
    </sheetView>
  </sheetViews>
  <sheetFormatPr defaultColWidth="9.33203125" defaultRowHeight="15" x14ac:dyDescent="0.2"/>
  <cols>
    <col min="1" max="1" width="80.83203125" style="2" customWidth="1"/>
    <col min="2" max="2" width="47.6640625" style="2" customWidth="1"/>
    <col min="3" max="3" width="35.83203125" style="2" customWidth="1"/>
    <col min="4" max="4" width="20.83203125" style="2" customWidth="1"/>
    <col min="5" max="5" width="40.83203125" style="2" customWidth="1"/>
    <col min="6" max="16384" width="9.33203125" style="2"/>
  </cols>
  <sheetData>
    <row r="1" spans="1:6" s="1" customFormat="1" ht="50.1" customHeight="1" x14ac:dyDescent="0.2">
      <c r="A1" s="175"/>
      <c r="B1" s="176"/>
      <c r="C1" s="176"/>
      <c r="D1" s="176"/>
    </row>
    <row r="2" spans="1:6" s="1" customFormat="1" ht="50.1" customHeight="1" thickBot="1" x14ac:dyDescent="0.25">
      <c r="A2" s="177" t="s">
        <v>15</v>
      </c>
      <c r="B2" s="177"/>
      <c r="C2" s="177"/>
      <c r="D2" s="177"/>
      <c r="E2" s="177"/>
      <c r="F2" s="196"/>
    </row>
    <row r="3" spans="1:6" s="67" customFormat="1" ht="24.95" customHeight="1" thickBot="1" x14ac:dyDescent="0.25">
      <c r="A3" s="107" t="s">
        <v>1</v>
      </c>
      <c r="B3" s="108" t="s">
        <v>153</v>
      </c>
      <c r="C3" s="109"/>
      <c r="D3" s="110"/>
      <c r="E3" s="120"/>
      <c r="F3" s="119"/>
    </row>
    <row r="4" spans="1:6" s="66" customFormat="1" ht="16.5" thickBot="1" x14ac:dyDescent="0.25">
      <c r="A4" s="112" t="s">
        <v>2</v>
      </c>
      <c r="B4" s="113" t="s">
        <v>63</v>
      </c>
      <c r="C4" s="114"/>
      <c r="D4" s="105"/>
      <c r="E4" s="120"/>
    </row>
    <row r="5" spans="1:6" ht="16.5" thickBot="1" x14ac:dyDescent="0.25">
      <c r="A5" s="57" t="s">
        <v>3</v>
      </c>
      <c r="B5" s="56" t="s">
        <v>69</v>
      </c>
      <c r="C5" s="55"/>
      <c r="D5" s="54"/>
      <c r="E5" s="53"/>
      <c r="F5" s="66"/>
    </row>
    <row r="6" spans="1:6" x14ac:dyDescent="0.2">
      <c r="A6" s="184" t="s">
        <v>4</v>
      </c>
      <c r="B6" s="186" t="s">
        <v>5</v>
      </c>
      <c r="C6" s="188" t="s">
        <v>6</v>
      </c>
      <c r="D6" s="189"/>
      <c r="E6" s="83" t="s">
        <v>7</v>
      </c>
      <c r="F6" s="67"/>
    </row>
    <row r="7" spans="1:6" ht="15.75" thickBot="1" x14ac:dyDescent="0.25">
      <c r="A7" s="185"/>
      <c r="B7" s="187"/>
      <c r="C7" s="52" t="s">
        <v>8</v>
      </c>
      <c r="D7" s="52" t="s">
        <v>9</v>
      </c>
      <c r="E7" s="51" t="s">
        <v>12</v>
      </c>
      <c r="F7" s="68"/>
    </row>
    <row r="8" spans="1:6" ht="153" x14ac:dyDescent="0.2">
      <c r="A8" s="136" t="s">
        <v>70</v>
      </c>
      <c r="B8" s="136" t="s">
        <v>71</v>
      </c>
      <c r="C8" s="136" t="s">
        <v>72</v>
      </c>
      <c r="D8" s="157" t="s">
        <v>73</v>
      </c>
      <c r="E8" s="137">
        <v>21500</v>
      </c>
      <c r="F8" s="68"/>
    </row>
    <row r="9" spans="1:6" ht="128.25" thickBot="1" x14ac:dyDescent="0.25">
      <c r="A9" s="136" t="s">
        <v>74</v>
      </c>
      <c r="B9" s="136" t="s">
        <v>75</v>
      </c>
      <c r="C9" s="136" t="s">
        <v>76</v>
      </c>
      <c r="D9" s="136" t="s">
        <v>77</v>
      </c>
      <c r="E9" s="137">
        <v>52000</v>
      </c>
      <c r="F9" s="66"/>
    </row>
    <row r="10" spans="1:6" ht="15.75" thickBot="1" x14ac:dyDescent="0.25">
      <c r="A10" s="54"/>
      <c r="B10" s="54"/>
      <c r="C10" s="54"/>
      <c r="D10" s="54"/>
      <c r="E10" s="118">
        <f>SUM(E8:E9)</f>
        <v>73500</v>
      </c>
      <c r="F10" s="66"/>
    </row>
    <row r="11" spans="1:6" ht="15.75" x14ac:dyDescent="0.2">
      <c r="A11" s="107" t="s">
        <v>90</v>
      </c>
      <c r="B11" s="108"/>
      <c r="C11" s="109"/>
      <c r="D11" s="110"/>
      <c r="E11" s="111"/>
      <c r="F11" s="66"/>
    </row>
    <row r="12" spans="1:6" ht="16.5" thickBot="1" x14ac:dyDescent="0.25">
      <c r="A12" s="112" t="s">
        <v>85</v>
      </c>
      <c r="B12" s="113"/>
      <c r="C12" s="114"/>
      <c r="D12" s="105"/>
      <c r="E12" s="115"/>
    </row>
    <row r="13" spans="1:6" ht="16.5" thickBot="1" x14ac:dyDescent="0.25">
      <c r="A13" s="57" t="s">
        <v>91</v>
      </c>
      <c r="B13" s="56"/>
      <c r="C13" s="55"/>
      <c r="D13" s="54"/>
      <c r="E13" s="53"/>
    </row>
    <row r="14" spans="1:6" x14ac:dyDescent="0.2">
      <c r="A14" s="184" t="s">
        <v>4</v>
      </c>
      <c r="B14" s="186" t="s">
        <v>5</v>
      </c>
      <c r="C14" s="188" t="s">
        <v>6</v>
      </c>
      <c r="D14" s="189"/>
      <c r="E14" s="83" t="s">
        <v>7</v>
      </c>
    </row>
    <row r="15" spans="1:6" ht="15.75" thickBot="1" x14ac:dyDescent="0.25">
      <c r="A15" s="185"/>
      <c r="B15" s="187"/>
      <c r="C15" s="52" t="s">
        <v>8</v>
      </c>
      <c r="D15" s="52" t="s">
        <v>9</v>
      </c>
      <c r="E15" s="51" t="s">
        <v>12</v>
      </c>
    </row>
    <row r="16" spans="1:6" ht="127.5" x14ac:dyDescent="0.2">
      <c r="A16" s="156" t="s">
        <v>92</v>
      </c>
      <c r="B16" s="136" t="s">
        <v>93</v>
      </c>
      <c r="C16" s="136" t="s">
        <v>94</v>
      </c>
      <c r="D16" s="157" t="s">
        <v>27</v>
      </c>
      <c r="E16" s="158">
        <v>94280</v>
      </c>
    </row>
    <row r="17" spans="1:6" ht="15.75" thickBot="1" x14ac:dyDescent="0.25">
      <c r="A17" s="63"/>
      <c r="B17" s="64"/>
      <c r="C17" s="65"/>
      <c r="D17" s="65"/>
      <c r="E17" s="60"/>
    </row>
    <row r="18" spans="1:6" ht="15.75" thickBot="1" x14ac:dyDescent="0.25">
      <c r="A18" s="49" t="s">
        <v>10</v>
      </c>
      <c r="B18" s="54"/>
      <c r="C18" s="54"/>
      <c r="D18" s="54"/>
      <c r="E18" s="118">
        <f>SUM(E16:E17)</f>
        <v>94280</v>
      </c>
    </row>
    <row r="19" spans="1:6" s="67" customFormat="1" ht="24.95" customHeight="1" x14ac:dyDescent="0.2">
      <c r="A19" s="107" t="s">
        <v>104</v>
      </c>
      <c r="B19" s="108"/>
      <c r="C19" s="109"/>
      <c r="D19" s="110"/>
      <c r="E19" s="111"/>
      <c r="F19" s="66"/>
    </row>
    <row r="20" spans="1:6" s="66" customFormat="1" ht="16.5" thickBot="1" x14ac:dyDescent="0.25">
      <c r="A20" s="112" t="s">
        <v>105</v>
      </c>
      <c r="B20" s="113"/>
      <c r="C20" s="114"/>
      <c r="D20" s="105"/>
      <c r="E20" s="115"/>
    </row>
    <row r="21" spans="1:6" s="66" customFormat="1" ht="16.5" thickBot="1" x14ac:dyDescent="0.25">
      <c r="A21" s="57" t="s">
        <v>106</v>
      </c>
      <c r="B21" s="56"/>
      <c r="C21" s="55"/>
      <c r="D21" s="54"/>
      <c r="E21" s="53"/>
    </row>
    <row r="22" spans="1:6" s="66" customFormat="1" x14ac:dyDescent="0.2">
      <c r="A22" s="184" t="s">
        <v>4</v>
      </c>
      <c r="B22" s="186" t="s">
        <v>5</v>
      </c>
      <c r="C22" s="188" t="s">
        <v>6</v>
      </c>
      <c r="D22" s="189"/>
      <c r="E22" s="83" t="s">
        <v>7</v>
      </c>
      <c r="F22" s="67"/>
    </row>
    <row r="23" spans="1:6" s="66" customFormat="1" ht="15.75" thickBot="1" x14ac:dyDescent="0.25">
      <c r="A23" s="185"/>
      <c r="B23" s="187"/>
      <c r="C23" s="52" t="s">
        <v>8</v>
      </c>
      <c r="D23" s="52" t="s">
        <v>9</v>
      </c>
      <c r="E23" s="51" t="s">
        <v>12</v>
      </c>
      <c r="F23" s="68"/>
    </row>
    <row r="24" spans="1:6" s="66" customFormat="1" ht="30" x14ac:dyDescent="0.2">
      <c r="A24" s="141" t="s">
        <v>107</v>
      </c>
      <c r="B24" s="142" t="s">
        <v>108</v>
      </c>
      <c r="C24" s="142" t="s">
        <v>109</v>
      </c>
      <c r="D24" s="143" t="s">
        <v>27</v>
      </c>
      <c r="E24" s="144">
        <v>75000</v>
      </c>
      <c r="F24" s="68"/>
    </row>
    <row r="25" spans="1:6" s="66" customFormat="1" ht="30" x14ac:dyDescent="0.2">
      <c r="A25" s="145" t="s">
        <v>110</v>
      </c>
      <c r="B25" s="146" t="s">
        <v>108</v>
      </c>
      <c r="C25" s="146" t="s">
        <v>111</v>
      </c>
      <c r="D25" s="147" t="s">
        <v>27</v>
      </c>
      <c r="E25" s="148">
        <v>151687.5</v>
      </c>
      <c r="F25" s="68"/>
    </row>
    <row r="26" spans="1:6" s="66" customFormat="1" ht="15.75" thickBot="1" x14ac:dyDescent="0.25">
      <c r="A26" s="149"/>
      <c r="B26" s="150"/>
      <c r="C26" s="151"/>
      <c r="D26" s="151"/>
      <c r="E26" s="152"/>
    </row>
    <row r="27" spans="1:6" s="66" customFormat="1" ht="15.75" thickBot="1" x14ac:dyDescent="0.25">
      <c r="A27" s="49" t="s">
        <v>112</v>
      </c>
      <c r="B27" s="54"/>
      <c r="C27" s="54"/>
      <c r="D27" s="54"/>
      <c r="E27" s="118">
        <f>SUM(E24:E25)</f>
        <v>226687.5</v>
      </c>
    </row>
    <row r="28" spans="1:6" s="66" customFormat="1" x14ac:dyDescent="0.2"/>
    <row r="29" spans="1:6" s="66" customFormat="1" ht="15.75" thickBot="1" x14ac:dyDescent="0.25"/>
    <row r="30" spans="1:6" s="66" customFormat="1" ht="15.75" x14ac:dyDescent="0.2">
      <c r="A30" s="107" t="s">
        <v>113</v>
      </c>
      <c r="B30" s="108"/>
      <c r="C30" s="109"/>
      <c r="D30" s="110"/>
      <c r="E30" s="111"/>
    </row>
    <row r="31" spans="1:6" s="66" customFormat="1" ht="16.5" thickBot="1" x14ac:dyDescent="0.25">
      <c r="A31" s="112" t="s">
        <v>105</v>
      </c>
      <c r="B31" s="113"/>
      <c r="C31" s="114"/>
      <c r="D31" s="105"/>
      <c r="E31" s="115"/>
    </row>
    <row r="32" spans="1:6" s="66" customFormat="1" ht="16.5" thickBot="1" x14ac:dyDescent="0.25">
      <c r="A32" s="57" t="s">
        <v>114</v>
      </c>
      <c r="B32" s="56"/>
      <c r="C32" s="55"/>
      <c r="D32" s="54"/>
      <c r="E32" s="53"/>
    </row>
    <row r="33" spans="1:6" s="66" customFormat="1" x14ac:dyDescent="0.2">
      <c r="A33" s="184" t="s">
        <v>4</v>
      </c>
      <c r="B33" s="186" t="s">
        <v>5</v>
      </c>
      <c r="C33" s="188" t="s">
        <v>6</v>
      </c>
      <c r="D33" s="189"/>
      <c r="E33" s="83" t="s">
        <v>7</v>
      </c>
    </row>
    <row r="34" spans="1:6" s="66" customFormat="1" ht="15.75" thickBot="1" x14ac:dyDescent="0.25">
      <c r="A34" s="185"/>
      <c r="B34" s="187"/>
      <c r="C34" s="52" t="s">
        <v>8</v>
      </c>
      <c r="D34" s="52" t="s">
        <v>9</v>
      </c>
      <c r="E34" s="51" t="s">
        <v>12</v>
      </c>
    </row>
    <row r="35" spans="1:6" s="66" customFormat="1" ht="16.5" thickBot="1" x14ac:dyDescent="0.3">
      <c r="A35" s="153" t="s">
        <v>115</v>
      </c>
      <c r="B35" s="154" t="s">
        <v>116</v>
      </c>
      <c r="C35" s="155" t="s">
        <v>117</v>
      </c>
      <c r="D35" s="116" t="s">
        <v>27</v>
      </c>
      <c r="E35" s="117">
        <v>64193.75</v>
      </c>
    </row>
    <row r="36" spans="1:6" s="66" customFormat="1" ht="15.75" thickBot="1" x14ac:dyDescent="0.25">
      <c r="A36" s="63"/>
      <c r="B36" s="64"/>
      <c r="C36" s="65"/>
      <c r="D36" s="65"/>
      <c r="E36" s="60"/>
    </row>
    <row r="37" spans="1:6" s="66" customFormat="1" ht="15.75" thickBot="1" x14ac:dyDescent="0.25">
      <c r="A37" s="49" t="s">
        <v>10</v>
      </c>
      <c r="B37" s="54"/>
      <c r="C37" s="54"/>
      <c r="D37" s="54"/>
      <c r="E37" s="118">
        <f>SUM(E35:E36)</f>
        <v>64193.75</v>
      </c>
    </row>
    <row r="38" spans="1:6" s="66" customFormat="1" x14ac:dyDescent="0.2"/>
    <row r="39" spans="1:6" s="66" customFormat="1" ht="15.75" thickBot="1" x14ac:dyDescent="0.25"/>
    <row r="40" spans="1:6" s="67" customFormat="1" ht="24.95" customHeight="1" x14ac:dyDescent="0.2">
      <c r="A40" s="107" t="s">
        <v>118</v>
      </c>
      <c r="B40" s="108"/>
      <c r="C40" s="109"/>
      <c r="D40" s="110"/>
      <c r="E40" s="111"/>
      <c r="F40" s="66"/>
    </row>
    <row r="41" spans="1:6" s="66" customFormat="1" ht="16.5" thickBot="1" x14ac:dyDescent="0.25">
      <c r="A41" s="112" t="s">
        <v>105</v>
      </c>
      <c r="B41" s="113"/>
      <c r="C41" s="114"/>
      <c r="D41" s="105"/>
      <c r="E41" s="115"/>
    </row>
    <row r="42" spans="1:6" s="66" customFormat="1" ht="16.5" thickBot="1" x14ac:dyDescent="0.25">
      <c r="A42" s="57" t="s">
        <v>119</v>
      </c>
      <c r="B42" s="56"/>
      <c r="C42" s="55"/>
      <c r="D42" s="54"/>
      <c r="E42" s="53"/>
    </row>
    <row r="43" spans="1:6" s="66" customFormat="1" x14ac:dyDescent="0.2">
      <c r="A43" s="184" t="s">
        <v>4</v>
      </c>
      <c r="B43" s="186" t="s">
        <v>5</v>
      </c>
      <c r="C43" s="188" t="s">
        <v>6</v>
      </c>
      <c r="D43" s="189"/>
      <c r="E43" s="83" t="s">
        <v>7</v>
      </c>
      <c r="F43" s="67"/>
    </row>
    <row r="44" spans="1:6" s="66" customFormat="1" ht="15.75" thickBot="1" x14ac:dyDescent="0.25">
      <c r="A44" s="185"/>
      <c r="B44" s="187"/>
      <c r="C44" s="52" t="s">
        <v>8</v>
      </c>
      <c r="D44" s="52" t="s">
        <v>9</v>
      </c>
      <c r="E44" s="51" t="s">
        <v>12</v>
      </c>
      <c r="F44" s="68"/>
    </row>
    <row r="45" spans="1:6" s="66" customFormat="1" ht="15.75" thickBot="1" x14ac:dyDescent="0.25">
      <c r="A45" s="141" t="s">
        <v>120</v>
      </c>
      <c r="B45" s="142" t="s">
        <v>121</v>
      </c>
      <c r="C45" s="142" t="s">
        <v>122</v>
      </c>
      <c r="D45" s="143" t="s">
        <v>27</v>
      </c>
      <c r="E45" s="144">
        <v>33300</v>
      </c>
      <c r="F45" s="68"/>
    </row>
    <row r="46" spans="1:6" s="66" customFormat="1" ht="30.75" thickBot="1" x14ac:dyDescent="0.25">
      <c r="A46" s="141" t="s">
        <v>123</v>
      </c>
      <c r="B46" s="142" t="s">
        <v>124</v>
      </c>
      <c r="C46" s="142" t="s">
        <v>125</v>
      </c>
      <c r="D46" s="143" t="s">
        <v>27</v>
      </c>
      <c r="E46" s="144">
        <v>36009.599999999999</v>
      </c>
      <c r="F46" s="68"/>
    </row>
    <row r="47" spans="1:6" s="66" customFormat="1" ht="15.75" thickBot="1" x14ac:dyDescent="0.25">
      <c r="A47" s="141" t="s">
        <v>126</v>
      </c>
      <c r="B47" s="142" t="s">
        <v>121</v>
      </c>
      <c r="C47" s="142" t="s">
        <v>122</v>
      </c>
      <c r="D47" s="143" t="s">
        <v>27</v>
      </c>
      <c r="E47" s="144">
        <v>56800</v>
      </c>
      <c r="F47" s="68"/>
    </row>
    <row r="48" spans="1:6" s="66" customFormat="1" ht="15.75" thickBot="1" x14ac:dyDescent="0.25">
      <c r="A48" s="141"/>
      <c r="B48" s="142"/>
      <c r="C48" s="142"/>
      <c r="D48" s="143"/>
      <c r="E48" s="144"/>
      <c r="F48" s="68"/>
    </row>
    <row r="49" spans="1:6" s="66" customFormat="1" ht="15.75" thickBot="1" x14ac:dyDescent="0.25">
      <c r="A49" s="141" t="s">
        <v>127</v>
      </c>
      <c r="B49" s="142"/>
      <c r="C49" s="142"/>
      <c r="D49" s="143"/>
      <c r="E49" s="118">
        <f>SUM(E45:E47)</f>
        <v>126109.6</v>
      </c>
      <c r="F49" s="68"/>
    </row>
    <row r="50" spans="1:6" s="66" customFormat="1" ht="15.75" thickBot="1" x14ac:dyDescent="0.25"/>
    <row r="51" spans="1:6" s="66" customFormat="1" ht="15.75" x14ac:dyDescent="0.2">
      <c r="A51" s="107" t="s">
        <v>167</v>
      </c>
      <c r="B51" s="108"/>
      <c r="C51" s="109"/>
      <c r="D51" s="110"/>
      <c r="E51" s="111"/>
    </row>
    <row r="52" spans="1:6" s="66" customFormat="1" ht="16.5" thickBot="1" x14ac:dyDescent="0.25">
      <c r="A52" s="112" t="s">
        <v>105</v>
      </c>
      <c r="B52" s="113"/>
      <c r="C52" s="114"/>
      <c r="D52" s="105"/>
      <c r="E52" s="115"/>
    </row>
    <row r="53" spans="1:6" s="66" customFormat="1" ht="16.5" thickBot="1" x14ac:dyDescent="0.25">
      <c r="A53" s="57" t="s">
        <v>168</v>
      </c>
      <c r="B53" s="56"/>
      <c r="C53" s="55"/>
      <c r="D53" s="54"/>
      <c r="E53" s="53"/>
    </row>
    <row r="54" spans="1:6" s="66" customFormat="1" x14ac:dyDescent="0.2">
      <c r="A54" s="184" t="s">
        <v>4</v>
      </c>
      <c r="B54" s="186" t="s">
        <v>5</v>
      </c>
      <c r="C54" s="188" t="s">
        <v>6</v>
      </c>
      <c r="D54" s="189"/>
      <c r="E54" s="83" t="s">
        <v>7</v>
      </c>
    </row>
    <row r="55" spans="1:6" s="66" customFormat="1" ht="15.75" thickBot="1" x14ac:dyDescent="0.25">
      <c r="A55" s="185"/>
      <c r="B55" s="187"/>
      <c r="C55" s="52" t="s">
        <v>8</v>
      </c>
      <c r="D55" s="52" t="s">
        <v>9</v>
      </c>
      <c r="E55" s="51" t="s">
        <v>12</v>
      </c>
    </row>
    <row r="56" spans="1:6" s="66" customFormat="1" ht="78.75" x14ac:dyDescent="0.2">
      <c r="A56" s="38" t="s">
        <v>169</v>
      </c>
      <c r="B56" s="39" t="s">
        <v>170</v>
      </c>
      <c r="C56" s="39" t="s">
        <v>171</v>
      </c>
      <c r="D56" s="116" t="s">
        <v>172</v>
      </c>
      <c r="E56" s="117">
        <v>25000</v>
      </c>
    </row>
    <row r="57" spans="1:6" s="66" customFormat="1" ht="15.75" thickBot="1" x14ac:dyDescent="0.25">
      <c r="A57" s="63"/>
      <c r="B57" s="64"/>
      <c r="C57" s="65"/>
      <c r="D57" s="65"/>
      <c r="E57" s="60"/>
    </row>
    <row r="58" spans="1:6" s="66" customFormat="1" ht="15.75" thickBot="1" x14ac:dyDescent="0.25">
      <c r="A58" s="49" t="s">
        <v>10</v>
      </c>
      <c r="B58" s="54"/>
      <c r="C58" s="54"/>
      <c r="D58" s="54"/>
      <c r="E58" s="118">
        <v>25000</v>
      </c>
    </row>
    <row r="59" spans="1:6" ht="15.75" x14ac:dyDescent="0.2">
      <c r="A59" s="69" t="s">
        <v>1</v>
      </c>
      <c r="B59" s="86"/>
      <c r="C59" s="70"/>
      <c r="D59" s="71"/>
      <c r="E59" s="72"/>
    </row>
    <row r="60" spans="1:6" ht="16.5" thickBot="1" x14ac:dyDescent="0.25">
      <c r="A60" s="73" t="s">
        <v>2</v>
      </c>
      <c r="B60" s="31"/>
      <c r="C60" s="74"/>
      <c r="D60" s="75"/>
      <c r="E60" s="76"/>
    </row>
    <row r="61" spans="1:6" ht="16.5" thickBot="1" x14ac:dyDescent="0.25">
      <c r="A61" s="77" t="s">
        <v>3</v>
      </c>
      <c r="B61" s="87"/>
      <c r="C61" s="78"/>
      <c r="D61" s="79"/>
      <c r="E61" s="80"/>
    </row>
    <row r="62" spans="1:6" ht="14.45" customHeight="1" x14ac:dyDescent="0.2">
      <c r="A62" s="190" t="s">
        <v>4</v>
      </c>
      <c r="B62" s="192" t="s">
        <v>5</v>
      </c>
      <c r="C62" s="194" t="s">
        <v>6</v>
      </c>
      <c r="D62" s="195"/>
      <c r="E62" s="83" t="s">
        <v>7</v>
      </c>
    </row>
    <row r="63" spans="1:6" ht="15.75" thickBot="1" x14ac:dyDescent="0.25">
      <c r="A63" s="191"/>
      <c r="B63" s="193"/>
      <c r="C63" s="81" t="s">
        <v>8</v>
      </c>
      <c r="D63" s="81" t="s">
        <v>9</v>
      </c>
      <c r="E63" s="84" t="s">
        <v>12</v>
      </c>
    </row>
    <row r="64" spans="1:6" ht="15.75" x14ac:dyDescent="0.2">
      <c r="A64" s="38"/>
      <c r="B64" s="39"/>
      <c r="C64" s="39"/>
      <c r="D64" s="40"/>
      <c r="E64" s="41"/>
    </row>
    <row r="65" spans="1:5" ht="15.75" thickBot="1" x14ac:dyDescent="0.25">
      <c r="A65" s="20"/>
      <c r="B65" s="35"/>
      <c r="C65" s="21"/>
      <c r="D65" s="21"/>
      <c r="E65" s="29"/>
    </row>
    <row r="66" spans="1:5" ht="15.75" thickBot="1" x14ac:dyDescent="0.25">
      <c r="A66" s="82" t="s">
        <v>10</v>
      </c>
      <c r="B66" s="79"/>
      <c r="C66" s="79"/>
      <c r="D66" s="79"/>
      <c r="E66" s="85">
        <f>SUM(E64:E65)</f>
        <v>0</v>
      </c>
    </row>
    <row r="67" spans="1:5" x14ac:dyDescent="0.2">
      <c r="A67" s="66"/>
      <c r="B67" s="66"/>
      <c r="C67" s="66"/>
      <c r="D67" s="66"/>
      <c r="E67" s="66"/>
    </row>
  </sheetData>
  <mergeCells count="23">
    <mergeCell ref="A14:A15"/>
    <mergeCell ref="B14:B15"/>
    <mergeCell ref="C14:D14"/>
    <mergeCell ref="A22:A23"/>
    <mergeCell ref="B22:B23"/>
    <mergeCell ref="C22:D22"/>
    <mergeCell ref="A1:D1"/>
    <mergeCell ref="A2:F2"/>
    <mergeCell ref="A6:A7"/>
    <mergeCell ref="B6:B7"/>
    <mergeCell ref="C6:D6"/>
    <mergeCell ref="C33:D33"/>
    <mergeCell ref="A43:A44"/>
    <mergeCell ref="B43:B44"/>
    <mergeCell ref="C43:D43"/>
    <mergeCell ref="A62:A63"/>
    <mergeCell ref="B62:B63"/>
    <mergeCell ref="C62:D62"/>
    <mergeCell ref="A33:A34"/>
    <mergeCell ref="B33:B34"/>
    <mergeCell ref="A54:A55"/>
    <mergeCell ref="B54:B55"/>
    <mergeCell ref="C54:D54"/>
  </mergeCells>
  <phoneticPr fontId="2" type="noConversion"/>
  <printOptions horizontalCentered="1"/>
  <pageMargins left="0.19685039370078741" right="0.19685039370078741" top="0.47244094488188981" bottom="0.19685039370078741" header="0.51181102362204722" footer="0.19685039370078741"/>
  <pageSetup paperSize="9" orientation="landscape"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4"/>
  <sheetViews>
    <sheetView topLeftCell="A2" zoomScaleNormal="100" zoomScaleSheetLayoutView="100" workbookViewId="0">
      <selection activeCell="E13" sqref="E13"/>
    </sheetView>
  </sheetViews>
  <sheetFormatPr defaultColWidth="9.33203125" defaultRowHeight="15" x14ac:dyDescent="0.2"/>
  <cols>
    <col min="1" max="1" width="80.83203125" style="2" customWidth="1"/>
    <col min="2" max="2" width="47.1640625" style="2" customWidth="1"/>
    <col min="3" max="3" width="35.83203125" style="2" customWidth="1"/>
    <col min="4" max="4" width="20.83203125" style="2" customWidth="1"/>
    <col min="5" max="5" width="40.83203125" style="2" customWidth="1"/>
    <col min="6" max="16384" width="9.33203125" style="2"/>
  </cols>
  <sheetData>
    <row r="1" spans="1:6" s="1" customFormat="1" ht="50.1" customHeight="1" x14ac:dyDescent="0.2">
      <c r="A1" s="175"/>
      <c r="B1" s="176"/>
      <c r="C1" s="176"/>
      <c r="D1" s="176"/>
    </row>
    <row r="2" spans="1:6" s="1" customFormat="1" ht="50.1" customHeight="1" thickBot="1" x14ac:dyDescent="0.25">
      <c r="A2" s="177" t="s">
        <v>17</v>
      </c>
      <c r="B2" s="177"/>
      <c r="C2" s="177"/>
      <c r="D2" s="177"/>
      <c r="E2" s="177"/>
      <c r="F2" s="177"/>
    </row>
    <row r="3" spans="1:6" ht="20.100000000000001" customHeight="1" x14ac:dyDescent="0.2">
      <c r="A3" s="7" t="s">
        <v>1</v>
      </c>
      <c r="B3" s="30"/>
      <c r="C3" s="8"/>
      <c r="D3" s="9"/>
      <c r="E3" s="10"/>
    </row>
    <row r="4" spans="1:6" ht="20.100000000000001" customHeight="1" thickBot="1" x14ac:dyDescent="0.25">
      <c r="A4" s="11" t="s">
        <v>2</v>
      </c>
      <c r="B4" s="31"/>
      <c r="C4" s="12"/>
      <c r="D4" s="13"/>
      <c r="E4" s="14"/>
    </row>
    <row r="5" spans="1:6" ht="20.100000000000001" customHeight="1" thickBot="1" x14ac:dyDescent="0.25">
      <c r="A5" s="15" t="s">
        <v>3</v>
      </c>
      <c r="B5" s="32"/>
      <c r="C5" s="16"/>
      <c r="D5" s="17"/>
      <c r="E5" s="18"/>
    </row>
    <row r="6" spans="1:6" s="3" customFormat="1" ht="24.95" customHeight="1" x14ac:dyDescent="0.2">
      <c r="A6" s="190" t="s">
        <v>4</v>
      </c>
      <c r="B6" s="192" t="s">
        <v>5</v>
      </c>
      <c r="C6" s="194" t="s">
        <v>6</v>
      </c>
      <c r="D6" s="195"/>
      <c r="E6" s="23" t="s">
        <v>7</v>
      </c>
    </row>
    <row r="7" spans="1:6" s="4" customFormat="1" ht="24.95" customHeight="1" thickBot="1" x14ac:dyDescent="0.25">
      <c r="A7" s="191"/>
      <c r="B7" s="193"/>
      <c r="C7" s="19" t="s">
        <v>8</v>
      </c>
      <c r="D7" s="19" t="s">
        <v>9</v>
      </c>
      <c r="E7" s="24" t="s">
        <v>16</v>
      </c>
    </row>
    <row r="8" spans="1:6" ht="30" customHeight="1" thickBot="1" x14ac:dyDescent="0.25">
      <c r="A8" s="20"/>
      <c r="B8" s="35"/>
      <c r="C8" s="21"/>
      <c r="D8" s="21"/>
      <c r="E8" s="29"/>
    </row>
    <row r="9" spans="1:6" ht="20.100000000000001" customHeight="1" thickBot="1" x14ac:dyDescent="0.25">
      <c r="A9" s="22" t="s">
        <v>10</v>
      </c>
      <c r="B9" s="17"/>
      <c r="C9" s="17"/>
      <c r="D9" s="17"/>
      <c r="E9" s="25">
        <v>0</v>
      </c>
    </row>
    <row r="10" spans="1:6" s="3" customFormat="1" ht="24.95" customHeight="1" x14ac:dyDescent="0.2"/>
    <row r="11" spans="1:6" s="4" customFormat="1" ht="24.95" customHeight="1" x14ac:dyDescent="0.2"/>
    <row r="12" spans="1:6" ht="30" customHeight="1" x14ac:dyDescent="0.2"/>
    <row r="13" spans="1:6" ht="30" customHeight="1" x14ac:dyDescent="0.2"/>
    <row r="14" spans="1:6" ht="20.100000000000001" customHeight="1" x14ac:dyDescent="0.2"/>
  </sheetData>
  <mergeCells count="5">
    <mergeCell ref="A1:D1"/>
    <mergeCell ref="A6:A7"/>
    <mergeCell ref="B6:B7"/>
    <mergeCell ref="C6:D6"/>
    <mergeCell ref="A2:F2"/>
  </mergeCells>
  <printOptions horizontalCentered="1"/>
  <pageMargins left="0.19685039370078741" right="0.19685039370078741" top="0.47244094488188981" bottom="0.19685039370078741" header="0.51181102362204722" footer="0.19685039370078741"/>
  <pageSetup paperSize="9" orientation="landscape" r:id="rId1"/>
  <headerFooter alignWithMargins="0">
    <oddFooter>&amp;C&amp;P</oddFooter>
  </headerFooter>
  <rowBreaks count="1" manualBreakCount="1">
    <brk id="1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0"/>
  <sheetViews>
    <sheetView zoomScaleNormal="100" zoomScaleSheetLayoutView="100" workbookViewId="0">
      <selection activeCell="F14" sqref="F14"/>
    </sheetView>
  </sheetViews>
  <sheetFormatPr defaultColWidth="9.33203125" defaultRowHeight="15" x14ac:dyDescent="0.2"/>
  <cols>
    <col min="1" max="1" width="80.83203125" style="2" customWidth="1"/>
    <col min="2" max="2" width="57.33203125" style="2" customWidth="1"/>
    <col min="3" max="4" width="35.83203125" style="2" customWidth="1"/>
    <col min="5" max="5" width="20.83203125" style="2" customWidth="1"/>
    <col min="6" max="6" width="40.83203125" style="2" customWidth="1"/>
    <col min="7" max="16384" width="9.33203125" style="2"/>
  </cols>
  <sheetData>
    <row r="1" spans="1:6" s="1" customFormat="1" ht="50.1" customHeight="1" x14ac:dyDescent="0.2">
      <c r="A1" s="175"/>
      <c r="B1" s="175"/>
      <c r="C1" s="176"/>
      <c r="D1" s="176"/>
      <c r="E1" s="176"/>
    </row>
    <row r="2" spans="1:6" s="1" customFormat="1" ht="50.1" customHeight="1" thickBot="1" x14ac:dyDescent="0.25">
      <c r="A2" s="177" t="s">
        <v>18</v>
      </c>
      <c r="B2" s="177"/>
      <c r="C2" s="177"/>
      <c r="D2" s="177"/>
      <c r="E2" s="177"/>
      <c r="F2" s="177"/>
    </row>
    <row r="3" spans="1:6" ht="20.100000000000001" customHeight="1" x14ac:dyDescent="0.2">
      <c r="A3" s="7" t="s">
        <v>1</v>
      </c>
      <c r="B3" s="42"/>
      <c r="C3" s="8"/>
      <c r="D3" s="9"/>
      <c r="E3" s="10"/>
    </row>
    <row r="4" spans="1:6" ht="20.100000000000001" customHeight="1" thickBot="1" x14ac:dyDescent="0.25">
      <c r="A4" s="11" t="s">
        <v>2</v>
      </c>
      <c r="B4" s="43"/>
      <c r="C4" s="12"/>
      <c r="D4" s="13"/>
      <c r="E4" s="14"/>
    </row>
    <row r="5" spans="1:6" ht="20.100000000000001" customHeight="1" thickBot="1" x14ac:dyDescent="0.25">
      <c r="A5" s="15" t="s">
        <v>3</v>
      </c>
      <c r="B5" s="44"/>
      <c r="C5" s="16"/>
      <c r="D5" s="17"/>
      <c r="E5" s="18"/>
    </row>
    <row r="6" spans="1:6" s="3" customFormat="1" ht="24.95" customHeight="1" x14ac:dyDescent="0.2">
      <c r="A6" s="190" t="s">
        <v>4</v>
      </c>
      <c r="B6" s="192" t="s">
        <v>5</v>
      </c>
      <c r="C6" s="194" t="s">
        <v>6</v>
      </c>
      <c r="D6" s="195"/>
      <c r="E6" s="23" t="s">
        <v>7</v>
      </c>
    </row>
    <row r="7" spans="1:6" s="4" customFormat="1" ht="24.95" customHeight="1" thickBot="1" x14ac:dyDescent="0.25">
      <c r="A7" s="191"/>
      <c r="B7" s="193"/>
      <c r="C7" s="19" t="s">
        <v>8</v>
      </c>
      <c r="D7" s="19" t="s">
        <v>9</v>
      </c>
      <c r="E7" s="24" t="s">
        <v>12</v>
      </c>
    </row>
    <row r="8" spans="1:6" s="4" customFormat="1" ht="12.75" x14ac:dyDescent="0.2">
      <c r="A8" s="28"/>
      <c r="B8" s="33"/>
      <c r="C8" s="26"/>
      <c r="D8" s="26"/>
      <c r="E8" s="37"/>
    </row>
    <row r="9" spans="1:6" s="4" customFormat="1" ht="39" customHeight="1" thickBot="1" x14ac:dyDescent="0.25">
      <c r="A9" s="27"/>
      <c r="B9" s="34"/>
      <c r="C9" s="36"/>
      <c r="D9" s="26"/>
      <c r="E9" s="37"/>
    </row>
    <row r="10" spans="1:6" ht="20.100000000000001" customHeight="1" thickBot="1" x14ac:dyDescent="0.25">
      <c r="A10" s="22" t="s">
        <v>10</v>
      </c>
      <c r="B10" s="17"/>
      <c r="C10" s="17"/>
      <c r="D10" s="17"/>
      <c r="E10" s="25">
        <f>SUM(E8:E9)</f>
        <v>0</v>
      </c>
    </row>
  </sheetData>
  <mergeCells count="5">
    <mergeCell ref="A1:E1"/>
    <mergeCell ref="C6:D6"/>
    <mergeCell ref="A6:A7"/>
    <mergeCell ref="B6:B7"/>
    <mergeCell ref="A2:F2"/>
  </mergeCells>
  <phoneticPr fontId="2" type="noConversion"/>
  <printOptions horizontalCentered="1"/>
  <pageMargins left="0.19685039370078741" right="0.19685039370078741" top="0.47244094488188981" bottom="0.19685039370078741" header="0.51181102362204722" footer="0.19685039370078741"/>
  <pageSetup paperSize="9" orientation="landscape"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7"/>
  <sheetViews>
    <sheetView zoomScaleNormal="100" zoomScaleSheetLayoutView="100" workbookViewId="0">
      <selection activeCell="I45" sqref="I45"/>
    </sheetView>
  </sheetViews>
  <sheetFormatPr defaultColWidth="9.33203125" defaultRowHeight="15" x14ac:dyDescent="0.2"/>
  <cols>
    <col min="1" max="1" width="80.83203125" style="2" customWidth="1"/>
    <col min="2" max="2" width="40.1640625" style="2" customWidth="1"/>
    <col min="3" max="3" width="35.83203125" style="2" customWidth="1"/>
    <col min="4" max="4" width="20.83203125" style="2" customWidth="1"/>
    <col min="5" max="5" width="40.83203125" style="2" customWidth="1"/>
    <col min="6" max="16384" width="9.33203125" style="2"/>
  </cols>
  <sheetData>
    <row r="1" spans="1:6" s="1" customFormat="1" ht="50.1" customHeight="1" x14ac:dyDescent="0.2">
      <c r="A1" s="202"/>
      <c r="B1" s="203"/>
      <c r="C1" s="203"/>
      <c r="D1" s="203"/>
      <c r="E1" s="88"/>
      <c r="F1" s="88"/>
    </row>
    <row r="2" spans="1:6" s="1" customFormat="1" ht="50.1" customHeight="1" thickBot="1" x14ac:dyDescent="0.25">
      <c r="A2" s="177" t="s">
        <v>19</v>
      </c>
      <c r="B2" s="177"/>
      <c r="C2" s="177"/>
      <c r="D2" s="177"/>
      <c r="E2" s="177"/>
      <c r="F2" s="177"/>
    </row>
    <row r="3" spans="1:6" ht="20.100000000000001" customHeight="1" x14ac:dyDescent="0.2">
      <c r="A3" s="69" t="s">
        <v>1</v>
      </c>
      <c r="B3" s="86" t="s">
        <v>53</v>
      </c>
      <c r="C3" s="70"/>
      <c r="D3" s="71"/>
      <c r="E3" s="72"/>
      <c r="F3" s="66"/>
    </row>
    <row r="4" spans="1:6" ht="20.100000000000001" customHeight="1" thickBot="1" x14ac:dyDescent="0.25">
      <c r="A4" s="73" t="s">
        <v>2</v>
      </c>
      <c r="B4" s="31"/>
      <c r="C4" s="74"/>
      <c r="D4" s="75"/>
      <c r="E4" s="76"/>
      <c r="F4" s="66"/>
    </row>
    <row r="5" spans="1:6" ht="20.100000000000001" customHeight="1" thickBot="1" x14ac:dyDescent="0.25">
      <c r="A5" s="77" t="s">
        <v>3</v>
      </c>
      <c r="B5" s="87" t="s">
        <v>54</v>
      </c>
      <c r="C5" s="78"/>
      <c r="D5" s="79"/>
      <c r="E5" s="80"/>
      <c r="F5" s="66"/>
    </row>
    <row r="6" spans="1:6" s="3" customFormat="1" ht="24.95" customHeight="1" x14ac:dyDescent="0.2">
      <c r="A6" s="190" t="s">
        <v>4</v>
      </c>
      <c r="B6" s="192" t="s">
        <v>5</v>
      </c>
      <c r="C6" s="194" t="s">
        <v>6</v>
      </c>
      <c r="D6" s="195"/>
      <c r="E6" s="83" t="s">
        <v>7</v>
      </c>
      <c r="F6" s="67"/>
    </row>
    <row r="7" spans="1:6" s="4" customFormat="1" ht="24.95" customHeight="1" thickBot="1" x14ac:dyDescent="0.25">
      <c r="A7" s="191"/>
      <c r="B7" s="193"/>
      <c r="C7" s="81" t="s">
        <v>8</v>
      </c>
      <c r="D7" s="81" t="s">
        <v>9</v>
      </c>
      <c r="E7" s="84" t="s">
        <v>12</v>
      </c>
      <c r="F7" s="68"/>
    </row>
    <row r="8" spans="1:6" s="4" customFormat="1" ht="267.75" x14ac:dyDescent="0.2">
      <c r="A8" s="100" t="s">
        <v>39</v>
      </c>
      <c r="B8" s="100" t="s">
        <v>40</v>
      </c>
      <c r="C8" s="101" t="s">
        <v>41</v>
      </c>
      <c r="D8" s="102" t="s">
        <v>42</v>
      </c>
      <c r="E8" s="103">
        <v>57420.3</v>
      </c>
      <c r="F8" s="68"/>
    </row>
    <row r="9" spans="1:6" s="4" customFormat="1" ht="127.5" x14ac:dyDescent="0.2">
      <c r="A9" s="100" t="s">
        <v>43</v>
      </c>
      <c r="B9" s="100" t="s">
        <v>44</v>
      </c>
      <c r="C9" s="101" t="s">
        <v>45</v>
      </c>
      <c r="D9" s="102" t="s">
        <v>46</v>
      </c>
      <c r="E9" s="103">
        <v>15000</v>
      </c>
      <c r="F9" s="66"/>
    </row>
    <row r="10" spans="1:6" ht="25.5" x14ac:dyDescent="0.2">
      <c r="A10" s="100" t="s">
        <v>47</v>
      </c>
      <c r="B10" s="199" t="s">
        <v>48</v>
      </c>
      <c r="C10" s="101" t="s">
        <v>49</v>
      </c>
      <c r="D10" s="102" t="s">
        <v>46</v>
      </c>
      <c r="E10" s="103">
        <v>13440</v>
      </c>
      <c r="F10" s="66"/>
    </row>
    <row r="11" spans="1:6" x14ac:dyDescent="0.2">
      <c r="A11" s="100" t="s">
        <v>50</v>
      </c>
      <c r="B11" s="200"/>
      <c r="C11" s="101" t="s">
        <v>49</v>
      </c>
      <c r="D11" s="102" t="s">
        <v>46</v>
      </c>
      <c r="E11" s="103">
        <v>1300</v>
      </c>
      <c r="F11" s="66"/>
    </row>
    <row r="12" spans="1:6" x14ac:dyDescent="0.2">
      <c r="A12" s="100" t="s">
        <v>51</v>
      </c>
      <c r="B12" s="200"/>
      <c r="C12" s="101" t="s">
        <v>49</v>
      </c>
      <c r="D12" s="102" t="s">
        <v>46</v>
      </c>
      <c r="E12" s="103">
        <v>10850</v>
      </c>
      <c r="F12" s="66"/>
    </row>
    <row r="13" spans="1:6" x14ac:dyDescent="0.2">
      <c r="A13" s="100" t="s">
        <v>52</v>
      </c>
      <c r="B13" s="201"/>
      <c r="C13" s="101" t="s">
        <v>49</v>
      </c>
      <c r="D13" s="102" t="s">
        <v>46</v>
      </c>
      <c r="E13" s="103">
        <v>11125</v>
      </c>
      <c r="F13" s="66"/>
    </row>
    <row r="14" spans="1:6" ht="15.75" thickBot="1" x14ac:dyDescent="0.25">
      <c r="A14" s="104" t="s">
        <v>10</v>
      </c>
      <c r="B14" s="105"/>
      <c r="C14" s="105"/>
      <c r="D14" s="105"/>
      <c r="E14" s="106">
        <f>SUM(E8:E13)</f>
        <v>109135.3</v>
      </c>
      <c r="F14" s="66"/>
    </row>
    <row r="15" spans="1:6" ht="15.75" x14ac:dyDescent="0.2">
      <c r="A15" s="107" t="s">
        <v>128</v>
      </c>
      <c r="B15" s="108"/>
      <c r="C15" s="109"/>
      <c r="D15" s="110"/>
      <c r="E15" s="111"/>
    </row>
    <row r="16" spans="1:6" ht="16.5" thickBot="1" x14ac:dyDescent="0.25">
      <c r="A16" s="112" t="s">
        <v>129</v>
      </c>
      <c r="B16" s="113"/>
      <c r="C16" s="114"/>
      <c r="D16" s="105"/>
      <c r="E16" s="115"/>
    </row>
    <row r="17" spans="1:5" ht="16.5" thickBot="1" x14ac:dyDescent="0.25">
      <c r="A17" s="57" t="s">
        <v>130</v>
      </c>
      <c r="B17" s="56"/>
      <c r="C17" s="55"/>
      <c r="D17" s="54"/>
      <c r="E17" s="53"/>
    </row>
    <row r="18" spans="1:5" x14ac:dyDescent="0.2">
      <c r="A18" s="184" t="s">
        <v>4</v>
      </c>
      <c r="B18" s="186" t="s">
        <v>5</v>
      </c>
      <c r="C18" s="188" t="s">
        <v>6</v>
      </c>
      <c r="D18" s="189"/>
      <c r="E18" s="83" t="s">
        <v>7</v>
      </c>
    </row>
    <row r="19" spans="1:5" ht="15.75" thickBot="1" x14ac:dyDescent="0.25">
      <c r="A19" s="185"/>
      <c r="B19" s="187"/>
      <c r="C19" s="52" t="s">
        <v>8</v>
      </c>
      <c r="D19" s="52" t="s">
        <v>9</v>
      </c>
      <c r="E19" s="51" t="s">
        <v>12</v>
      </c>
    </row>
    <row r="20" spans="1:5" ht="38.25" x14ac:dyDescent="0.2">
      <c r="A20" s="156" t="s">
        <v>131</v>
      </c>
      <c r="B20" s="136" t="s">
        <v>132</v>
      </c>
      <c r="C20" s="136" t="s">
        <v>133</v>
      </c>
      <c r="D20" s="157" t="s">
        <v>27</v>
      </c>
      <c r="E20" s="158">
        <v>2080000</v>
      </c>
    </row>
    <row r="21" spans="1:5" ht="63.75" x14ac:dyDescent="0.2">
      <c r="A21" s="156" t="s">
        <v>134</v>
      </c>
      <c r="B21" s="136" t="s">
        <v>135</v>
      </c>
      <c r="C21" s="136" t="s">
        <v>136</v>
      </c>
      <c r="D21" s="157" t="s">
        <v>137</v>
      </c>
      <c r="E21" s="158">
        <v>273326.44</v>
      </c>
    </row>
    <row r="22" spans="1:5" ht="63.75" x14ac:dyDescent="0.2">
      <c r="A22" s="156" t="s">
        <v>138</v>
      </c>
      <c r="B22" s="136" t="s">
        <v>135</v>
      </c>
      <c r="C22" s="136" t="s">
        <v>136</v>
      </c>
      <c r="D22" s="157" t="s">
        <v>137</v>
      </c>
      <c r="E22" s="159">
        <f>178450.8+48843.2</f>
        <v>227294</v>
      </c>
    </row>
    <row r="23" spans="1:5" ht="63.75" x14ac:dyDescent="0.2">
      <c r="A23" s="156" t="s">
        <v>139</v>
      </c>
      <c r="B23" s="136" t="s">
        <v>135</v>
      </c>
      <c r="C23" s="136" t="s">
        <v>136</v>
      </c>
      <c r="D23" s="157" t="s">
        <v>137</v>
      </c>
      <c r="E23" s="160">
        <f>22464.68+18717.48</f>
        <v>41182.160000000003</v>
      </c>
    </row>
    <row r="24" spans="1:5" ht="39" thickBot="1" x14ac:dyDescent="0.25">
      <c r="A24" s="156" t="s">
        <v>140</v>
      </c>
      <c r="B24" s="136" t="s">
        <v>141</v>
      </c>
      <c r="C24" s="136" t="s">
        <v>142</v>
      </c>
      <c r="D24" s="157" t="s">
        <v>27</v>
      </c>
      <c r="E24" s="160">
        <v>116888.27</v>
      </c>
    </row>
    <row r="25" spans="1:5" ht="15.75" thickBot="1" x14ac:dyDescent="0.25">
      <c r="A25" s="49" t="s">
        <v>10</v>
      </c>
      <c r="B25" s="54"/>
      <c r="C25" s="54"/>
      <c r="D25" s="54"/>
      <c r="E25" s="118">
        <f>SUM(E20:E24)</f>
        <v>2738690.87</v>
      </c>
    </row>
    <row r="26" spans="1:5" x14ac:dyDescent="0.2">
      <c r="A26" s="66"/>
      <c r="B26" s="66"/>
      <c r="C26" s="66"/>
      <c r="D26" s="66"/>
      <c r="E26" s="161"/>
    </row>
    <row r="27" spans="1:5" ht="15.75" thickBot="1" x14ac:dyDescent="0.25">
      <c r="A27" s="66"/>
      <c r="B27" s="66"/>
      <c r="C27" s="66"/>
      <c r="D27" s="66"/>
      <c r="E27" s="66"/>
    </row>
    <row r="28" spans="1:5" ht="15.75" x14ac:dyDescent="0.2">
      <c r="A28" s="107" t="s">
        <v>128</v>
      </c>
      <c r="B28" s="108"/>
      <c r="C28" s="109"/>
      <c r="D28" s="110"/>
      <c r="E28" s="111"/>
    </row>
    <row r="29" spans="1:5" ht="16.5" thickBot="1" x14ac:dyDescent="0.25">
      <c r="A29" s="112" t="s">
        <v>129</v>
      </c>
      <c r="B29" s="113"/>
      <c r="C29" s="114"/>
      <c r="D29" s="105"/>
      <c r="E29" s="115"/>
    </row>
    <row r="30" spans="1:5" ht="16.5" thickBot="1" x14ac:dyDescent="0.25">
      <c r="A30" s="57" t="s">
        <v>143</v>
      </c>
      <c r="B30" s="56"/>
      <c r="C30" s="55"/>
      <c r="D30" s="54"/>
      <c r="E30" s="53"/>
    </row>
    <row r="31" spans="1:5" x14ac:dyDescent="0.2">
      <c r="A31" s="184" t="s">
        <v>4</v>
      </c>
      <c r="B31" s="186" t="s">
        <v>5</v>
      </c>
      <c r="C31" s="188" t="s">
        <v>6</v>
      </c>
      <c r="D31" s="189"/>
      <c r="E31" s="83" t="s">
        <v>7</v>
      </c>
    </row>
    <row r="32" spans="1:5" ht="15.75" thickBot="1" x14ac:dyDescent="0.25">
      <c r="A32" s="185"/>
      <c r="B32" s="187"/>
      <c r="C32" s="52" t="s">
        <v>8</v>
      </c>
      <c r="D32" s="52" t="s">
        <v>9</v>
      </c>
      <c r="E32" s="51" t="s">
        <v>12</v>
      </c>
    </row>
    <row r="33" spans="1:5" ht="89.25" x14ac:dyDescent="0.2">
      <c r="A33" s="100" t="s">
        <v>144</v>
      </c>
      <c r="B33" s="100" t="s">
        <v>145</v>
      </c>
      <c r="C33" s="100" t="s">
        <v>146</v>
      </c>
      <c r="D33" s="102" t="s">
        <v>27</v>
      </c>
      <c r="E33" s="162">
        <v>20640</v>
      </c>
    </row>
    <row r="34" spans="1:5" x14ac:dyDescent="0.2">
      <c r="A34" s="163" t="s">
        <v>147</v>
      </c>
      <c r="B34" s="68"/>
      <c r="C34" s="100" t="s">
        <v>148</v>
      </c>
      <c r="D34" s="102" t="s">
        <v>27</v>
      </c>
      <c r="E34" s="162">
        <v>37300</v>
      </c>
    </row>
    <row r="35" spans="1:5" ht="51.75" thickBot="1" x14ac:dyDescent="0.25">
      <c r="A35" s="63" t="s">
        <v>149</v>
      </c>
      <c r="B35" s="64" t="s">
        <v>150</v>
      </c>
      <c r="C35" s="65" t="s">
        <v>151</v>
      </c>
      <c r="D35" s="65" t="s">
        <v>152</v>
      </c>
      <c r="E35" s="162">
        <f>3785+4627.5</f>
        <v>8412.5</v>
      </c>
    </row>
    <row r="36" spans="1:5" ht="15.75" thickBot="1" x14ac:dyDescent="0.25">
      <c r="A36" s="49" t="s">
        <v>10</v>
      </c>
      <c r="B36" s="54"/>
      <c r="C36" s="54"/>
      <c r="D36" s="54"/>
      <c r="E36" s="118">
        <f>SUM(E33:E35)</f>
        <v>66352.5</v>
      </c>
    </row>
    <row r="37" spans="1:5" x14ac:dyDescent="0.2">
      <c r="A37" s="66"/>
      <c r="B37" s="66"/>
      <c r="C37" s="66"/>
      <c r="D37" s="66"/>
      <c r="E37" s="66"/>
    </row>
  </sheetData>
  <mergeCells count="12">
    <mergeCell ref="B10:B13"/>
    <mergeCell ref="A1:D1"/>
    <mergeCell ref="A6:A7"/>
    <mergeCell ref="B6:B7"/>
    <mergeCell ref="C6:D6"/>
    <mergeCell ref="A2:F2"/>
    <mergeCell ref="A18:A19"/>
    <mergeCell ref="B18:B19"/>
    <mergeCell ref="C18:D18"/>
    <mergeCell ref="A31:A32"/>
    <mergeCell ref="B31:B32"/>
    <mergeCell ref="C31:D31"/>
  </mergeCells>
  <phoneticPr fontId="2" type="noConversion"/>
  <printOptions horizontalCentered="1"/>
  <pageMargins left="0.19685039370078741" right="0.19685039370078741" top="0.47244094488188981" bottom="0.19685039370078741" header="0.51181102362204722" footer="0.19685039370078741"/>
  <pageSetup paperSize="9" orientation="landscape" r:id="rId1"/>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4"/>
  <sheetViews>
    <sheetView zoomScaleNormal="100" zoomScaleSheetLayoutView="100" workbookViewId="0">
      <selection activeCell="E13" sqref="E13"/>
    </sheetView>
  </sheetViews>
  <sheetFormatPr defaultColWidth="9.33203125" defaultRowHeight="15" x14ac:dyDescent="0.2"/>
  <cols>
    <col min="1" max="1" width="80.83203125" style="2" customWidth="1"/>
    <col min="2" max="2" width="49.5" style="2" customWidth="1"/>
    <col min="3" max="3" width="35.83203125" style="2" customWidth="1"/>
    <col min="4" max="4" width="24.6640625" style="2" customWidth="1"/>
    <col min="5" max="5" width="40.83203125" style="2" customWidth="1"/>
    <col min="6" max="16384" width="9.33203125" style="2"/>
  </cols>
  <sheetData>
    <row r="1" spans="1:6" s="1" customFormat="1" ht="50.1" customHeight="1" x14ac:dyDescent="0.2">
      <c r="A1" s="175"/>
      <c r="B1" s="176"/>
      <c r="C1" s="176"/>
      <c r="D1" s="176"/>
    </row>
    <row r="2" spans="1:6" s="1" customFormat="1" ht="50.1" customHeight="1" thickBot="1" x14ac:dyDescent="0.25">
      <c r="A2" s="177" t="s">
        <v>20</v>
      </c>
      <c r="B2" s="177"/>
      <c r="C2" s="177"/>
      <c r="D2" s="177"/>
      <c r="E2" s="177"/>
      <c r="F2" s="177"/>
    </row>
    <row r="3" spans="1:6" ht="20.100000000000001" customHeight="1" x14ac:dyDescent="0.2">
      <c r="A3" s="7" t="s">
        <v>1</v>
      </c>
      <c r="B3" s="30"/>
      <c r="C3" s="8"/>
      <c r="D3" s="9"/>
      <c r="E3" s="10"/>
    </row>
    <row r="4" spans="1:6" ht="20.100000000000001" customHeight="1" thickBot="1" x14ac:dyDescent="0.25">
      <c r="A4" s="11" t="s">
        <v>2</v>
      </c>
      <c r="B4" s="31"/>
      <c r="C4" s="12"/>
      <c r="D4" s="13"/>
      <c r="E4" s="14"/>
    </row>
    <row r="5" spans="1:6" ht="20.100000000000001" customHeight="1" thickBot="1" x14ac:dyDescent="0.25">
      <c r="A5" s="15" t="s">
        <v>3</v>
      </c>
      <c r="B5" s="32"/>
      <c r="C5" s="16"/>
      <c r="D5" s="17"/>
      <c r="E5" s="18"/>
    </row>
    <row r="6" spans="1:6" s="3" customFormat="1" ht="24.95" customHeight="1" x14ac:dyDescent="0.2">
      <c r="A6" s="190" t="s">
        <v>4</v>
      </c>
      <c r="B6" s="192" t="s">
        <v>5</v>
      </c>
      <c r="C6" s="194" t="s">
        <v>6</v>
      </c>
      <c r="D6" s="195"/>
      <c r="E6" s="23" t="s">
        <v>7</v>
      </c>
    </row>
    <row r="7" spans="1:6" s="4" customFormat="1" ht="24.95" customHeight="1" thickBot="1" x14ac:dyDescent="0.25">
      <c r="A7" s="191"/>
      <c r="B7" s="193"/>
      <c r="C7" s="19" t="s">
        <v>8</v>
      </c>
      <c r="D7" s="19" t="s">
        <v>9</v>
      </c>
      <c r="E7" s="24" t="s">
        <v>12</v>
      </c>
    </row>
    <row r="8" spans="1:6" s="4" customFormat="1" ht="15.75" x14ac:dyDescent="0.2">
      <c r="A8" s="38"/>
      <c r="B8" s="39"/>
      <c r="C8" s="39"/>
      <c r="D8" s="40"/>
      <c r="E8" s="41"/>
    </row>
    <row r="9" spans="1:6" ht="30" customHeight="1" thickBot="1" x14ac:dyDescent="0.25">
      <c r="A9" s="20"/>
      <c r="B9" s="35"/>
      <c r="C9" s="21"/>
      <c r="D9" s="21"/>
      <c r="E9" s="29"/>
    </row>
    <row r="10" spans="1:6" ht="20.100000000000001" customHeight="1" thickBot="1" x14ac:dyDescent="0.25">
      <c r="A10" s="22" t="s">
        <v>10</v>
      </c>
      <c r="B10" s="17"/>
      <c r="C10" s="17"/>
      <c r="D10" s="17"/>
      <c r="E10" s="25">
        <f>SUM(E8:E9)</f>
        <v>0</v>
      </c>
    </row>
    <row r="12" spans="1:6" s="4" customFormat="1" ht="24.95" customHeight="1" x14ac:dyDescent="0.2"/>
    <row r="13" spans="1:6" ht="30" customHeight="1" x14ac:dyDescent="0.2"/>
    <row r="14" spans="1:6" ht="30" customHeight="1" x14ac:dyDescent="0.2"/>
    <row r="15" spans="1:6" ht="20.100000000000001" customHeight="1" x14ac:dyDescent="0.2"/>
    <row r="34" spans="4:4" s="5" customFormat="1" ht="12.75" x14ac:dyDescent="0.2">
      <c r="D34" s="6"/>
    </row>
  </sheetData>
  <mergeCells count="5">
    <mergeCell ref="A1:D1"/>
    <mergeCell ref="A6:A7"/>
    <mergeCell ref="B6:B7"/>
    <mergeCell ref="C6:D6"/>
    <mergeCell ref="A2:F2"/>
  </mergeCells>
  <phoneticPr fontId="2" type="noConversion"/>
  <printOptions horizontalCentered="1"/>
  <pageMargins left="0.19685039370078741" right="0.19685039370078741" top="0.47244094488188981" bottom="0.19685039370078741" header="0.51181102362204722" footer="0.19685039370078741"/>
  <pageSetup paperSize="9" orientation="landscape" r:id="rId1"/>
  <headerFooter alignWithMargins="0">
    <oddFooter>&amp;C&amp;P</oddFooter>
  </headerFooter>
  <rowBreaks count="1" manualBreakCount="1">
    <brk id="1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qjpm xmlns="79fda0b8-e872-432a-a6f5-93cf88bd3ea7">
      <UserInfo>
        <DisplayName/>
        <AccountId xsi:nil="true"/>
        <AccountType/>
      </UserInfo>
    </qjpm>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717AAB12CEA904097DFAD5AACC428D0" ma:contentTypeVersion="13" ma:contentTypeDescription="Een nieuw document maken." ma:contentTypeScope="" ma:versionID="c2e948ba4cabb8c8b908ed70ed55f875">
  <xsd:schema xmlns:xsd="http://www.w3.org/2001/XMLSchema" xmlns:xs="http://www.w3.org/2001/XMLSchema" xmlns:p="http://schemas.microsoft.com/office/2006/metadata/properties" xmlns:ns2="79fda0b8-e872-432a-a6f5-93cf88bd3ea7" xmlns:ns3="69a2b6ce-e006-4317-9955-6b053a02687a" targetNamespace="http://schemas.microsoft.com/office/2006/metadata/properties" ma:root="true" ma:fieldsID="f3a6b55edfdf329ed4fde40bf6dbdb5c" ns2:_="" ns3:_="">
    <xsd:import namespace="79fda0b8-e872-432a-a6f5-93cf88bd3ea7"/>
    <xsd:import namespace="69a2b6ce-e006-4317-9955-6b053a02687a"/>
    <xsd:element name="properties">
      <xsd:complexType>
        <xsd:sequence>
          <xsd:element name="documentManagement">
            <xsd:complexType>
              <xsd:all>
                <xsd:element ref="ns2:MediaServiceMetadata" minOccurs="0"/>
                <xsd:element ref="ns2:MediaServiceFastMetadata" minOccurs="0"/>
                <xsd:element ref="ns2:qjpm"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fda0b8-e872-432a-a6f5-93cf88bd3e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qjpm" ma:index="10" nillable="true" ma:displayName="Persoon of groep" ma:list="UserInfo" ma:internalName="qjpm">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9a2b6ce-e006-4317-9955-6b053a02687a" elementFormDefault="qualified">
    <xsd:import namespace="http://schemas.microsoft.com/office/2006/documentManagement/types"/>
    <xsd:import namespace="http://schemas.microsoft.com/office/infopath/2007/PartnerControls"/>
    <xsd:element name="SharedWithUsers" ma:index="11"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33C004B-4DDC-4062-87DF-CBAFF6F58768}">
  <ds:schemaRef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terms/"/>
    <ds:schemaRef ds:uri="f2018528-1da4-41c7-8a42-759687759166"/>
    <ds:schemaRef ds:uri="3301dedf-b972-4f3e-ad53-365b955a2e53"/>
    <ds:schemaRef ds:uri="http://schemas.microsoft.com/office/2006/documentManagement/types"/>
    <ds:schemaRef ds:uri="5a174038-70d1-4bd0-a73d-419d63be8671"/>
    <ds:schemaRef ds:uri="http://www.w3.org/XML/1998/namespace"/>
    <ds:schemaRef ds:uri="http://purl.org/dc/dcmitype/"/>
    <ds:schemaRef ds:uri="79fda0b8-e872-432a-a6f5-93cf88bd3ea7"/>
  </ds:schemaRefs>
</ds:datastoreItem>
</file>

<file path=customXml/itemProps2.xml><?xml version="1.0" encoding="utf-8"?>
<ds:datastoreItem xmlns:ds="http://schemas.openxmlformats.org/officeDocument/2006/customXml" ds:itemID="{AB3B0775-0D32-44FB-9530-A22B61484677}">
  <ds:schemaRefs>
    <ds:schemaRef ds:uri="http://schemas.microsoft.com/sharepoint/v3/contenttype/forms"/>
  </ds:schemaRefs>
</ds:datastoreItem>
</file>

<file path=customXml/itemProps3.xml><?xml version="1.0" encoding="utf-8"?>
<ds:datastoreItem xmlns:ds="http://schemas.openxmlformats.org/officeDocument/2006/customXml" ds:itemID="{D0B83666-B1A5-4F82-AAE6-36BF168872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9fda0b8-e872-432a-a6f5-93cf88bd3ea7"/>
    <ds:schemaRef ds:uri="69a2b6ce-e006-4317-9955-6b053a02687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9</vt:i4>
      </vt:variant>
    </vt:vector>
  </HeadingPairs>
  <TitlesOfParts>
    <vt:vector size="9" baseType="lpstr">
      <vt:lpstr>Jambon</vt:lpstr>
      <vt:lpstr>Crevits</vt:lpstr>
      <vt:lpstr>Somers</vt:lpstr>
      <vt:lpstr>Weyts</vt:lpstr>
      <vt:lpstr>Demir</vt:lpstr>
      <vt:lpstr>Beke</vt:lpstr>
      <vt:lpstr>Diependaele</vt:lpstr>
      <vt:lpstr>Peeters</vt:lpstr>
      <vt:lpstr>Dalle</vt:lpstr>
    </vt:vector>
  </TitlesOfParts>
  <Manager/>
  <Company>MVG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berghslu</dc:creator>
  <cp:keywords/>
  <dc:description/>
  <cp:lastModifiedBy>Tytgat, Caroline</cp:lastModifiedBy>
  <cp:revision/>
  <dcterms:created xsi:type="dcterms:W3CDTF">2010-05-11T13:51:44Z</dcterms:created>
  <dcterms:modified xsi:type="dcterms:W3CDTF">2022-03-03T09:58:39Z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0x0101003717AAB12CEA904097DFAD5AACC428D0</vt:lpwstr>
  </property>
  <property fmtid="{D5CDD505-2E9C-101B-9397-08002B2CF9AE}" pid="3" name="e9774d0c1c5b4673b17cf4c67a514757">
    <vt:lpwstr>2014|684dd4d6-5be9-41c0-ac8a-e5d3fba756ad</vt:lpwstr>
  </property>
  <property fmtid="{D5CDD505-2E9C-101B-9397-08002B2CF9AE}" pid="4" name="b1a289345cf1476fbb8677cb3fc7ccc2">
    <vt:lpwstr>Parlementaire vragen / antwoorden|8ac8b9f5-0ac5-42e3-890d-c9b36bb0a8b3</vt:lpwstr>
  </property>
  <property fmtid="{D5CDD505-2E9C-101B-9397-08002B2CF9AE}" pid="5" name="Type_x0020_document">
    <vt:lpwstr>307;#Parlementaire vragen / antwoorden|8ac8b9f5-0ac5-42e3-890d-c9b36bb0a8b3</vt:lpwstr>
  </property>
  <property fmtid="{D5CDD505-2E9C-101B-9397-08002B2CF9AE}" pid="6" name="_docset_NoMedatataSyncRequired">
    <vt:lpwstr>False</vt:lpwstr>
  </property>
  <property fmtid="{D5CDD505-2E9C-101B-9397-08002B2CF9AE}" pid="7" name="Jaartal">
    <vt:lpwstr>310;#2014|684dd4d6-5be9-41c0-ac8a-e5d3fba756ad</vt:lpwstr>
  </property>
  <property fmtid="{D5CDD505-2E9C-101B-9397-08002B2CF9AE}" pid="8" name="Type document">
    <vt:lpwstr>307;#Parlementaire vragen / antwoorden|8ac8b9f5-0ac5-42e3-890d-c9b36bb0a8b3</vt:lpwstr>
  </property>
  <property fmtid="{D5CDD505-2E9C-101B-9397-08002B2CF9AE}" pid="9" name="_dlc_DocIdItemGuid">
    <vt:lpwstr>05fe224a-ac6d-4605-80fd-3c2b5d7b0052</vt:lpwstr>
  </property>
</Properties>
</file>