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Gedeelde documenten/Secretariaat/Schriftelijke vragen/SV 2021-2022/SV 285 Beleidsdomein Welzijn, Volksgezondheid en Gezin (WVG) - Sectoranalyse/"/>
    </mc:Choice>
  </mc:AlternateContent>
  <xr:revisionPtr revIDLastSave="2" documentId="8_{04BC7549-3C24-4F30-AC71-207167AC8D6E}" xr6:coauthVersionLast="47" xr6:coauthVersionMax="47" xr10:uidLastSave="{DBA10DF7-D11E-4644-B9AF-4256D5D76960}"/>
  <bookViews>
    <workbookView xWindow="-120" yWindow="-120" windowWidth="25440" windowHeight="15390" xr2:uid="{61225486-DFD7-4D20-B7C5-F25FC4A709AE}"/>
  </bookViews>
  <sheets>
    <sheet name="2018 sec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1" l="1"/>
  <c r="D59" i="1"/>
  <c r="E59" i="1"/>
  <c r="F59" i="1"/>
  <c r="G59" i="1"/>
  <c r="H59" i="1"/>
  <c r="I59" i="1"/>
  <c r="J59" i="1"/>
  <c r="K59" i="1"/>
  <c r="L59" i="1"/>
  <c r="M59" i="1"/>
  <c r="B59" i="1"/>
  <c r="C60" i="1"/>
  <c r="D60" i="1"/>
  <c r="E60" i="1"/>
  <c r="F60" i="1"/>
  <c r="G60" i="1"/>
  <c r="H60" i="1"/>
  <c r="I60" i="1"/>
  <c r="J60" i="1"/>
  <c r="K60" i="1"/>
  <c r="L60" i="1"/>
  <c r="M60" i="1"/>
  <c r="B60" i="1"/>
</calcChain>
</file>

<file path=xl/sharedStrings.xml><?xml version="1.0" encoding="utf-8"?>
<sst xmlns="http://schemas.openxmlformats.org/spreadsheetml/2006/main" count="89" uniqueCount="76">
  <si>
    <t>CAR</t>
  </si>
  <si>
    <t>CAW</t>
  </si>
  <si>
    <t>CGG</t>
  </si>
  <si>
    <t>CKG</t>
  </si>
  <si>
    <t>GZAT</t>
  </si>
  <si>
    <t>JW</t>
  </si>
  <si>
    <t>KO</t>
  </si>
  <si>
    <t>SO</t>
  </si>
  <si>
    <t>VAPH</t>
  </si>
  <si>
    <t>WZC</t>
  </si>
  <si>
    <t>a) totaal aantal</t>
  </si>
  <si>
    <t>rechtsvorm</t>
  </si>
  <si>
    <t>vzw's</t>
  </si>
  <si>
    <t>vennootschappen</t>
  </si>
  <si>
    <t>aantal org. i/d analyse *</t>
  </si>
  <si>
    <t>b) grootte obv VTE (in aantallen)</t>
  </si>
  <si>
    <t>A. 0 VTE</t>
  </si>
  <si>
    <t>B. 1-5 VTE</t>
  </si>
  <si>
    <t>C. 6-10 VTE</t>
  </si>
  <si>
    <t>D. 11-25 VTE</t>
  </si>
  <si>
    <t>E. 25-100 VTE</t>
  </si>
  <si>
    <t>F. 100-1000 VTE</t>
  </si>
  <si>
    <t>G. &gt;1000 VTE</t>
  </si>
  <si>
    <t>c)</t>
  </si>
  <si>
    <t>Bedrijfsrendabiliteit op de bedrijfsopbrengsten</t>
  </si>
  <si>
    <t>Rendabiliteit op de bedrijfsopbrengsten</t>
  </si>
  <si>
    <t>d)</t>
  </si>
  <si>
    <t>Bedrijfsopbrengsten 70/74 - 70/76A</t>
  </si>
  <si>
    <t>Bedrijfskosten 60/64 - 60/66A</t>
  </si>
  <si>
    <t>Bedrijfsresultaat 9901</t>
  </si>
  <si>
    <t>e)</t>
  </si>
  <si>
    <t>Financiële opbrengsten 75</t>
  </si>
  <si>
    <t>Uitzonderlijke opbrengsten 76 **</t>
  </si>
  <si>
    <t>Financiële kosten 65</t>
  </si>
  <si>
    <t>Uitzonderlijke kosten 66 **</t>
  </si>
  <si>
    <t>f)</t>
  </si>
  <si>
    <t>Personeelsksoten 62</t>
  </si>
  <si>
    <t>Werkingskosten (60/64of60/66A min 62)</t>
  </si>
  <si>
    <t>g) Aantal VTE</t>
  </si>
  <si>
    <t>h) Lidgeld, schenkingen, legaten en subsidies 73</t>
  </si>
  <si>
    <t>i) ***</t>
  </si>
  <si>
    <t>Oprichtingskosten 20</t>
  </si>
  <si>
    <t>Immateriële vaste activa 21</t>
  </si>
  <si>
    <t>Terreinen en gebouwen 22</t>
  </si>
  <si>
    <t>Installaties, machines en uitrusting 23</t>
  </si>
  <si>
    <t>Meubilair en rollend materieel 24</t>
  </si>
  <si>
    <t>Leasing en soortgelijke rechten 25</t>
  </si>
  <si>
    <t>Overige materiële vaste activa 26</t>
  </si>
  <si>
    <t>Vaste activa in aanbouw en vooruitbetalingen 27</t>
  </si>
  <si>
    <t>Financiële vaste activa 28</t>
  </si>
  <si>
    <t>Vorderingen op meer dan één jaar 29</t>
  </si>
  <si>
    <t>Voorraden en bestellingen in uitvoering 3</t>
  </si>
  <si>
    <t>Vorderingen op ten hoogste één jaar 40/41</t>
  </si>
  <si>
    <t>Geldbeleggingen 50/53</t>
  </si>
  <si>
    <t>Liquide middelen 54/58</t>
  </si>
  <si>
    <t>Overlopende rekeningen 490/1</t>
  </si>
  <si>
    <t>Eigen vermogen 10/15</t>
  </si>
  <si>
    <t>Fondsen v/d vereniging / Kapitaal 10</t>
  </si>
  <si>
    <t>Uitgiftepremies 11</t>
  </si>
  <si>
    <t>Herwaarderingsmeerwaarden 12</t>
  </si>
  <si>
    <t>Bestemde fondsen/reserves 13</t>
  </si>
  <si>
    <t>Overgedragen winst (verlies) 14</t>
  </si>
  <si>
    <t>Kapitaalsubsidies 15</t>
  </si>
  <si>
    <t>Voorzieningen en uitgestelde belastingen 16</t>
  </si>
  <si>
    <t>Schulden op meer dan één jaar 17</t>
  </si>
  <si>
    <t>Schulden 17/49</t>
  </si>
  <si>
    <t>Schulden op ten hoogste één jaar 42/48</t>
  </si>
  <si>
    <t>Overlopende rekeningen 492/3</t>
  </si>
  <si>
    <t>Totaal van de passiva 10/49</t>
  </si>
  <si>
    <t>Current ratio</t>
  </si>
  <si>
    <t>Algemene solvabiliteitsgraad</t>
  </si>
  <si>
    <t>j) ***</t>
  </si>
  <si>
    <t>* incl. enkele jaarrekeningen per AC</t>
  </si>
  <si>
    <t>** niet-recurrente bedrijfsopbrengsten/kosten zijn reeds opgenomen in de bedrijfsopbrengsten 70/76 voor de vennootschapen</t>
  </si>
  <si>
    <t>*** alle opbrengsten zijn opgenomen in d) en e)</t>
  </si>
  <si>
    <t>Bron: Jaarrekeningen 2018 gepubliceerd bij Nationale Bank van België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</si>
</sst>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165" fontId="5" fillId="0" borderId="0" xfId="0" applyNumberFormat="1" applyFont="1"/>
    <xf numFmtId="165" fontId="5" fillId="0" borderId="0" xfId="1" applyNumberFormat="1" applyFont="1" applyFill="1" applyBorder="1" applyAlignment="1"/>
    <xf numFmtId="10" fontId="2" fillId="0" borderId="0" xfId="2" applyNumberFormat="1" applyFont="1" applyFill="1" applyBorder="1" applyAlignment="1"/>
    <xf numFmtId="165" fontId="2" fillId="0" borderId="0" xfId="1" applyNumberFormat="1" applyFont="1" applyFill="1" applyAlignment="1"/>
    <xf numFmtId="165" fontId="2" fillId="0" borderId="0" xfId="1" applyNumberFormat="1" applyFont="1" applyFill="1" applyAlignment="1">
      <alignment wrapText="1"/>
    </xf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/>
    <xf numFmtId="165" fontId="2" fillId="0" borderId="0" xfId="1" applyNumberFormat="1" applyFont="1" applyFill="1" applyAlignment="1">
      <alignment horizontal="left" indent="1"/>
    </xf>
    <xf numFmtId="165" fontId="2" fillId="0" borderId="0" xfId="2" applyNumberFormat="1" applyFont="1" applyFill="1" applyBorder="1" applyAlignment="1"/>
    <xf numFmtId="165" fontId="2" fillId="0" borderId="0" xfId="1" applyNumberFormat="1" applyFont="1" applyFill="1" applyBorder="1" applyAlignment="1">
      <alignment horizontal="left" indent="1"/>
    </xf>
    <xf numFmtId="10" fontId="2" fillId="0" borderId="0" xfId="2" applyNumberFormat="1" applyFont="1" applyFill="1" applyAlignment="1">
      <alignment horizontal="left" indent="1"/>
    </xf>
    <xf numFmtId="164" fontId="2" fillId="0" borderId="0" xfId="1" applyFont="1" applyFill="1" applyAlignment="1">
      <alignment horizontal="left" indent="1"/>
    </xf>
  </cellXfs>
  <cellStyles count="3">
    <cellStyle name="Komma" xfId="1" builtinId="3"/>
    <cellStyle name="Procent" xfId="2" builtinId="5"/>
    <cellStyle name="Standaard" xfId="0" builtinId="0"/>
  </cellStyles>
  <dxfs count="29">
    <dxf>
      <font>
        <strike val="0"/>
        <outline val="0"/>
        <shadow val="0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_ * #,##0_ ;_ * \-#,##0_ ;_ * &quot;-&quot;??_ ;_ @_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 tint="0.39997558519241921"/>
        </bottom>
      </border>
    </dxf>
    <dxf>
      <font>
        <strike val="0"/>
        <outline val="0"/>
        <shadow val="0"/>
        <vertAlign val="baseline"/>
        <color auto="1"/>
        <family val="2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2D19A1-A9AE-4C4B-9A4F-7BF423F9A179}" name="Tabel2" displayName="Tabel2" ref="A1:M62" headerRowCount="0" totalsRowShown="0" headerRowDxfId="28" dataDxfId="26" headerRowBorderDxfId="27">
  <tableColumns count="13">
    <tableColumn id="1" xr3:uid="{27016EB2-D3B7-411F-AC62-CE4FBCE1D4C8}" name="Kolom1" headerRowDxfId="25" dataDxfId="24"/>
    <tableColumn id="9" xr3:uid="{F06336B1-B6BC-4AB4-A03A-0430169E260F}" name="Kolom9" headerRowDxfId="23" dataDxfId="22" dataCellStyle="Komma"/>
    <tableColumn id="3" xr3:uid="{6DD972DC-33D9-4066-BB98-9923A205388E}" name="Kolom3" headerRowDxfId="21" dataDxfId="20"/>
    <tableColumn id="4" xr3:uid="{4163639A-53B7-424A-9217-4C4C804EBB13}" name="Kolom4" headerRowDxfId="19" dataDxfId="18"/>
    <tableColumn id="5" xr3:uid="{BEB216B8-D6AC-4AD4-9C9A-6CCDD8D01F21}" name="Kolom5" headerRowDxfId="17" dataDxfId="16"/>
    <tableColumn id="6" xr3:uid="{844186AD-33C1-4861-AC75-D78326BDC83B}" name="Kolom6" headerRowDxfId="15" dataDxfId="14"/>
    <tableColumn id="7" xr3:uid="{E63BB9E4-DA56-4C35-B5BB-763DB2C6EED5}" name="Kolom7" headerRowDxfId="13" dataDxfId="12"/>
    <tableColumn id="8" xr3:uid="{53A65E4A-0F76-449B-9C14-CE62421FC91E}" name="Kolom8" headerRowDxfId="11" dataDxfId="10"/>
    <tableColumn id="13" xr3:uid="{47054E06-F75A-43CF-84F4-E46942BCD6DE}" name="Kolom13" headerRowDxfId="9" dataDxfId="8" dataCellStyle="Komma"/>
    <tableColumn id="10" xr3:uid="{A3AFF0C5-1838-4307-874A-776D74E34EF0}" name="Kolom10" headerRowDxfId="7" dataDxfId="6"/>
    <tableColumn id="11" xr3:uid="{84A78BA7-726D-420E-99D5-D76D4CB6C85C}" name="Kolom11" headerRowDxfId="5" dataDxfId="4"/>
    <tableColumn id="12" xr3:uid="{51DC09DA-CD5C-45D8-B2BB-A0CEE4B19259}" name="Kolom12" headerRowDxfId="3" dataDxfId="2"/>
    <tableColumn id="2" xr3:uid="{71C42718-BB6F-43E3-A3A0-62ECFE3C1E92}" name="Kolom2" headerRowDxfId="1" dataDxfId="0"/>
  </tableColumns>
  <tableStyleInfo name="TableStyleLight4" showFirstColumn="1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69AB1-022C-4062-91CB-3D69795431E2}">
  <sheetPr>
    <pageSetUpPr fitToPage="1"/>
  </sheetPr>
  <dimension ref="A1:P68"/>
  <sheetViews>
    <sheetView tabSelected="1" zoomScale="9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N70" sqref="A1:N70"/>
    </sheetView>
  </sheetViews>
  <sheetFormatPr defaultColWidth="8.85546875" defaultRowHeight="15" x14ac:dyDescent="0.25"/>
  <cols>
    <col min="1" max="1" width="64.28515625" style="1" bestFit="1" customWidth="1"/>
    <col min="2" max="2" width="16" style="7" bestFit="1" customWidth="1"/>
    <col min="3" max="3" width="13.28515625" style="7" bestFit="1" customWidth="1"/>
    <col min="4" max="5" width="16" style="7" bestFit="1" customWidth="1"/>
    <col min="6" max="8" width="17" style="7" bestFit="1" customWidth="1"/>
    <col min="9" max="9" width="12.5703125" style="7" customWidth="1"/>
    <col min="10" max="11" width="18.7109375" style="7" bestFit="1" customWidth="1"/>
    <col min="12" max="13" width="15.7109375" style="7" bestFit="1" customWidth="1"/>
    <col min="14" max="14" width="8.85546875" style="7"/>
    <col min="15" max="15" width="9.42578125" style="7" bestFit="1" customWidth="1"/>
    <col min="16" max="16" width="11.7109375" style="7" bestFit="1" customWidth="1"/>
    <col min="17" max="16384" width="8.85546875" style="7"/>
  </cols>
  <sheetData>
    <row r="1" spans="1:15" ht="15" customHeight="1" x14ac:dyDescent="0.25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6</v>
      </c>
      <c r="I1" s="6" t="s">
        <v>7</v>
      </c>
      <c r="J1" s="2" t="s">
        <v>8</v>
      </c>
      <c r="K1" s="6" t="s">
        <v>9</v>
      </c>
      <c r="L1" s="6" t="s">
        <v>9</v>
      </c>
      <c r="M1" s="6" t="s">
        <v>6</v>
      </c>
    </row>
    <row r="2" spans="1:15" ht="16.149999999999999" customHeight="1" x14ac:dyDescent="0.25">
      <c r="A2" s="1" t="s">
        <v>10</v>
      </c>
      <c r="B2" s="8">
        <v>44</v>
      </c>
      <c r="C2" s="8">
        <v>11</v>
      </c>
      <c r="D2" s="8">
        <v>20</v>
      </c>
      <c r="E2" s="8">
        <v>17</v>
      </c>
      <c r="F2" s="8">
        <v>38</v>
      </c>
      <c r="G2" s="8">
        <v>113</v>
      </c>
      <c r="H2" s="10">
        <v>328</v>
      </c>
      <c r="I2" s="8">
        <v>8</v>
      </c>
      <c r="J2" s="8">
        <v>338</v>
      </c>
      <c r="K2" s="10">
        <v>382</v>
      </c>
      <c r="L2" s="10">
        <v>211</v>
      </c>
      <c r="M2" s="10">
        <v>326</v>
      </c>
    </row>
    <row r="3" spans="1:15" s="12" customFormat="1" ht="27" customHeight="1" x14ac:dyDescent="0.25">
      <c r="A3" s="9" t="s">
        <v>11</v>
      </c>
      <c r="B3" s="11" t="s">
        <v>12</v>
      </c>
      <c r="C3" s="11" t="s">
        <v>12</v>
      </c>
      <c r="D3" s="11" t="s">
        <v>12</v>
      </c>
      <c r="E3" s="11" t="s">
        <v>12</v>
      </c>
      <c r="F3" s="11" t="s">
        <v>12</v>
      </c>
      <c r="G3" s="11" t="s">
        <v>12</v>
      </c>
      <c r="H3" s="11" t="s">
        <v>12</v>
      </c>
      <c r="I3" s="11" t="s">
        <v>12</v>
      </c>
      <c r="J3" s="11" t="s">
        <v>12</v>
      </c>
      <c r="K3" s="11" t="s">
        <v>12</v>
      </c>
      <c r="L3" s="11" t="s">
        <v>13</v>
      </c>
      <c r="M3" s="11" t="s">
        <v>13</v>
      </c>
    </row>
    <row r="4" spans="1:15" x14ac:dyDescent="0.25">
      <c r="A4" s="3" t="s">
        <v>14</v>
      </c>
      <c r="B4" s="8">
        <v>25</v>
      </c>
      <c r="C4" s="8">
        <v>11</v>
      </c>
      <c r="D4" s="8">
        <v>18</v>
      </c>
      <c r="E4" s="8">
        <v>15</v>
      </c>
      <c r="F4" s="8">
        <v>21</v>
      </c>
      <c r="G4" s="8">
        <v>84</v>
      </c>
      <c r="H4" s="8">
        <v>157</v>
      </c>
      <c r="I4" s="8">
        <v>8</v>
      </c>
      <c r="J4" s="8">
        <v>199</v>
      </c>
      <c r="K4" s="8">
        <v>251</v>
      </c>
      <c r="L4" s="8">
        <v>87</v>
      </c>
      <c r="M4" s="8">
        <v>175</v>
      </c>
    </row>
    <row r="5" spans="1:15" x14ac:dyDescent="0.25">
      <c r="A5" s="1" t="s">
        <v>15</v>
      </c>
      <c r="M5" s="8"/>
    </row>
    <row r="6" spans="1:15" x14ac:dyDescent="0.25">
      <c r="A6" s="3" t="s">
        <v>16</v>
      </c>
      <c r="B6" s="8"/>
      <c r="C6" s="8"/>
      <c r="D6" s="8"/>
      <c r="E6" s="8">
        <v>1</v>
      </c>
      <c r="F6" s="8">
        <v>1</v>
      </c>
      <c r="G6" s="8">
        <v>2</v>
      </c>
      <c r="H6" s="8">
        <v>4</v>
      </c>
      <c r="I6" s="8"/>
      <c r="J6" s="8">
        <v>4</v>
      </c>
      <c r="K6" s="8">
        <v>11</v>
      </c>
      <c r="L6" s="8">
        <v>14</v>
      </c>
      <c r="M6" s="11">
        <v>149</v>
      </c>
    </row>
    <row r="7" spans="1:15" x14ac:dyDescent="0.25">
      <c r="A7" s="3" t="s">
        <v>17</v>
      </c>
      <c r="B7" s="8"/>
      <c r="C7" s="8"/>
      <c r="D7" s="8"/>
      <c r="E7" s="8"/>
      <c r="F7" s="8">
        <v>1</v>
      </c>
      <c r="G7" s="8">
        <v>1</v>
      </c>
      <c r="H7" s="8">
        <v>1</v>
      </c>
      <c r="I7" s="8"/>
      <c r="J7" s="8">
        <v>6</v>
      </c>
      <c r="K7" s="8">
        <v>12</v>
      </c>
      <c r="L7" s="8">
        <v>4</v>
      </c>
      <c r="M7" s="8">
        <v>11</v>
      </c>
    </row>
    <row r="8" spans="1:15" x14ac:dyDescent="0.25">
      <c r="A8" s="3" t="s">
        <v>18</v>
      </c>
      <c r="B8" s="22">
        <v>2</v>
      </c>
      <c r="C8" s="8"/>
      <c r="D8" s="8"/>
      <c r="E8" s="8"/>
      <c r="F8" s="8">
        <v>2</v>
      </c>
      <c r="G8" s="8">
        <v>1</v>
      </c>
      <c r="H8" s="8">
        <v>31</v>
      </c>
      <c r="I8" s="14"/>
      <c r="J8" s="8">
        <v>4</v>
      </c>
      <c r="K8" s="8">
        <v>2</v>
      </c>
      <c r="L8" s="8">
        <v>2</v>
      </c>
      <c r="M8" s="8">
        <v>3</v>
      </c>
    </row>
    <row r="9" spans="1:15" x14ac:dyDescent="0.25">
      <c r="A9" s="3" t="s">
        <v>19</v>
      </c>
      <c r="B9" s="8">
        <v>10</v>
      </c>
      <c r="C9" s="8"/>
      <c r="D9" s="8"/>
      <c r="E9" s="8">
        <v>1</v>
      </c>
      <c r="F9" s="8">
        <v>3</v>
      </c>
      <c r="G9" s="8">
        <v>18</v>
      </c>
      <c r="H9" s="8">
        <v>70</v>
      </c>
      <c r="I9" s="8">
        <v>1</v>
      </c>
      <c r="J9" s="8">
        <v>38</v>
      </c>
      <c r="K9" s="8">
        <v>10</v>
      </c>
      <c r="L9" s="8">
        <v>14</v>
      </c>
      <c r="M9" s="11">
        <v>7</v>
      </c>
    </row>
    <row r="10" spans="1:15" x14ac:dyDescent="0.25">
      <c r="A10" s="3" t="s">
        <v>20</v>
      </c>
      <c r="B10" s="8">
        <v>13</v>
      </c>
      <c r="C10" s="8">
        <v>2</v>
      </c>
      <c r="D10" s="8">
        <v>17</v>
      </c>
      <c r="E10" s="8">
        <v>12</v>
      </c>
      <c r="F10" s="8">
        <v>4</v>
      </c>
      <c r="G10" s="8">
        <v>48</v>
      </c>
      <c r="H10" s="8">
        <v>46</v>
      </c>
      <c r="I10" s="8">
        <v>7</v>
      </c>
      <c r="J10" s="8">
        <v>80</v>
      </c>
      <c r="K10" s="8">
        <v>129</v>
      </c>
      <c r="L10" s="8">
        <v>44</v>
      </c>
      <c r="M10" s="8">
        <v>5</v>
      </c>
    </row>
    <row r="11" spans="1:15" x14ac:dyDescent="0.25">
      <c r="A11" s="3" t="s">
        <v>21</v>
      </c>
      <c r="B11" s="22"/>
      <c r="C11" s="8">
        <v>9</v>
      </c>
      <c r="D11" s="8">
        <v>1</v>
      </c>
      <c r="E11" s="8">
        <v>1</v>
      </c>
      <c r="F11" s="8">
        <v>5</v>
      </c>
      <c r="G11" s="8">
        <v>14</v>
      </c>
      <c r="H11" s="8">
        <v>5</v>
      </c>
      <c r="I11" s="14"/>
      <c r="J11" s="8">
        <v>66</v>
      </c>
      <c r="K11" s="8">
        <v>84</v>
      </c>
      <c r="L11" s="8">
        <v>7</v>
      </c>
      <c r="M11" s="8"/>
    </row>
    <row r="12" spans="1:15" x14ac:dyDescent="0.25">
      <c r="A12" s="3" t="s">
        <v>22</v>
      </c>
      <c r="B12" s="22"/>
      <c r="C12" s="8"/>
      <c r="D12" s="8"/>
      <c r="E12" s="8"/>
      <c r="F12" s="8">
        <v>5</v>
      </c>
      <c r="G12" s="8"/>
      <c r="H12" s="8"/>
      <c r="I12" s="14"/>
      <c r="J12" s="8">
        <v>1</v>
      </c>
      <c r="K12" s="8">
        <v>3</v>
      </c>
      <c r="L12" s="8">
        <v>2</v>
      </c>
      <c r="M12" s="8"/>
    </row>
    <row r="13" spans="1:15" x14ac:dyDescent="0.25">
      <c r="A13" s="4" t="s">
        <v>23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5" x14ac:dyDescent="0.25">
      <c r="A14" s="5" t="s">
        <v>24</v>
      </c>
      <c r="B14" s="15">
        <v>2.4799999999999999E-2</v>
      </c>
      <c r="C14" s="15">
        <v>-6.7000000000000002E-3</v>
      </c>
      <c r="D14" s="15">
        <v>6.7000000000000002E-3</v>
      </c>
      <c r="E14" s="15">
        <v>2.2100000000000002E-2</v>
      </c>
      <c r="F14" s="15">
        <v>4.4000000000000003E-3</v>
      </c>
      <c r="G14" s="15">
        <v>3.09E-2</v>
      </c>
      <c r="H14" s="15">
        <v>1.6299999999999999E-2</v>
      </c>
      <c r="I14" s="15">
        <v>-2.4799999999999999E-2</v>
      </c>
      <c r="J14" s="15">
        <v>3.1E-2</v>
      </c>
      <c r="K14" s="15">
        <v>3.9100000000000003E-2</v>
      </c>
      <c r="L14" s="15">
        <v>-8.2000000000000007E-3</v>
      </c>
      <c r="M14" s="15">
        <v>-7.0000000000000001E-3</v>
      </c>
    </row>
    <row r="15" spans="1:15" x14ac:dyDescent="0.25">
      <c r="A15" s="5" t="s">
        <v>25</v>
      </c>
      <c r="B15" s="15">
        <v>2.58E-2</v>
      </c>
      <c r="C15" s="15">
        <v>-1.1000000000000001E-3</v>
      </c>
      <c r="D15" s="15">
        <v>2.5999999999999999E-3</v>
      </c>
      <c r="E15" s="15">
        <v>2.1499999999999998E-2</v>
      </c>
      <c r="F15" s="15">
        <v>6.0000000000000001E-3</v>
      </c>
      <c r="G15" s="15">
        <v>2.8500000000000001E-2</v>
      </c>
      <c r="H15" s="15">
        <v>1.32E-2</v>
      </c>
      <c r="I15" s="15">
        <v>-2.24E-2</v>
      </c>
      <c r="J15" s="15">
        <v>3.6999999999999998E-2</v>
      </c>
      <c r="K15" s="15">
        <v>2.18E-2</v>
      </c>
      <c r="L15" s="15">
        <v>-2.5399999999999999E-2</v>
      </c>
      <c r="M15" s="15">
        <v>-1.8599999999999998E-2</v>
      </c>
    </row>
    <row r="16" spans="1:15" x14ac:dyDescent="0.25">
      <c r="A16" s="4" t="s">
        <v>26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5"/>
      <c r="M16" s="16"/>
      <c r="O16" s="13"/>
    </row>
    <row r="17" spans="1:16" x14ac:dyDescent="0.25">
      <c r="A17" s="5" t="s">
        <v>27</v>
      </c>
      <c r="B17" s="16">
        <v>40965796</v>
      </c>
      <c r="C17" s="16">
        <v>140027524</v>
      </c>
      <c r="D17" s="16">
        <v>69168793</v>
      </c>
      <c r="E17" s="16">
        <v>47085061</v>
      </c>
      <c r="F17" s="16">
        <v>865203633</v>
      </c>
      <c r="G17" s="16">
        <v>377520906</v>
      </c>
      <c r="H17" s="16">
        <v>236343327</v>
      </c>
      <c r="I17" s="16">
        <v>11860864</v>
      </c>
      <c r="J17" s="16">
        <v>1414992582</v>
      </c>
      <c r="K17" s="16">
        <v>2136381486</v>
      </c>
      <c r="L17" s="16">
        <v>419186006</v>
      </c>
      <c r="M17" s="17">
        <v>7978515</v>
      </c>
    </row>
    <row r="18" spans="1:16" x14ac:dyDescent="0.25">
      <c r="A18" s="5" t="s">
        <v>28</v>
      </c>
      <c r="B18" s="16">
        <v>40072478</v>
      </c>
      <c r="C18" s="16">
        <v>140971330</v>
      </c>
      <c r="D18" s="16">
        <v>68708376</v>
      </c>
      <c r="E18" s="16">
        <v>46042227</v>
      </c>
      <c r="F18" s="16">
        <v>861354428</v>
      </c>
      <c r="G18" s="16">
        <v>365852085</v>
      </c>
      <c r="H18" s="16">
        <v>232482066</v>
      </c>
      <c r="I18" s="16">
        <v>12155524</v>
      </c>
      <c r="J18" s="16">
        <v>1371181657</v>
      </c>
      <c r="K18" s="16">
        <v>2052746763</v>
      </c>
      <c r="L18" s="16">
        <v>422615442</v>
      </c>
      <c r="M18" s="16">
        <v>8034554</v>
      </c>
    </row>
    <row r="19" spans="1:16" x14ac:dyDescent="0.25">
      <c r="A19" s="5" t="s">
        <v>29</v>
      </c>
      <c r="B19" s="16">
        <v>1015209</v>
      </c>
      <c r="C19" s="16">
        <v>-943805</v>
      </c>
      <c r="D19" s="16">
        <v>460416</v>
      </c>
      <c r="E19" s="16">
        <v>1042832</v>
      </c>
      <c r="F19" s="16">
        <v>3849203</v>
      </c>
      <c r="G19" s="16">
        <v>11668820</v>
      </c>
      <c r="H19" s="16">
        <v>3855462</v>
      </c>
      <c r="I19" s="16">
        <v>-294661</v>
      </c>
      <c r="J19" s="16">
        <v>43810913</v>
      </c>
      <c r="K19" s="16">
        <v>83634725</v>
      </c>
      <c r="L19" s="16">
        <v>-3429437</v>
      </c>
      <c r="M19" s="17">
        <v>-56038</v>
      </c>
      <c r="P19" s="13"/>
    </row>
    <row r="20" spans="1:16" x14ac:dyDescent="0.25">
      <c r="A20" s="4" t="s">
        <v>30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6" x14ac:dyDescent="0.25">
      <c r="A21" s="5" t="s">
        <v>31</v>
      </c>
      <c r="B21" s="18">
        <v>9554</v>
      </c>
      <c r="C21" s="18">
        <v>30566</v>
      </c>
      <c r="D21" s="18">
        <v>82519</v>
      </c>
      <c r="E21" s="18">
        <v>98595</v>
      </c>
      <c r="F21" s="18">
        <v>470085</v>
      </c>
      <c r="G21" s="18">
        <v>495744</v>
      </c>
      <c r="H21" s="18">
        <v>207513</v>
      </c>
      <c r="I21" s="18">
        <v>674</v>
      </c>
      <c r="J21" s="18">
        <v>2895941</v>
      </c>
      <c r="K21" s="18">
        <v>11993840</v>
      </c>
      <c r="L21" s="16">
        <v>1925947</v>
      </c>
      <c r="M21" s="17">
        <v>8330</v>
      </c>
    </row>
    <row r="22" spans="1:16" x14ac:dyDescent="0.25">
      <c r="A22" s="5" t="s">
        <v>32</v>
      </c>
      <c r="B22" s="18">
        <v>139583</v>
      </c>
      <c r="C22" s="18">
        <v>1433253</v>
      </c>
      <c r="D22" s="18">
        <v>147589</v>
      </c>
      <c r="E22" s="18">
        <v>208268</v>
      </c>
      <c r="F22" s="18">
        <v>3153788</v>
      </c>
      <c r="G22" s="18">
        <v>1003504</v>
      </c>
      <c r="H22" s="18">
        <v>688983</v>
      </c>
      <c r="I22" s="18">
        <v>47586</v>
      </c>
      <c r="J22" s="18">
        <v>25008166</v>
      </c>
      <c r="K22" s="18">
        <v>8461178</v>
      </c>
      <c r="L22" s="16"/>
      <c r="M22" s="16"/>
    </row>
    <row r="23" spans="1:16" x14ac:dyDescent="0.25">
      <c r="A23" s="5" t="s">
        <v>33</v>
      </c>
      <c r="B23" s="18">
        <v>26388</v>
      </c>
      <c r="C23" s="18">
        <v>489633</v>
      </c>
      <c r="D23" s="18">
        <v>192064</v>
      </c>
      <c r="E23" s="18">
        <v>277034</v>
      </c>
      <c r="F23" s="18">
        <v>183189</v>
      </c>
      <c r="G23" s="18">
        <v>992238</v>
      </c>
      <c r="H23" s="18">
        <v>611317</v>
      </c>
      <c r="I23" s="18">
        <v>14280</v>
      </c>
      <c r="J23" s="18">
        <v>8043606</v>
      </c>
      <c r="K23" s="18">
        <v>45774467</v>
      </c>
      <c r="L23" s="16">
        <v>6635803</v>
      </c>
      <c r="M23" s="17">
        <v>71979</v>
      </c>
    </row>
    <row r="24" spans="1:16" x14ac:dyDescent="0.25">
      <c r="A24" s="5" t="s">
        <v>34</v>
      </c>
      <c r="B24" s="18">
        <v>39298</v>
      </c>
      <c r="C24" s="18">
        <v>166015</v>
      </c>
      <c r="D24" s="18">
        <v>301231</v>
      </c>
      <c r="E24" s="18">
        <v>35283</v>
      </c>
      <c r="F24" s="18">
        <v>1672838</v>
      </c>
      <c r="G24" s="18">
        <v>1297153</v>
      </c>
      <c r="H24" s="18">
        <v>990471</v>
      </c>
      <c r="I24" s="18">
        <v>5236</v>
      </c>
      <c r="J24" s="18">
        <v>10541362</v>
      </c>
      <c r="K24" s="18">
        <v>10399076</v>
      </c>
      <c r="L24" s="16"/>
      <c r="M24" s="16"/>
    </row>
    <row r="25" spans="1:16" x14ac:dyDescent="0.25">
      <c r="A25" s="4" t="s">
        <v>35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7"/>
    </row>
    <row r="26" spans="1:16" x14ac:dyDescent="0.25">
      <c r="A26" s="5" t="s">
        <v>36</v>
      </c>
      <c r="B26" s="20">
        <v>34775803</v>
      </c>
      <c r="C26" s="19">
        <v>115754365</v>
      </c>
      <c r="D26" s="19">
        <v>56650140</v>
      </c>
      <c r="E26" s="19">
        <v>31178333</v>
      </c>
      <c r="F26" s="19">
        <v>701485321</v>
      </c>
      <c r="G26" s="19">
        <v>253314877</v>
      </c>
      <c r="H26" s="19">
        <v>135494057</v>
      </c>
      <c r="I26" s="19">
        <v>10276270</v>
      </c>
      <c r="J26" s="19">
        <v>967424834</v>
      </c>
      <c r="K26" s="19">
        <v>1385596565</v>
      </c>
      <c r="L26" s="19">
        <v>233387606</v>
      </c>
      <c r="M26" s="17">
        <v>3881557</v>
      </c>
    </row>
    <row r="27" spans="1:16" x14ac:dyDescent="0.25">
      <c r="A27" s="5" t="s">
        <v>37</v>
      </c>
      <c r="B27" s="20">
        <v>5296675</v>
      </c>
      <c r="C27" s="19">
        <v>25216965</v>
      </c>
      <c r="D27" s="19">
        <v>12058236</v>
      </c>
      <c r="E27" s="19">
        <v>6534554</v>
      </c>
      <c r="F27" s="19">
        <v>74299857</v>
      </c>
      <c r="G27" s="19">
        <v>82567276</v>
      </c>
      <c r="H27" s="19">
        <v>82873924</v>
      </c>
      <c r="I27" s="19">
        <v>1879254</v>
      </c>
      <c r="J27" s="19">
        <v>212571846</v>
      </c>
      <c r="K27" s="19">
        <v>616916999</v>
      </c>
      <c r="L27" s="19">
        <v>188226439</v>
      </c>
      <c r="M27" s="17">
        <v>2902596</v>
      </c>
    </row>
    <row r="28" spans="1:16" x14ac:dyDescent="0.25">
      <c r="A28" s="4" t="s">
        <v>38</v>
      </c>
      <c r="B28" s="19">
        <v>650</v>
      </c>
      <c r="C28" s="19">
        <v>2195</v>
      </c>
      <c r="D28" s="19">
        <v>1004</v>
      </c>
      <c r="E28" s="19">
        <v>820</v>
      </c>
      <c r="F28" s="19">
        <v>18638</v>
      </c>
      <c r="G28" s="19">
        <v>5419</v>
      </c>
      <c r="H28" s="19">
        <v>5092</v>
      </c>
      <c r="I28" s="19">
        <v>278</v>
      </c>
      <c r="J28" s="19">
        <v>22628</v>
      </c>
      <c r="K28" s="19">
        <v>30426</v>
      </c>
      <c r="L28" s="16">
        <v>7013</v>
      </c>
      <c r="M28" s="16">
        <v>405</v>
      </c>
    </row>
    <row r="29" spans="1:16" x14ac:dyDescent="0.25">
      <c r="A29" s="9" t="s">
        <v>39</v>
      </c>
      <c r="B29" s="16">
        <v>4978259</v>
      </c>
      <c r="C29" s="16">
        <v>134544223</v>
      </c>
      <c r="D29" s="16">
        <v>68614298</v>
      </c>
      <c r="E29" s="16">
        <v>42980762</v>
      </c>
      <c r="F29" s="16">
        <v>691879180</v>
      </c>
      <c r="G29" s="16">
        <v>363807191</v>
      </c>
      <c r="H29" s="16">
        <v>142207287</v>
      </c>
      <c r="I29" s="16">
        <v>15481241</v>
      </c>
      <c r="J29" s="16">
        <v>1235100062</v>
      </c>
      <c r="K29" s="16">
        <v>323948726</v>
      </c>
      <c r="L29" s="16">
        <v>0</v>
      </c>
      <c r="M29" s="16">
        <v>0</v>
      </c>
    </row>
    <row r="30" spans="1:16" x14ac:dyDescent="0.25">
      <c r="A30" s="4" t="s">
        <v>40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6"/>
      <c r="M30" s="19"/>
    </row>
    <row r="31" spans="1:16" x14ac:dyDescent="0.25">
      <c r="A31" s="5" t="s">
        <v>41</v>
      </c>
      <c r="B31" s="19"/>
      <c r="C31" s="19"/>
      <c r="D31" s="19">
        <v>15927</v>
      </c>
      <c r="E31" s="19">
        <v>0</v>
      </c>
      <c r="F31" s="19">
        <v>263961</v>
      </c>
      <c r="G31" s="19">
        <v>102214</v>
      </c>
      <c r="H31" s="19">
        <v>59665</v>
      </c>
      <c r="I31" s="19"/>
      <c r="J31" s="19">
        <v>101101</v>
      </c>
      <c r="K31" s="19">
        <v>5291342</v>
      </c>
      <c r="L31" s="17">
        <v>3956557</v>
      </c>
      <c r="M31" s="19">
        <v>5705</v>
      </c>
    </row>
    <row r="32" spans="1:16" x14ac:dyDescent="0.25">
      <c r="A32" s="5" t="s">
        <v>42</v>
      </c>
      <c r="B32" s="19">
        <v>3733</v>
      </c>
      <c r="C32" s="19">
        <v>297926</v>
      </c>
      <c r="D32" s="19">
        <v>16579</v>
      </c>
      <c r="E32" s="19">
        <v>15608</v>
      </c>
      <c r="F32" s="19">
        <v>1304659</v>
      </c>
      <c r="G32" s="19">
        <v>681699</v>
      </c>
      <c r="H32" s="19">
        <v>315971</v>
      </c>
      <c r="I32" s="19">
        <v>2785</v>
      </c>
      <c r="J32" s="19">
        <v>722650</v>
      </c>
      <c r="K32" s="19">
        <v>12957812</v>
      </c>
      <c r="L32" s="16">
        <v>30469611</v>
      </c>
      <c r="M32" s="19">
        <v>911617</v>
      </c>
    </row>
    <row r="33" spans="1:13" x14ac:dyDescent="0.25">
      <c r="A33" s="5" t="s">
        <v>43</v>
      </c>
      <c r="B33" s="19">
        <v>22287868</v>
      </c>
      <c r="C33" s="19">
        <v>79681820</v>
      </c>
      <c r="D33" s="19">
        <v>45288635</v>
      </c>
      <c r="E33" s="19">
        <v>30520094</v>
      </c>
      <c r="F33" s="19">
        <v>44025299</v>
      </c>
      <c r="G33" s="19">
        <v>143280438</v>
      </c>
      <c r="H33" s="19">
        <v>136927078</v>
      </c>
      <c r="I33" s="19">
        <v>1573804</v>
      </c>
      <c r="J33" s="19">
        <v>675378635</v>
      </c>
      <c r="K33" s="19">
        <v>2321499693</v>
      </c>
      <c r="L33" s="17">
        <v>30688186</v>
      </c>
      <c r="M33" s="19">
        <v>21370444</v>
      </c>
    </row>
    <row r="34" spans="1:13" x14ac:dyDescent="0.25">
      <c r="A34" s="5" t="s">
        <v>44</v>
      </c>
      <c r="B34" s="19">
        <v>790552</v>
      </c>
      <c r="C34" s="19">
        <v>8968238</v>
      </c>
      <c r="D34" s="19">
        <v>805876</v>
      </c>
      <c r="E34" s="19">
        <v>961966</v>
      </c>
      <c r="F34" s="19">
        <v>1265940</v>
      </c>
      <c r="G34" s="19">
        <v>5767164</v>
      </c>
      <c r="H34" s="19">
        <v>4896209</v>
      </c>
      <c r="I34" s="19">
        <v>94193</v>
      </c>
      <c r="J34" s="19">
        <v>54911628</v>
      </c>
      <c r="K34" s="19">
        <v>101515236</v>
      </c>
      <c r="L34" s="16">
        <v>19659088</v>
      </c>
      <c r="M34" s="19">
        <v>1531167</v>
      </c>
    </row>
    <row r="35" spans="1:13" x14ac:dyDescent="0.25">
      <c r="A35" s="5" t="s">
        <v>45</v>
      </c>
      <c r="B35" s="19">
        <v>537143</v>
      </c>
      <c r="C35" s="19">
        <v>3943548</v>
      </c>
      <c r="D35" s="19">
        <v>1303151</v>
      </c>
      <c r="E35" s="19">
        <v>591128</v>
      </c>
      <c r="F35" s="19">
        <v>2623355</v>
      </c>
      <c r="G35" s="19">
        <v>4466080</v>
      </c>
      <c r="H35" s="19">
        <v>3232688</v>
      </c>
      <c r="I35" s="19">
        <v>95679</v>
      </c>
      <c r="J35" s="19">
        <v>24286651</v>
      </c>
      <c r="K35" s="19">
        <v>80215300</v>
      </c>
      <c r="L35" s="17">
        <v>16470126</v>
      </c>
      <c r="M35" s="19">
        <v>1336824</v>
      </c>
    </row>
    <row r="36" spans="1:13" x14ac:dyDescent="0.25">
      <c r="A36" s="5" t="s">
        <v>46</v>
      </c>
      <c r="B36" s="19">
        <v>6103</v>
      </c>
      <c r="C36" s="19">
        <v>758333</v>
      </c>
      <c r="D36" s="19">
        <v>2750772</v>
      </c>
      <c r="E36" s="19">
        <v>522487</v>
      </c>
      <c r="F36" s="19"/>
      <c r="G36" s="19">
        <v>4146399</v>
      </c>
      <c r="H36" s="19">
        <v>2807339</v>
      </c>
      <c r="I36" s="19"/>
      <c r="J36" s="19">
        <v>50550015</v>
      </c>
      <c r="K36" s="19">
        <v>180726260</v>
      </c>
      <c r="L36" s="16">
        <v>16960339</v>
      </c>
      <c r="M36" s="19">
        <v>2326693</v>
      </c>
    </row>
    <row r="37" spans="1:13" x14ac:dyDescent="0.25">
      <c r="A37" s="5" t="s">
        <v>47</v>
      </c>
      <c r="B37" s="19">
        <v>3455</v>
      </c>
      <c r="C37" s="19">
        <v>594428</v>
      </c>
      <c r="D37" s="19">
        <v>382625</v>
      </c>
      <c r="E37" s="19">
        <v>204047</v>
      </c>
      <c r="F37" s="19">
        <v>4018295</v>
      </c>
      <c r="G37" s="19">
        <v>2829749</v>
      </c>
      <c r="H37" s="19">
        <v>10142226</v>
      </c>
      <c r="I37" s="19">
        <v>70279</v>
      </c>
      <c r="J37" s="19">
        <v>28797740</v>
      </c>
      <c r="K37" s="19">
        <v>57007204</v>
      </c>
      <c r="L37" s="17">
        <v>23037045</v>
      </c>
      <c r="M37" s="19">
        <v>3597494</v>
      </c>
    </row>
    <row r="38" spans="1:13" x14ac:dyDescent="0.25">
      <c r="A38" s="5" t="s">
        <v>48</v>
      </c>
      <c r="B38" s="19">
        <v>3473208</v>
      </c>
      <c r="C38" s="19">
        <v>5229244</v>
      </c>
      <c r="D38" s="19">
        <v>3224129</v>
      </c>
      <c r="E38" s="19">
        <v>162964</v>
      </c>
      <c r="F38" s="19">
        <v>140147</v>
      </c>
      <c r="G38" s="19">
        <v>9438022</v>
      </c>
      <c r="H38" s="19">
        <v>8209705</v>
      </c>
      <c r="I38" s="19"/>
      <c r="J38" s="19">
        <v>54479745</v>
      </c>
      <c r="K38" s="19">
        <v>194720654</v>
      </c>
      <c r="L38" s="16">
        <v>5846121</v>
      </c>
      <c r="M38" s="19">
        <v>18420</v>
      </c>
    </row>
    <row r="39" spans="1:13" x14ac:dyDescent="0.25">
      <c r="A39" s="5" t="s">
        <v>49</v>
      </c>
      <c r="B39" s="19">
        <v>34560</v>
      </c>
      <c r="C39" s="19">
        <v>280394</v>
      </c>
      <c r="D39" s="19">
        <v>84223</v>
      </c>
      <c r="E39" s="19">
        <v>3399</v>
      </c>
      <c r="F39" s="19">
        <v>8893567</v>
      </c>
      <c r="G39" s="19">
        <v>321304</v>
      </c>
      <c r="H39" s="19">
        <v>2669915</v>
      </c>
      <c r="I39" s="19">
        <v>45853</v>
      </c>
      <c r="J39" s="19">
        <v>10473509</v>
      </c>
      <c r="K39" s="19">
        <v>37079955</v>
      </c>
      <c r="L39" s="17">
        <v>157379095</v>
      </c>
      <c r="M39" s="19">
        <v>548515</v>
      </c>
    </row>
    <row r="40" spans="1:13" x14ac:dyDescent="0.25">
      <c r="A40" s="5" t="s">
        <v>50</v>
      </c>
      <c r="B40" s="19">
        <v>276058</v>
      </c>
      <c r="C40" s="19">
        <v>1449455</v>
      </c>
      <c r="D40" s="19">
        <v>45000</v>
      </c>
      <c r="E40" s="19">
        <v>0</v>
      </c>
      <c r="F40" s="19">
        <v>526200</v>
      </c>
      <c r="G40" s="19">
        <v>3591598</v>
      </c>
      <c r="H40" s="19">
        <v>1862021</v>
      </c>
      <c r="I40" s="19">
        <v>79055</v>
      </c>
      <c r="J40" s="19">
        <v>99930628</v>
      </c>
      <c r="K40" s="19">
        <v>275807389</v>
      </c>
      <c r="L40" s="16">
        <v>15893250</v>
      </c>
      <c r="M40" s="19">
        <v>924764</v>
      </c>
    </row>
    <row r="41" spans="1:13" x14ac:dyDescent="0.25">
      <c r="A41" s="5" t="s">
        <v>51</v>
      </c>
      <c r="B41" s="19">
        <v>8255</v>
      </c>
      <c r="C41" s="19">
        <v>7765</v>
      </c>
      <c r="D41" s="19">
        <v>20196</v>
      </c>
      <c r="E41" s="19">
        <v>403260</v>
      </c>
      <c r="F41" s="19">
        <v>121402</v>
      </c>
      <c r="G41" s="19">
        <v>59978</v>
      </c>
      <c r="H41" s="19">
        <v>27232</v>
      </c>
      <c r="I41" s="19"/>
      <c r="J41" s="19">
        <v>4986374</v>
      </c>
      <c r="K41" s="19">
        <v>10343495</v>
      </c>
      <c r="L41" s="19">
        <v>1570876</v>
      </c>
      <c r="M41" s="19">
        <v>258871</v>
      </c>
    </row>
    <row r="42" spans="1:13" x14ac:dyDescent="0.25">
      <c r="A42" s="5" t="s">
        <v>52</v>
      </c>
      <c r="B42" s="19">
        <v>9496729</v>
      </c>
      <c r="C42" s="19">
        <v>19386458</v>
      </c>
      <c r="D42" s="19">
        <v>11944141</v>
      </c>
      <c r="E42" s="19">
        <v>4742677</v>
      </c>
      <c r="F42" s="19">
        <v>101399476</v>
      </c>
      <c r="G42" s="19">
        <v>48257022</v>
      </c>
      <c r="H42" s="19">
        <v>44194774</v>
      </c>
      <c r="I42" s="19">
        <v>2506662</v>
      </c>
      <c r="J42" s="19">
        <v>234320306</v>
      </c>
      <c r="K42" s="19">
        <v>382477097</v>
      </c>
      <c r="L42" s="19">
        <v>187444393</v>
      </c>
      <c r="M42" s="19">
        <v>6872406</v>
      </c>
    </row>
    <row r="43" spans="1:13" x14ac:dyDescent="0.25">
      <c r="A43" s="5" t="s">
        <v>53</v>
      </c>
      <c r="B43" s="19">
        <v>3510677</v>
      </c>
      <c r="C43" s="19">
        <v>4019236</v>
      </c>
      <c r="D43" s="19">
        <v>3318054</v>
      </c>
      <c r="E43" s="19">
        <v>11001850</v>
      </c>
      <c r="F43" s="19">
        <v>145728980</v>
      </c>
      <c r="G43" s="19">
        <v>35335435</v>
      </c>
      <c r="H43" s="19">
        <v>26026591</v>
      </c>
      <c r="I43" s="19">
        <v>1556079</v>
      </c>
      <c r="J43" s="19">
        <v>227330466</v>
      </c>
      <c r="K43" s="19">
        <v>262474222</v>
      </c>
      <c r="L43" s="19">
        <v>3187785</v>
      </c>
      <c r="M43" s="19">
        <v>93319</v>
      </c>
    </row>
    <row r="44" spans="1:13" x14ac:dyDescent="0.25">
      <c r="A44" s="5" t="s">
        <v>54</v>
      </c>
      <c r="B44" s="19">
        <v>13675778</v>
      </c>
      <c r="C44" s="19">
        <v>25853060</v>
      </c>
      <c r="D44" s="19">
        <v>27217929</v>
      </c>
      <c r="E44" s="19">
        <v>10960220</v>
      </c>
      <c r="F44" s="19">
        <v>77734715</v>
      </c>
      <c r="G44" s="19">
        <v>101519063</v>
      </c>
      <c r="H44" s="19">
        <v>66393334</v>
      </c>
      <c r="I44" s="19">
        <v>4414348</v>
      </c>
      <c r="J44" s="19">
        <v>257248924</v>
      </c>
      <c r="K44" s="19">
        <v>390270671</v>
      </c>
      <c r="L44" s="19">
        <v>34756863</v>
      </c>
      <c r="M44" s="19">
        <v>6081158</v>
      </c>
    </row>
    <row r="45" spans="1:13" x14ac:dyDescent="0.25">
      <c r="A45" s="5" t="s">
        <v>55</v>
      </c>
      <c r="B45" s="19">
        <v>102310</v>
      </c>
      <c r="C45" s="19">
        <v>443958</v>
      </c>
      <c r="D45" s="19">
        <v>1263604</v>
      </c>
      <c r="E45" s="19">
        <v>468078</v>
      </c>
      <c r="F45" s="19">
        <v>2762943</v>
      </c>
      <c r="G45" s="19">
        <v>2081921</v>
      </c>
      <c r="H45" s="19">
        <v>2407427</v>
      </c>
      <c r="I45" s="19">
        <v>72620</v>
      </c>
      <c r="J45" s="19">
        <v>7576621</v>
      </c>
      <c r="K45" s="19">
        <v>31533513</v>
      </c>
      <c r="L45" s="19">
        <v>13681313</v>
      </c>
      <c r="M45" s="19">
        <v>899712</v>
      </c>
    </row>
    <row r="46" spans="1:13" x14ac:dyDescent="0.25">
      <c r="A46" s="5" t="s">
        <v>56</v>
      </c>
      <c r="B46" s="19">
        <v>45326814</v>
      </c>
      <c r="C46" s="19">
        <v>97298358</v>
      </c>
      <c r="D46" s="19">
        <v>71018660</v>
      </c>
      <c r="E46" s="19">
        <v>46617692</v>
      </c>
      <c r="F46" s="19">
        <v>246184669</v>
      </c>
      <c r="G46" s="19">
        <v>255414742</v>
      </c>
      <c r="H46" s="19">
        <v>205829859</v>
      </c>
      <c r="I46" s="19">
        <v>5179471</v>
      </c>
      <c r="J46" s="19">
        <v>1089800996</v>
      </c>
      <c r="K46" s="19">
        <v>2043559195</v>
      </c>
      <c r="L46" s="17">
        <v>103531436</v>
      </c>
      <c r="M46" s="19">
        <v>6476129</v>
      </c>
    </row>
    <row r="47" spans="1:13" x14ac:dyDescent="0.25">
      <c r="A47" s="5" t="s">
        <v>57</v>
      </c>
      <c r="B47" s="19">
        <v>4401717</v>
      </c>
      <c r="C47" s="19">
        <v>7226717</v>
      </c>
      <c r="D47" s="19">
        <v>11475296</v>
      </c>
      <c r="E47" s="19">
        <v>7211823</v>
      </c>
      <c r="F47" s="19">
        <v>6009887</v>
      </c>
      <c r="G47" s="19">
        <v>57318876</v>
      </c>
      <c r="H47" s="19">
        <v>18043070</v>
      </c>
      <c r="I47" s="19">
        <v>1179214</v>
      </c>
      <c r="J47" s="19">
        <v>166173708</v>
      </c>
      <c r="K47" s="19">
        <v>505779772</v>
      </c>
      <c r="L47" s="16">
        <v>102532452</v>
      </c>
      <c r="M47" s="19">
        <v>3838583</v>
      </c>
    </row>
    <row r="48" spans="1:13" x14ac:dyDescent="0.25">
      <c r="A48" s="5" t="s">
        <v>58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7">
        <v>143839</v>
      </c>
      <c r="M48" s="19"/>
    </row>
    <row r="49" spans="1:13" x14ac:dyDescent="0.25">
      <c r="A49" s="5" t="s">
        <v>59</v>
      </c>
      <c r="B49" s="19"/>
      <c r="C49" s="19"/>
      <c r="D49" s="19"/>
      <c r="E49" s="19">
        <v>75916</v>
      </c>
      <c r="F49" s="19"/>
      <c r="G49" s="19">
        <v>2698523</v>
      </c>
      <c r="H49" s="19">
        <v>555734</v>
      </c>
      <c r="I49" s="19"/>
      <c r="J49" s="19">
        <v>4545848</v>
      </c>
      <c r="K49" s="19">
        <v>26318898</v>
      </c>
      <c r="L49" s="16">
        <v>665029</v>
      </c>
      <c r="M49" s="19">
        <v>134483</v>
      </c>
    </row>
    <row r="50" spans="1:13" x14ac:dyDescent="0.25">
      <c r="A50" s="5" t="s">
        <v>60</v>
      </c>
      <c r="B50" s="19">
        <v>4736336</v>
      </c>
      <c r="C50" s="19">
        <v>23922958</v>
      </c>
      <c r="D50" s="19">
        <v>25515138</v>
      </c>
      <c r="E50" s="19">
        <v>17306563</v>
      </c>
      <c r="F50" s="19">
        <v>112729551</v>
      </c>
      <c r="G50" s="19">
        <v>61421533</v>
      </c>
      <c r="H50" s="19">
        <v>43194248</v>
      </c>
      <c r="I50" s="19">
        <v>3515220</v>
      </c>
      <c r="J50" s="19">
        <v>277665885</v>
      </c>
      <c r="K50" s="19">
        <v>404696973</v>
      </c>
      <c r="L50" s="17">
        <v>31512009</v>
      </c>
      <c r="M50" s="19">
        <v>5550035</v>
      </c>
    </row>
    <row r="51" spans="1:13" x14ac:dyDescent="0.25">
      <c r="A51" s="5" t="s">
        <v>61</v>
      </c>
      <c r="B51" s="19">
        <v>23290827</v>
      </c>
      <c r="C51" s="19">
        <v>8602012</v>
      </c>
      <c r="D51" s="19">
        <v>12106481</v>
      </c>
      <c r="E51" s="19">
        <v>13579105</v>
      </c>
      <c r="F51" s="19">
        <v>126305272</v>
      </c>
      <c r="G51" s="19">
        <v>76254540</v>
      </c>
      <c r="H51" s="19">
        <v>62163632</v>
      </c>
      <c r="I51" s="19">
        <v>386589</v>
      </c>
      <c r="J51" s="19">
        <v>341816081</v>
      </c>
      <c r="K51" s="19">
        <v>446431956</v>
      </c>
      <c r="L51" s="16">
        <v>-31818540</v>
      </c>
      <c r="M51" s="19">
        <v>-3316701</v>
      </c>
    </row>
    <row r="52" spans="1:13" x14ac:dyDescent="0.25">
      <c r="A52" s="5" t="s">
        <v>62</v>
      </c>
      <c r="B52" s="19">
        <v>12897936</v>
      </c>
      <c r="C52" s="19">
        <v>57546670</v>
      </c>
      <c r="D52" s="19">
        <v>21921747</v>
      </c>
      <c r="E52" s="19">
        <v>7973740</v>
      </c>
      <c r="F52" s="19">
        <v>1139961</v>
      </c>
      <c r="G52" s="19">
        <v>56738344</v>
      </c>
      <c r="H52" s="19">
        <v>80585141</v>
      </c>
      <c r="I52" s="19">
        <v>98449</v>
      </c>
      <c r="J52" s="19">
        <v>391086417</v>
      </c>
      <c r="K52" s="19">
        <v>646662178</v>
      </c>
      <c r="L52" s="17">
        <v>496644</v>
      </c>
      <c r="M52" s="19">
        <v>269730</v>
      </c>
    </row>
    <row r="53" spans="1:13" x14ac:dyDescent="0.25">
      <c r="A53" s="5" t="s">
        <v>63</v>
      </c>
      <c r="B53" s="19">
        <v>320000</v>
      </c>
      <c r="C53" s="19">
        <v>1416579</v>
      </c>
      <c r="D53" s="19">
        <v>1551663</v>
      </c>
      <c r="E53" s="19">
        <v>721213</v>
      </c>
      <c r="F53" s="19">
        <v>8682377</v>
      </c>
      <c r="G53" s="19">
        <v>5540960</v>
      </c>
      <c r="H53" s="19">
        <v>2955217</v>
      </c>
      <c r="I53" s="19">
        <v>251719</v>
      </c>
      <c r="J53" s="19">
        <v>35052806</v>
      </c>
      <c r="K53" s="19">
        <v>64821826</v>
      </c>
      <c r="L53" s="16">
        <v>1349923</v>
      </c>
      <c r="M53" s="19">
        <v>187153</v>
      </c>
    </row>
    <row r="54" spans="1:13" x14ac:dyDescent="0.25">
      <c r="A54" s="5" t="s">
        <v>64</v>
      </c>
      <c r="B54" s="19">
        <v>1081469</v>
      </c>
      <c r="C54" s="19">
        <v>15716225</v>
      </c>
      <c r="D54" s="19">
        <v>9347009</v>
      </c>
      <c r="E54" s="19">
        <v>5462921</v>
      </c>
      <c r="F54" s="19">
        <v>2876959</v>
      </c>
      <c r="G54" s="19">
        <v>31947548</v>
      </c>
      <c r="H54" s="19">
        <v>32337054</v>
      </c>
      <c r="I54" s="19">
        <v>576041</v>
      </c>
      <c r="J54" s="19">
        <v>203421018</v>
      </c>
      <c r="K54" s="19">
        <v>1604627342</v>
      </c>
      <c r="L54" s="17">
        <v>192674550</v>
      </c>
      <c r="M54" s="19">
        <v>21056577</v>
      </c>
    </row>
    <row r="55" spans="1:13" x14ac:dyDescent="0.25">
      <c r="A55" s="5" t="s">
        <v>65</v>
      </c>
      <c r="B55" s="19">
        <v>8559615</v>
      </c>
      <c r="C55" s="19">
        <v>52198927</v>
      </c>
      <c r="D55" s="19">
        <v>25110515</v>
      </c>
      <c r="E55" s="19">
        <v>13218875</v>
      </c>
      <c r="F55" s="19">
        <v>135941893</v>
      </c>
      <c r="G55" s="19">
        <v>100922389</v>
      </c>
      <c r="H55" s="19">
        <v>97676543</v>
      </c>
      <c r="I55" s="19">
        <v>5080167</v>
      </c>
      <c r="J55" s="19">
        <v>512720718</v>
      </c>
      <c r="K55" s="19">
        <v>2235538825</v>
      </c>
      <c r="L55" s="16">
        <v>460475025</v>
      </c>
      <c r="M55" s="19">
        <v>40505842</v>
      </c>
    </row>
    <row r="56" spans="1:13" x14ac:dyDescent="0.25">
      <c r="A56" s="5" t="s">
        <v>66</v>
      </c>
      <c r="B56" s="19">
        <v>7462503</v>
      </c>
      <c r="C56" s="19">
        <v>27965021</v>
      </c>
      <c r="D56" s="19">
        <v>14660526</v>
      </c>
      <c r="E56" s="19">
        <v>7142296</v>
      </c>
      <c r="F56" s="19">
        <v>129095902</v>
      </c>
      <c r="G56" s="19">
        <v>60846412</v>
      </c>
      <c r="H56" s="19">
        <v>62443815</v>
      </c>
      <c r="I56" s="19">
        <v>3456198</v>
      </c>
      <c r="J56" s="19">
        <v>295892371</v>
      </c>
      <c r="K56" s="19">
        <v>585063330</v>
      </c>
      <c r="L56" s="17">
        <v>234391176</v>
      </c>
      <c r="M56" s="19">
        <v>18915380</v>
      </c>
    </row>
    <row r="57" spans="1:13" x14ac:dyDescent="0.25">
      <c r="A57" s="5" t="s">
        <v>67</v>
      </c>
      <c r="B57" s="19">
        <v>15644</v>
      </c>
      <c r="C57" s="19">
        <v>8517680</v>
      </c>
      <c r="D57" s="19">
        <v>1102982</v>
      </c>
      <c r="E57" s="19">
        <v>613658</v>
      </c>
      <c r="F57" s="19">
        <v>3969035</v>
      </c>
      <c r="G57" s="19">
        <v>8128432</v>
      </c>
      <c r="H57" s="19">
        <v>2895676</v>
      </c>
      <c r="I57" s="19">
        <v>1047929</v>
      </c>
      <c r="J57" s="19">
        <v>13407316</v>
      </c>
      <c r="K57" s="19">
        <v>45848146</v>
      </c>
      <c r="L57" s="16">
        <v>33409304</v>
      </c>
      <c r="M57" s="19">
        <v>533886</v>
      </c>
    </row>
    <row r="58" spans="1:13" x14ac:dyDescent="0.25">
      <c r="A58" s="5" t="s">
        <v>68</v>
      </c>
      <c r="B58" s="19">
        <v>54206432</v>
      </c>
      <c r="C58" s="19">
        <v>150913863</v>
      </c>
      <c r="D58" s="19">
        <v>97680839</v>
      </c>
      <c r="E58" s="19">
        <v>60557780</v>
      </c>
      <c r="F58" s="19">
        <v>390808941</v>
      </c>
      <c r="G58" s="19">
        <v>361878089</v>
      </c>
      <c r="H58" s="19">
        <v>306461623</v>
      </c>
      <c r="I58" s="19">
        <v>10511358</v>
      </c>
      <c r="J58" s="19">
        <v>1592064780</v>
      </c>
      <c r="K58" s="19">
        <v>4343919864</v>
      </c>
      <c r="L58" s="17">
        <v>565356383</v>
      </c>
      <c r="M58" s="19">
        <v>47169122</v>
      </c>
    </row>
    <row r="59" spans="1:13" x14ac:dyDescent="0.25">
      <c r="A59" s="5" t="s">
        <v>69</v>
      </c>
      <c r="B59" s="24">
        <f>(B41+B42+B43+B44+B45)/(B55-B54)</f>
        <v>3.5829400763237307</v>
      </c>
      <c r="C59" s="24">
        <f t="shared" ref="C59:M59" si="0">(C41+C42+C43+C44+C45)/(C55-C54)</f>
        <v>1.3625766260404726</v>
      </c>
      <c r="D59" s="24">
        <f t="shared" si="0"/>
        <v>2.7762811141125585</v>
      </c>
      <c r="E59" s="24">
        <f t="shared" si="0"/>
        <v>3.5554729953272028</v>
      </c>
      <c r="F59" s="24">
        <f t="shared" si="0"/>
        <v>2.4630645065363352</v>
      </c>
      <c r="G59" s="24">
        <f t="shared" si="0"/>
        <v>2.7148075484508909</v>
      </c>
      <c r="H59" s="24">
        <f t="shared" si="0"/>
        <v>2.1281059911564353</v>
      </c>
      <c r="I59" s="24">
        <f t="shared" si="0"/>
        <v>1.8981948995210169</v>
      </c>
      <c r="J59" s="24">
        <f t="shared" si="0"/>
        <v>2.3648994518908362</v>
      </c>
      <c r="K59" s="24">
        <f t="shared" si="0"/>
        <v>1.7072109591005811</v>
      </c>
      <c r="L59" s="24">
        <f t="shared" si="0"/>
        <v>0.89858402977067164</v>
      </c>
      <c r="M59" s="24">
        <f t="shared" si="0"/>
        <v>0.73038574979568638</v>
      </c>
    </row>
    <row r="60" spans="1:13" x14ac:dyDescent="0.25">
      <c r="A60" s="5" t="s">
        <v>70</v>
      </c>
      <c r="B60" s="23">
        <f>B46/B58</f>
        <v>0.83618884932326853</v>
      </c>
      <c r="C60" s="23">
        <f t="shared" ref="C60:M60" si="1">C46/C58</f>
        <v>0.6447277676537907</v>
      </c>
      <c r="D60" s="23">
        <f t="shared" si="1"/>
        <v>0.72704801399177166</v>
      </c>
      <c r="E60" s="23">
        <f t="shared" si="1"/>
        <v>0.76980516789089692</v>
      </c>
      <c r="F60" s="23">
        <f t="shared" si="1"/>
        <v>0.62993612267432741</v>
      </c>
      <c r="G60" s="23">
        <f t="shared" si="1"/>
        <v>0.70580327951273114</v>
      </c>
      <c r="H60" s="23">
        <f t="shared" si="1"/>
        <v>0.67163339078185325</v>
      </c>
      <c r="I60" s="23">
        <f t="shared" si="1"/>
        <v>0.49274993773402065</v>
      </c>
      <c r="J60" s="23">
        <f t="shared" si="1"/>
        <v>0.68452051052847229</v>
      </c>
      <c r="K60" s="23">
        <f t="shared" si="1"/>
        <v>0.47044127400597002</v>
      </c>
      <c r="L60" s="23">
        <f t="shared" si="1"/>
        <v>0.18312596994239649</v>
      </c>
      <c r="M60" s="23">
        <f t="shared" si="1"/>
        <v>0.13729594118796615</v>
      </c>
    </row>
    <row r="61" spans="1:13" x14ac:dyDescent="0.25">
      <c r="A61" s="4" t="s">
        <v>71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7"/>
    </row>
    <row r="62" spans="1:13" x14ac:dyDescent="0.25">
      <c r="A62" s="5" t="s">
        <v>60</v>
      </c>
      <c r="B62" s="19">
        <v>4736336</v>
      </c>
      <c r="C62" s="19">
        <v>23922958</v>
      </c>
      <c r="D62" s="19">
        <v>25515138</v>
      </c>
      <c r="E62" s="19">
        <v>17306563</v>
      </c>
      <c r="F62" s="19">
        <v>112729551</v>
      </c>
      <c r="G62" s="19">
        <v>61421533</v>
      </c>
      <c r="H62" s="19">
        <v>43194248</v>
      </c>
      <c r="I62" s="19">
        <v>3515220</v>
      </c>
      <c r="J62" s="19">
        <v>277665885</v>
      </c>
      <c r="K62" s="19">
        <v>404696973</v>
      </c>
      <c r="L62" s="17">
        <v>31512009</v>
      </c>
      <c r="M62" s="19">
        <v>5550035</v>
      </c>
    </row>
    <row r="64" spans="1:13" x14ac:dyDescent="0.25">
      <c r="A64" s="1" t="s">
        <v>72</v>
      </c>
    </row>
    <row r="65" spans="1:1" x14ac:dyDescent="0.25">
      <c r="A65" s="1" t="s">
        <v>73</v>
      </c>
    </row>
    <row r="66" spans="1:1" x14ac:dyDescent="0.25">
      <c r="A66" s="1" t="s">
        <v>74</v>
      </c>
    </row>
    <row r="67" spans="1:1" x14ac:dyDescent="0.25">
      <c r="A67" s="7"/>
    </row>
    <row r="68" spans="1:1" x14ac:dyDescent="0.25">
      <c r="A68" s="1" t="s">
        <v>75</v>
      </c>
    </row>
  </sheetData>
  <pageMargins left="0.7" right="0.7" top="0.75" bottom="0.75" header="0.3" footer="0.3"/>
  <pageSetup paperSize="9" scale="50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ekker xmlns="03d5240a-782c-4048-8313-d01b5d6ab2a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73ade0927fab9a01937ee1bbd8eeca72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28654c6b50b62143ef2add98809940eb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Trekk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rekker" ma:index="21" nillable="true" ma:displayName="Trekker" ma:format="Dropdown" ma:internalName="Trekk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Onderwerp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DCDFEA-475E-48AF-A6AC-DF5F21D421F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ceeae0c4-f3ff-4153-af2f-582bafa5e89e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03d5240a-782c-4048-8313-d01b5d6ab2a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550897-DC2D-4832-8C52-D4D4B38994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7760DF-DE3C-4192-A356-E312ABA6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2018 sector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Toubadie, Mourad</dc:creator>
  <cp:keywords/>
  <dc:description/>
  <cp:lastModifiedBy>Van Neste Ulrike</cp:lastModifiedBy>
  <cp:revision/>
  <cp:lastPrinted>2022-03-04T08:57:22Z</cp:lastPrinted>
  <dcterms:created xsi:type="dcterms:W3CDTF">2019-04-17T08:10:43Z</dcterms:created>
  <dcterms:modified xsi:type="dcterms:W3CDTF">2022-03-04T08:58:17Z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