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AAE8CF51-03D9-4A10-837E-439B7119380E}" xr6:coauthVersionLast="47" xr6:coauthVersionMax="47" xr10:uidLastSave="{00000000-0000-0000-0000-000000000000}"/>
  <bookViews>
    <workbookView xWindow="-108" yWindow="-108" windowWidth="23256" windowHeight="12576" xr2:uid="{B0B1DC63-DC75-4F7A-BADF-99F5A4548635}"/>
  </bookViews>
  <sheets>
    <sheet name="Schulden IG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8" i="1" l="1"/>
  <c r="J118" i="1"/>
  <c r="I118" i="1"/>
  <c r="H118" i="1"/>
  <c r="G118" i="1"/>
  <c r="F118" i="1"/>
  <c r="E118" i="1"/>
  <c r="D118" i="1"/>
  <c r="K101" i="1"/>
  <c r="J101" i="1"/>
  <c r="I101" i="1"/>
  <c r="H101" i="1"/>
  <c r="G101" i="1"/>
  <c r="F101" i="1"/>
  <c r="E101" i="1"/>
  <c r="D101" i="1"/>
  <c r="K94" i="1"/>
  <c r="J94" i="1"/>
  <c r="I94" i="1"/>
  <c r="H94" i="1"/>
  <c r="G94" i="1"/>
  <c r="F94" i="1"/>
  <c r="E94" i="1"/>
  <c r="D94" i="1"/>
  <c r="K88" i="1"/>
  <c r="J88" i="1"/>
  <c r="I88" i="1"/>
  <c r="H88" i="1"/>
  <c r="G88" i="1"/>
  <c r="F88" i="1"/>
  <c r="E88" i="1"/>
  <c r="D88" i="1"/>
  <c r="K83" i="1"/>
  <c r="J83" i="1"/>
  <c r="I83" i="1"/>
  <c r="I84" i="1" s="1"/>
  <c r="I119" i="1" s="1"/>
  <c r="H83" i="1"/>
  <c r="H84" i="1" s="1"/>
  <c r="H119" i="1" s="1"/>
  <c r="G83" i="1"/>
  <c r="G84" i="1" s="1"/>
  <c r="G119" i="1" s="1"/>
  <c r="F83" i="1"/>
  <c r="F84" i="1" s="1"/>
  <c r="F119" i="1" s="1"/>
  <c r="E83" i="1"/>
  <c r="D83" i="1"/>
  <c r="G56" i="1"/>
  <c r="F56" i="1"/>
  <c r="E56" i="1"/>
  <c r="D56" i="1"/>
  <c r="K54" i="1"/>
  <c r="K84" i="1" s="1"/>
  <c r="J54" i="1"/>
  <c r="J84" i="1" s="1"/>
  <c r="I54" i="1"/>
  <c r="H54" i="1"/>
  <c r="G54" i="1"/>
  <c r="F54" i="1"/>
  <c r="E54" i="1"/>
  <c r="E84" i="1" s="1"/>
  <c r="D54" i="1"/>
  <c r="D84" i="1" s="1"/>
  <c r="K40" i="1"/>
  <c r="J40" i="1"/>
  <c r="I40" i="1"/>
  <c r="H40" i="1"/>
  <c r="G40" i="1"/>
  <c r="F40" i="1"/>
  <c r="E40" i="1"/>
  <c r="D40" i="1"/>
  <c r="K30" i="1"/>
  <c r="J30" i="1"/>
  <c r="I30" i="1"/>
  <c r="H30" i="1"/>
  <c r="G30" i="1"/>
  <c r="F30" i="1"/>
  <c r="E30" i="1"/>
  <c r="D30" i="1"/>
  <c r="K20" i="1"/>
  <c r="K119" i="1" s="1"/>
  <c r="J20" i="1"/>
  <c r="J119" i="1" s="1"/>
  <c r="I20" i="1"/>
  <c r="H20" i="1"/>
  <c r="G20" i="1"/>
  <c r="F20" i="1"/>
  <c r="E20" i="1"/>
  <c r="E119" i="1" s="1"/>
  <c r="D20" i="1"/>
  <c r="D119" i="1" l="1"/>
</calcChain>
</file>

<file path=xl/sharedStrings.xml><?xml version="1.0" encoding="utf-8"?>
<sst xmlns="http://schemas.openxmlformats.org/spreadsheetml/2006/main" count="333" uniqueCount="236">
  <si>
    <t>Bijlage 1. Schulden intergemeentelijke samenwerkingsverbanden (euro)</t>
  </si>
  <si>
    <t>sector</t>
  </si>
  <si>
    <t>ondernemings-
nummer</t>
  </si>
  <si>
    <t>intergemeentelijk samenwerkingsverband</t>
  </si>
  <si>
    <t>energie</t>
  </si>
  <si>
    <t>0204.647.234</t>
  </si>
  <si>
    <t>IMEA</t>
  </si>
  <si>
    <t>0212.586.683</t>
  </si>
  <si>
    <t>INTEGAN</t>
  </si>
  <si>
    <t>0212.704.370</t>
  </si>
  <si>
    <t>IVEG / Fluvius Antwerpen</t>
  </si>
  <si>
    <t>0222.030.426</t>
  </si>
  <si>
    <t>IVEKA</t>
  </si>
  <si>
    <t>0203.563.111</t>
  </si>
  <si>
    <t>PBE</t>
  </si>
  <si>
    <t>0249.598.618</t>
  </si>
  <si>
    <t>INTERGAS</t>
  </si>
  <si>
    <t>0203.563.210</t>
  </si>
  <si>
    <t>TGEK i.v.</t>
  </si>
  <si>
    <t>0222.343.301</t>
  </si>
  <si>
    <t>IVERLEK</t>
  </si>
  <si>
    <t>0229.921.078</t>
  </si>
  <si>
    <t>SIBELGAS</t>
  </si>
  <si>
    <t>0201.311.226</t>
  </si>
  <si>
    <t>Infrax Limburg / Fluvius OV</t>
  </si>
  <si>
    <t>0207.165.769</t>
  </si>
  <si>
    <t>INTER-ENERGA / Fluvius Limburg</t>
  </si>
  <si>
    <t>0872.183.022</t>
  </si>
  <si>
    <t>INTER-MEDIA</t>
  </si>
  <si>
    <t>0215.362.368</t>
  </si>
  <si>
    <t>IMEWO</t>
  </si>
  <si>
    <t>0220.764.971</t>
  </si>
  <si>
    <t>INTERGEM</t>
  </si>
  <si>
    <t>0205.157.176</t>
  </si>
  <si>
    <t>Infrax West / Fluvius West</t>
  </si>
  <si>
    <t>0215.266.160</t>
  </si>
  <si>
    <t>GASELWEST</t>
  </si>
  <si>
    <t>sector energie</t>
  </si>
  <si>
    <t>financiering</t>
  </si>
  <si>
    <t>0258.444.919</t>
  </si>
  <si>
    <t>FINEA</t>
  </si>
  <si>
    <t>0227.673.846</t>
  </si>
  <si>
    <t>IKA</t>
  </si>
  <si>
    <t>0202.082.177</t>
  </si>
  <si>
    <t>IBG (cijfers sector Noord)</t>
  </si>
  <si>
    <t>0202.082.078</t>
  </si>
  <si>
    <t>IBE (cijfers sector Noord) / IBEG</t>
  </si>
  <si>
    <t>0257.942.992</t>
  </si>
  <si>
    <t>FINILEK</t>
  </si>
  <si>
    <t>0219.768.346</t>
  </si>
  <si>
    <t>FINGEM</t>
  </si>
  <si>
    <t>0252.903.744</t>
  </si>
  <si>
    <t>FINIWO</t>
  </si>
  <si>
    <t>0252.774.080</t>
  </si>
  <si>
    <t>FIGGA</t>
  </si>
  <si>
    <t>0224.351.991</t>
  </si>
  <si>
    <t>BLIJDORP III</t>
  </si>
  <si>
    <t>sector financiering</t>
  </si>
  <si>
    <t>water</t>
  </si>
  <si>
    <t>0204.923.881</t>
  </si>
  <si>
    <t>AWW / Water-Link</t>
  </si>
  <si>
    <t>0204.908.936</t>
  </si>
  <si>
    <t>PIDPA</t>
  </si>
  <si>
    <t>0233.690.420</t>
  </si>
  <si>
    <t>IWVB / IWVB i.v.</t>
  </si>
  <si>
    <t>0200.952.524</t>
  </si>
  <si>
    <t>IWM / IWM i.v.</t>
  </si>
  <si>
    <t>0878.051.819</t>
  </si>
  <si>
    <t>RIOBRA</t>
  </si>
  <si>
    <t>0872.183.121</t>
  </si>
  <si>
    <t>INTER-AQUA</t>
  </si>
  <si>
    <t>0200.068.636</t>
  </si>
  <si>
    <t>TMVW</t>
  </si>
  <si>
    <t>0248.645.642</t>
  </si>
  <si>
    <t>IMWV / IMWV i.v.</t>
  </si>
  <si>
    <t>0205.264.668</t>
  </si>
  <si>
    <t>IWVA</t>
  </si>
  <si>
    <t>sector water</t>
  </si>
  <si>
    <t>streekontwikkeling</t>
  </si>
  <si>
    <t>0204.212.714</t>
  </si>
  <si>
    <t>IOK</t>
  </si>
  <si>
    <t>0213.349.124</t>
  </si>
  <si>
    <t>IGEMO</t>
  </si>
  <si>
    <t>0206.767.574</t>
  </si>
  <si>
    <t>IGEAN Dienstverlening</t>
  </si>
  <si>
    <t>0205.774.810</t>
  </si>
  <si>
    <t>INTERLEUVEN</t>
  </si>
  <si>
    <t>0200.881.951</t>
  </si>
  <si>
    <t>HAVILAND</t>
  </si>
  <si>
    <t>0201.310.731</t>
  </si>
  <si>
    <t>NOLIMPARK</t>
  </si>
  <si>
    <t>gn jaarrek</t>
  </si>
  <si>
    <t>0223.944.690</t>
  </si>
  <si>
    <t>MLSO</t>
  </si>
  <si>
    <t>0206.460.639</t>
  </si>
  <si>
    <t>INTERWAAS</t>
  </si>
  <si>
    <t>0207.087.872</t>
  </si>
  <si>
    <t>DDS</t>
  </si>
  <si>
    <t>0200.065.765</t>
  </si>
  <si>
    <t>VENECO</t>
  </si>
  <si>
    <t>0200.305.493</t>
  </si>
  <si>
    <t>SOLvA</t>
  </si>
  <si>
    <t>0205.157.869</t>
  </si>
  <si>
    <t>WVI</t>
  </si>
  <si>
    <t>0205.350.681</t>
  </si>
  <si>
    <t>LEIEDAL</t>
  </si>
  <si>
    <t>sector streekontwikkeling</t>
  </si>
  <si>
    <t>streekontwikkeling + afval</t>
  </si>
  <si>
    <t>sector streekontw+afval gemengd</t>
  </si>
  <si>
    <t>afval</t>
  </si>
  <si>
    <t>0464.834.688</t>
  </si>
  <si>
    <t>Hooge Maey</t>
  </si>
  <si>
    <t>0213.384.063</t>
  </si>
  <si>
    <t>IBOGEM</t>
  </si>
  <si>
    <t>0214.981.001</t>
  </si>
  <si>
    <t>ISVAG</t>
  </si>
  <si>
    <t>0267.403.264</t>
  </si>
  <si>
    <t>IVAREM</t>
  </si>
  <si>
    <t>0862.457.484</t>
  </si>
  <si>
    <t>IOK Afvalbeheer</t>
  </si>
  <si>
    <t>0863.137.573</t>
  </si>
  <si>
    <t>IGEAN Milieu &amp; Veiligheid</t>
  </si>
  <si>
    <t>0218.993.039</t>
  </si>
  <si>
    <t>INCOVO</t>
  </si>
  <si>
    <t>0219.198.818</t>
  </si>
  <si>
    <t>INTERRAND</t>
  </si>
  <si>
    <t>0219.324.522</t>
  </si>
  <si>
    <t>INTERZA</t>
  </si>
  <si>
    <t>0862.492.920</t>
  </si>
  <si>
    <t>ECOWERF</t>
  </si>
  <si>
    <t>0678.491.046</t>
  </si>
  <si>
    <t>INTRADURA</t>
  </si>
  <si>
    <t>0214.533.712</t>
  </si>
  <si>
    <t>Limburg.net</t>
  </si>
  <si>
    <t>0252.828.916</t>
  </si>
  <si>
    <t>IVAGO</t>
  </si>
  <si>
    <t>0214.014.167</t>
  </si>
  <si>
    <t>IDM</t>
  </si>
  <si>
    <t>0220.574.436</t>
  </si>
  <si>
    <t>IVM</t>
  </si>
  <si>
    <t>0218.239.409</t>
  </si>
  <si>
    <t>MI-WA</t>
  </si>
  <si>
    <t>0862.014.551</t>
  </si>
  <si>
    <t>ILvA</t>
  </si>
  <si>
    <t>0218.426.974</t>
  </si>
  <si>
    <t>VERKO</t>
  </si>
  <si>
    <t>0228.618.706</t>
  </si>
  <si>
    <t>IVLA</t>
  </si>
  <si>
    <t>0213.809.081</t>
  </si>
  <si>
    <t>MIROM Menen</t>
  </si>
  <si>
    <t>0213.897.173</t>
  </si>
  <si>
    <t>IVIO</t>
  </si>
  <si>
    <t>0213.877.575</t>
  </si>
  <si>
    <t>IVVO</t>
  </si>
  <si>
    <t>0213.894.205</t>
  </si>
  <si>
    <t>MIROM Roeselare</t>
  </si>
  <si>
    <t>0214.015.751</t>
  </si>
  <si>
    <t>IVBO</t>
  </si>
  <si>
    <t>0214.753.050</t>
  </si>
  <si>
    <t>IVOO</t>
  </si>
  <si>
    <t>0206.848.639</t>
  </si>
  <si>
    <t>IMOG</t>
  </si>
  <si>
    <t>sector afval</t>
  </si>
  <si>
    <t>sectoren streekontwikkeling en afval</t>
  </si>
  <si>
    <t>medico-sociaal</t>
  </si>
  <si>
    <t>0200.762.878</t>
  </si>
  <si>
    <t>IMSIR</t>
  </si>
  <si>
    <t>0239.946.326</t>
  </si>
  <si>
    <t>VitaS</t>
  </si>
  <si>
    <t>0201.310.929</t>
  </si>
  <si>
    <t>IGL</t>
  </si>
  <si>
    <t>sector medico-sociale instellingen</t>
  </si>
  <si>
    <t>sport &amp; recreatie</t>
  </si>
  <si>
    <t>0219.274.537</t>
  </si>
  <si>
    <t>IZ</t>
  </si>
  <si>
    <t>0466.237.428</t>
  </si>
  <si>
    <t>PELT / PELT i.v.</t>
  </si>
  <si>
    <t>0218.031.848</t>
  </si>
  <si>
    <t>OSM</t>
  </si>
  <si>
    <t>0475.936.933</t>
  </si>
  <si>
    <t>MAREC</t>
  </si>
  <si>
    <t>0206.337.707</t>
  </si>
  <si>
    <t>INTERBAD</t>
  </si>
  <si>
    <t>sector sportinfrastructuur</t>
  </si>
  <si>
    <t>crematie</t>
  </si>
  <si>
    <t>0219.473.683</t>
  </si>
  <si>
    <t>Pontes</t>
  </si>
  <si>
    <t>0872.310.211</t>
  </si>
  <si>
    <t>Hofheide</t>
  </si>
  <si>
    <t>0860.572.419</t>
  </si>
  <si>
    <t>HAVICREM</t>
  </si>
  <si>
    <t>0219.805.958</t>
  </si>
  <si>
    <t>Westlede</t>
  </si>
  <si>
    <t>0874.649.790</t>
  </si>
  <si>
    <t>Psilon</t>
  </si>
  <si>
    <t>0845.064.493</t>
  </si>
  <si>
    <t>OVCO</t>
  </si>
  <si>
    <t>sector crematie</t>
  </si>
  <si>
    <t>overige</t>
  </si>
  <si>
    <t>0809.661.473</t>
  </si>
  <si>
    <t>SLP</t>
  </si>
  <si>
    <t>0219.395.192</t>
  </si>
  <si>
    <t>CIPAL</t>
  </si>
  <si>
    <t>0860.487.295</t>
  </si>
  <si>
    <t>DIGIPOLIS</t>
  </si>
  <si>
    <t>0280.300.997</t>
  </si>
  <si>
    <t>IVEBIC / IVEBICA</t>
  </si>
  <si>
    <t>0205.970.788</t>
  </si>
  <si>
    <t>IW</t>
  </si>
  <si>
    <t>0863.784.109</t>
  </si>
  <si>
    <t>HELICS</t>
  </si>
  <si>
    <t>0862.962.775</t>
  </si>
  <si>
    <t>IGO</t>
  </si>
  <si>
    <t>0881.969.926</t>
  </si>
  <si>
    <t>HABOBIB</t>
  </si>
  <si>
    <t>0711.969.805</t>
  </si>
  <si>
    <t>Regio Noord-Limburg</t>
  </si>
  <si>
    <t>0692.624.441</t>
  </si>
  <si>
    <t>TMVS</t>
  </si>
  <si>
    <t>0222.061.110</t>
  </si>
  <si>
    <t>OVV i.v.</t>
  </si>
  <si>
    <t>0260.895.059</t>
  </si>
  <si>
    <t>ISWa</t>
  </si>
  <si>
    <t>0224.698.025</t>
  </si>
  <si>
    <t>IKWV</t>
  </si>
  <si>
    <t>0207.220.011</t>
  </si>
  <si>
    <t>WIV</t>
  </si>
  <si>
    <t>0694.591.957</t>
  </si>
  <si>
    <t>Midwest</t>
  </si>
  <si>
    <t>0695.496.928</t>
  </si>
  <si>
    <t>Westhoek</t>
  </si>
  <si>
    <t>totaal IGS</t>
  </si>
  <si>
    <t>KANTTEKENINGEN:</t>
  </si>
  <si>
    <t>- Boekjaren waarin de vereniging (nog) niet bestond, zijn donker gearceerd.</t>
  </si>
  <si>
    <t>- Boekjaren waarin de vereniging op balansdatum in vereffening was, zijn lichtgrijs gemarkeerd.</t>
  </si>
  <si>
    <t>- NOLIMPARK heeft voor boekjaar 2020 nog geen jaarrekening neergelegd.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</si>
</sst>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b/>
      <sz val="10"/>
      <color indexed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>
        <bgColor theme="0"/>
      </patternFill>
    </fill>
    <fill>
      <patternFill patternType="darkTrellis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lightUp"/>
    </fill>
    <fill>
      <patternFill patternType="lightUp">
        <bgColor rgb="FF00B0F0"/>
      </patternFill>
    </fill>
    <fill>
      <patternFill patternType="solid">
        <fgColor indexed="65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1">
    <xf numFmtId="0" fontId="0" fillId="0" borderId="0" xfId="0"/>
    <xf numFmtId="0" fontId="2" fillId="0" borderId="0" xfId="1" quotePrefix="1" applyFont="1" applyAlignment="1">
      <alignment vertical="center"/>
    </xf>
    <xf numFmtId="0" fontId="3" fillId="0" borderId="0" xfId="1" applyFont="1"/>
    <xf numFmtId="0" fontId="4" fillId="0" borderId="0" xfId="1" applyFont="1"/>
    <xf numFmtId="49" fontId="5" fillId="2" borderId="1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0" borderId="0" xfId="1" applyFont="1"/>
    <xf numFmtId="49" fontId="3" fillId="0" borderId="1" xfId="1" applyNumberFormat="1" applyFont="1" applyBorder="1" applyAlignment="1">
      <alignment horizontal="center"/>
    </xf>
    <xf numFmtId="0" fontId="3" fillId="0" borderId="1" xfId="2" quotePrefix="1" applyFont="1" applyBorder="1"/>
    <xf numFmtId="3" fontId="3" fillId="0" borderId="3" xfId="1" applyNumberFormat="1" applyFont="1" applyBorder="1"/>
    <xf numFmtId="3" fontId="3" fillId="3" borderId="3" xfId="1" applyNumberFormat="1" applyFont="1" applyFill="1" applyBorder="1"/>
    <xf numFmtId="3" fontId="3" fillId="4" borderId="3" xfId="1" applyNumberFormat="1" applyFont="1" applyFill="1" applyBorder="1"/>
    <xf numFmtId="3" fontId="3" fillId="5" borderId="3" xfId="1" applyNumberFormat="1" applyFont="1" applyFill="1" applyBorder="1"/>
    <xf numFmtId="4" fontId="3" fillId="0" borderId="0" xfId="1" applyNumberFormat="1" applyFont="1"/>
    <xf numFmtId="0" fontId="3" fillId="0" borderId="1" xfId="2" applyFont="1" applyBorder="1"/>
    <xf numFmtId="49" fontId="5" fillId="6" borderId="1" xfId="1" applyNumberFormat="1" applyFont="1" applyFill="1" applyBorder="1" applyAlignment="1">
      <alignment horizontal="center"/>
    </xf>
    <xf numFmtId="0" fontId="5" fillId="6" borderId="1" xfId="2" applyFont="1" applyFill="1" applyBorder="1"/>
    <xf numFmtId="3" fontId="5" fillId="6" borderId="3" xfId="1" applyNumberFormat="1" applyFont="1" applyFill="1" applyBorder="1"/>
    <xf numFmtId="3" fontId="3" fillId="7" borderId="3" xfId="1" applyNumberFormat="1" applyFont="1" applyFill="1" applyBorder="1"/>
    <xf numFmtId="3" fontId="3" fillId="0" borderId="3" xfId="1" applyNumberFormat="1" applyFont="1" applyBorder="1" applyAlignment="1">
      <alignment horizontal="right"/>
    </xf>
    <xf numFmtId="3" fontId="5" fillId="8" borderId="3" xfId="1" applyNumberFormat="1" applyFont="1" applyFill="1" applyBorder="1"/>
    <xf numFmtId="49" fontId="3" fillId="0" borderId="1" xfId="1" applyNumberFormat="1" applyFont="1" applyBorder="1" applyAlignment="1">
      <alignment horizontal="center" vertical="center" wrapText="1"/>
    </xf>
    <xf numFmtId="49" fontId="5" fillId="6" borderId="1" xfId="1" applyNumberFormat="1" applyFont="1" applyFill="1" applyBorder="1" applyAlignment="1">
      <alignment horizontal="center" vertical="center" wrapText="1"/>
    </xf>
    <xf numFmtId="3" fontId="3" fillId="9" borderId="3" xfId="1" applyNumberFormat="1" applyFont="1" applyFill="1" applyBorder="1"/>
    <xf numFmtId="3" fontId="3" fillId="5" borderId="1" xfId="1" applyNumberFormat="1" applyFont="1" applyFill="1" applyBorder="1"/>
    <xf numFmtId="0" fontId="5" fillId="6" borderId="1" xfId="1" applyFont="1" applyFill="1" applyBorder="1"/>
    <xf numFmtId="0" fontId="7" fillId="10" borderId="1" xfId="1" applyFont="1" applyFill="1" applyBorder="1"/>
    <xf numFmtId="3" fontId="7" fillId="10" borderId="3" xfId="1" applyNumberFormat="1" applyFont="1" applyFill="1" applyBorder="1"/>
    <xf numFmtId="0" fontId="3" fillId="0" borderId="0" xfId="1" quotePrefix="1" applyFont="1"/>
  </cellXfs>
  <cellStyles count="3">
    <cellStyle name="Standaard" xfId="0" builtinId="0"/>
    <cellStyle name="Standaard 2" xfId="1" xr:uid="{89AE0525-4C1F-4FDF-B7D7-96E7DD983B72}"/>
    <cellStyle name="Standaard_administratieve adressen" xfId="2" xr:uid="{DA3BE678-1392-4BBD-A7E6-7E3CCE9528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ACBDA-1013-4F74-AC32-32343740E286}">
  <sheetPr>
    <pageSetUpPr fitToPage="1"/>
  </sheetPr>
  <dimension ref="A1:M124"/>
  <sheetViews>
    <sheetView tabSelected="1" zoomScale="90" zoomScaleNormal="90" workbookViewId="0">
      <pane xSplit="3" ySplit="3" topLeftCell="D4" activePane="bottomRight" state="frozen"/>
      <selection pane="topRight" activeCell="I1" sqref="I1"/>
      <selection pane="bottomLeft" activeCell="A7" sqref="A7"/>
      <selection pane="bottomRight" activeCell="E1" sqref="E1"/>
    </sheetView>
  </sheetViews>
  <sheetFormatPr defaultColWidth="9.109375" defaultRowHeight="13.8" x14ac:dyDescent="0.3"/>
  <cols>
    <col min="1" max="1" width="23.5546875" style="2" customWidth="1"/>
    <col min="2" max="2" width="15.109375" style="2" customWidth="1"/>
    <col min="3" max="3" width="38.88671875" style="2" customWidth="1"/>
    <col min="4" max="11" width="15.6640625" style="2" customWidth="1"/>
    <col min="12" max="12" width="9.109375" style="2"/>
    <col min="13" max="13" width="13.44140625" style="2" bestFit="1" customWidth="1"/>
    <col min="14" max="16384" width="9.109375" style="2"/>
  </cols>
  <sheetData>
    <row r="1" spans="1:13" ht="28.2" customHeight="1" x14ac:dyDescent="0.3">
      <c r="A1" s="1" t="s">
        <v>0</v>
      </c>
    </row>
    <row r="2" spans="1:13" x14ac:dyDescent="0.3">
      <c r="A2" s="3"/>
    </row>
    <row r="3" spans="1:13" s="8" customFormat="1" ht="51" customHeight="1" x14ac:dyDescent="0.3">
      <c r="A3" s="4" t="s">
        <v>1</v>
      </c>
      <c r="B3" s="5" t="s">
        <v>2</v>
      </c>
      <c r="C3" s="6" t="s">
        <v>3</v>
      </c>
      <c r="D3" s="7">
        <v>2013</v>
      </c>
      <c r="E3" s="7">
        <v>2014</v>
      </c>
      <c r="F3" s="7">
        <v>2015</v>
      </c>
      <c r="G3" s="7">
        <v>2016</v>
      </c>
      <c r="H3" s="7">
        <v>2017</v>
      </c>
      <c r="I3" s="7">
        <v>2018</v>
      </c>
      <c r="J3" s="7">
        <v>2019</v>
      </c>
      <c r="K3" s="7">
        <v>2020</v>
      </c>
    </row>
    <row r="4" spans="1:13" x14ac:dyDescent="0.3">
      <c r="A4" s="9" t="s">
        <v>4</v>
      </c>
      <c r="B4" s="9" t="s">
        <v>5</v>
      </c>
      <c r="C4" s="10" t="s">
        <v>6</v>
      </c>
      <c r="D4" s="11">
        <v>456745202.29999995</v>
      </c>
      <c r="E4" s="11">
        <v>567945321.88999999</v>
      </c>
      <c r="F4" s="11">
        <v>601361036.87</v>
      </c>
      <c r="G4" s="11">
        <v>577508057.16999996</v>
      </c>
      <c r="H4" s="11">
        <v>548794068.65999997</v>
      </c>
      <c r="I4" s="11">
        <v>534590286.84999996</v>
      </c>
      <c r="J4" s="12"/>
      <c r="K4" s="12"/>
    </row>
    <row r="5" spans="1:13" x14ac:dyDescent="0.3">
      <c r="A5" s="9" t="s">
        <v>4</v>
      </c>
      <c r="B5" s="9" t="s">
        <v>7</v>
      </c>
      <c r="C5" s="10" t="s">
        <v>8</v>
      </c>
      <c r="D5" s="11">
        <v>11283800.25</v>
      </c>
      <c r="E5" s="11">
        <v>93591939.419999987</v>
      </c>
      <c r="F5" s="11">
        <v>21341914.449999999</v>
      </c>
      <c r="G5" s="11">
        <v>17911187.650000002</v>
      </c>
      <c r="H5" s="11">
        <v>13707041.32</v>
      </c>
      <c r="I5" s="11">
        <v>8588156.9199999999</v>
      </c>
      <c r="J5" s="13"/>
      <c r="K5" s="13"/>
    </row>
    <row r="6" spans="1:13" x14ac:dyDescent="0.3">
      <c r="A6" s="9" t="s">
        <v>4</v>
      </c>
      <c r="B6" s="9" t="s">
        <v>9</v>
      </c>
      <c r="C6" s="10" t="s">
        <v>10</v>
      </c>
      <c r="D6" s="11">
        <v>131086559.03999999</v>
      </c>
      <c r="E6" s="11">
        <v>160252437.86999997</v>
      </c>
      <c r="F6" s="11">
        <v>161035788.97999999</v>
      </c>
      <c r="G6" s="11">
        <v>152245917</v>
      </c>
      <c r="H6" s="11">
        <v>135034297.63999999</v>
      </c>
      <c r="I6" s="11">
        <v>144173430.00999999</v>
      </c>
      <c r="J6" s="11">
        <v>905249327.71000016</v>
      </c>
      <c r="K6" s="11">
        <v>999159174.44000006</v>
      </c>
    </row>
    <row r="7" spans="1:13" x14ac:dyDescent="0.3">
      <c r="A7" s="9" t="s">
        <v>4</v>
      </c>
      <c r="B7" s="9" t="s">
        <v>11</v>
      </c>
      <c r="C7" s="10" t="s">
        <v>12</v>
      </c>
      <c r="D7" s="11">
        <v>819612014.9000001</v>
      </c>
      <c r="E7" s="11">
        <v>978560992.97000003</v>
      </c>
      <c r="F7" s="11">
        <v>1040085236.36</v>
      </c>
      <c r="G7" s="11">
        <v>1072498294.9</v>
      </c>
      <c r="H7" s="11">
        <v>934289571.65999997</v>
      </c>
      <c r="I7" s="11">
        <v>902410683.41999996</v>
      </c>
      <c r="J7" s="11">
        <v>631831558.08000004</v>
      </c>
      <c r="K7" s="11">
        <v>625228045.92999995</v>
      </c>
    </row>
    <row r="8" spans="1:13" x14ac:dyDescent="0.3">
      <c r="A8" s="9" t="s">
        <v>4</v>
      </c>
      <c r="B8" s="9" t="s">
        <v>13</v>
      </c>
      <c r="C8" s="10" t="s">
        <v>14</v>
      </c>
      <c r="D8" s="11">
        <v>75308967.019999996</v>
      </c>
      <c r="E8" s="11">
        <v>121522705.32999998</v>
      </c>
      <c r="F8" s="11">
        <v>127216281.48999999</v>
      </c>
      <c r="G8" s="11">
        <v>100103641.83</v>
      </c>
      <c r="H8" s="11">
        <v>101909936.91</v>
      </c>
      <c r="I8" s="11">
        <v>101296598.04000001</v>
      </c>
      <c r="J8" s="11">
        <v>104846397.00999999</v>
      </c>
      <c r="K8" s="11">
        <v>118160225.77</v>
      </c>
    </row>
    <row r="9" spans="1:13" x14ac:dyDescent="0.3">
      <c r="A9" s="9" t="s">
        <v>4</v>
      </c>
      <c r="B9" s="9" t="s">
        <v>15</v>
      </c>
      <c r="C9" s="10" t="s">
        <v>16</v>
      </c>
      <c r="D9" s="11">
        <v>422746.86000000004</v>
      </c>
      <c r="E9" s="11">
        <v>448129.22000000003</v>
      </c>
      <c r="F9" s="11">
        <v>444121.23000000004</v>
      </c>
      <c r="G9" s="11">
        <v>413263.70999999996</v>
      </c>
      <c r="H9" s="11">
        <v>406743</v>
      </c>
      <c r="I9" s="11">
        <v>406195.9</v>
      </c>
      <c r="J9" s="13"/>
      <c r="K9" s="13"/>
    </row>
    <row r="10" spans="1:13" x14ac:dyDescent="0.3">
      <c r="A10" s="9" t="s">
        <v>4</v>
      </c>
      <c r="B10" s="9" t="s">
        <v>17</v>
      </c>
      <c r="C10" s="10" t="s">
        <v>18</v>
      </c>
      <c r="D10" s="14">
        <v>1084</v>
      </c>
      <c r="E10" s="14">
        <v>0</v>
      </c>
      <c r="F10" s="14">
        <v>1331</v>
      </c>
      <c r="G10" s="14">
        <v>2600</v>
      </c>
      <c r="H10" s="13"/>
      <c r="I10" s="13"/>
      <c r="J10" s="13"/>
      <c r="K10" s="13"/>
      <c r="M10" s="15"/>
    </row>
    <row r="11" spans="1:13" x14ac:dyDescent="0.3">
      <c r="A11" s="9" t="s">
        <v>4</v>
      </c>
      <c r="B11" s="9" t="s">
        <v>19</v>
      </c>
      <c r="C11" s="10" t="s">
        <v>20</v>
      </c>
      <c r="D11" s="11">
        <v>1065307263.7399999</v>
      </c>
      <c r="E11" s="11">
        <v>1260285491.6900001</v>
      </c>
      <c r="F11" s="11">
        <v>1332534755.9199998</v>
      </c>
      <c r="G11" s="11">
        <v>1322154896.99</v>
      </c>
      <c r="H11" s="11">
        <v>1226948429.53</v>
      </c>
      <c r="I11" s="11">
        <v>1220389119.53</v>
      </c>
      <c r="J11" s="11">
        <v>1232700718.8800001</v>
      </c>
      <c r="K11" s="11">
        <v>1266535193.0999999</v>
      </c>
      <c r="M11" s="15"/>
    </row>
    <row r="12" spans="1:13" x14ac:dyDescent="0.3">
      <c r="A12" s="9" t="s">
        <v>4</v>
      </c>
      <c r="B12" s="9" t="s">
        <v>21</v>
      </c>
      <c r="C12" s="10" t="s">
        <v>22</v>
      </c>
      <c r="D12" s="11">
        <v>153296499.09</v>
      </c>
      <c r="E12" s="11">
        <v>230491920.92000002</v>
      </c>
      <c r="F12" s="11">
        <v>207961484.39001</v>
      </c>
      <c r="G12" s="11">
        <v>187701516.40999997</v>
      </c>
      <c r="H12" s="11">
        <v>164226737.53</v>
      </c>
      <c r="I12" s="11">
        <v>154830976.33999997</v>
      </c>
      <c r="J12" s="11">
        <v>151494890.31</v>
      </c>
      <c r="K12" s="11">
        <v>164244297.19999999</v>
      </c>
      <c r="M12" s="15"/>
    </row>
    <row r="13" spans="1:13" x14ac:dyDescent="0.3">
      <c r="A13" s="9" t="s">
        <v>4</v>
      </c>
      <c r="B13" s="9" t="s">
        <v>23</v>
      </c>
      <c r="C13" s="10" t="s">
        <v>24</v>
      </c>
      <c r="D13" s="11">
        <v>35260422.390000008</v>
      </c>
      <c r="E13" s="11">
        <v>46145683.730000004</v>
      </c>
      <c r="F13" s="11">
        <v>41239335.109999999</v>
      </c>
      <c r="G13" s="11">
        <v>35684048.859999992</v>
      </c>
      <c r="H13" s="11">
        <v>29191836.289999999</v>
      </c>
      <c r="I13" s="11">
        <v>22606184.91</v>
      </c>
      <c r="J13" s="11">
        <v>19402018.41</v>
      </c>
      <c r="K13" s="11">
        <v>19220457</v>
      </c>
      <c r="M13" s="15"/>
    </row>
    <row r="14" spans="1:13" x14ac:dyDescent="0.3">
      <c r="A14" s="9" t="s">
        <v>4</v>
      </c>
      <c r="B14" s="9" t="s">
        <v>25</v>
      </c>
      <c r="C14" s="10" t="s">
        <v>26</v>
      </c>
      <c r="D14" s="11">
        <v>531252604.57999992</v>
      </c>
      <c r="E14" s="11">
        <v>666799039.06000006</v>
      </c>
      <c r="F14" s="11">
        <v>712810719.89999998</v>
      </c>
      <c r="G14" s="11">
        <v>578625704.94000006</v>
      </c>
      <c r="H14" s="11">
        <v>516343157.30999994</v>
      </c>
      <c r="I14" s="11">
        <v>462325654.40999997</v>
      </c>
      <c r="J14" s="11">
        <v>731145814.53999996</v>
      </c>
      <c r="K14" s="11">
        <v>803370799.75</v>
      </c>
    </row>
    <row r="15" spans="1:13" x14ac:dyDescent="0.3">
      <c r="A15" s="9" t="s">
        <v>4</v>
      </c>
      <c r="B15" s="9" t="s">
        <v>27</v>
      </c>
      <c r="C15" s="10" t="s">
        <v>28</v>
      </c>
      <c r="D15" s="11">
        <v>33233645.080000002</v>
      </c>
      <c r="E15" s="11">
        <v>54189233.619999997</v>
      </c>
      <c r="F15" s="11">
        <v>49115526.940000005</v>
      </c>
      <c r="G15" s="11">
        <v>52436493.609999999</v>
      </c>
      <c r="H15" s="11">
        <v>64034934.520000003</v>
      </c>
      <c r="I15" s="11">
        <v>50069436.199999996</v>
      </c>
      <c r="J15" s="13"/>
      <c r="K15" s="13"/>
    </row>
    <row r="16" spans="1:13" x14ac:dyDescent="0.3">
      <c r="A16" s="9" t="s">
        <v>4</v>
      </c>
      <c r="B16" s="9" t="s">
        <v>29</v>
      </c>
      <c r="C16" s="10" t="s">
        <v>30</v>
      </c>
      <c r="D16" s="11">
        <v>1290430098.3699999</v>
      </c>
      <c r="E16" s="11">
        <v>1557344684.8099999</v>
      </c>
      <c r="F16" s="11">
        <v>1571721097.6299999</v>
      </c>
      <c r="G16" s="11">
        <v>1561537382.4400001</v>
      </c>
      <c r="H16" s="11">
        <v>1453919923.52</v>
      </c>
      <c r="I16" s="11">
        <v>1404819552.0999999</v>
      </c>
      <c r="J16" s="11">
        <v>1419882946.6700001</v>
      </c>
      <c r="K16" s="11">
        <v>1459918591.4100001</v>
      </c>
    </row>
    <row r="17" spans="1:11" x14ac:dyDescent="0.3">
      <c r="A17" s="9" t="s">
        <v>4</v>
      </c>
      <c r="B17" s="9" t="s">
        <v>31</v>
      </c>
      <c r="C17" s="10" t="s">
        <v>32</v>
      </c>
      <c r="D17" s="11">
        <v>607104119.71999991</v>
      </c>
      <c r="E17" s="11">
        <v>679804674.63999999</v>
      </c>
      <c r="F17" s="11">
        <v>717550934.70000005</v>
      </c>
      <c r="G17" s="11">
        <v>740715819.11000001</v>
      </c>
      <c r="H17" s="11">
        <v>646564164.40999997</v>
      </c>
      <c r="I17" s="11">
        <v>655861190.64999998</v>
      </c>
      <c r="J17" s="11">
        <v>652855019.71999991</v>
      </c>
      <c r="K17" s="11">
        <v>664543663</v>
      </c>
    </row>
    <row r="18" spans="1:11" x14ac:dyDescent="0.3">
      <c r="A18" s="9" t="s">
        <v>4</v>
      </c>
      <c r="B18" s="9" t="s">
        <v>33</v>
      </c>
      <c r="C18" s="16" t="s">
        <v>34</v>
      </c>
      <c r="D18" s="11">
        <v>187258945.84</v>
      </c>
      <c r="E18" s="11">
        <v>243261783.00000003</v>
      </c>
      <c r="F18" s="11">
        <v>252178800.84999996</v>
      </c>
      <c r="G18" s="11">
        <v>238154181.72999999</v>
      </c>
      <c r="H18" s="11">
        <v>227460314.37999001</v>
      </c>
      <c r="I18" s="11">
        <v>231893350.94999999</v>
      </c>
      <c r="J18" s="11">
        <v>227613193.78</v>
      </c>
      <c r="K18" s="11">
        <v>254161784.75999999</v>
      </c>
    </row>
    <row r="19" spans="1:11" x14ac:dyDescent="0.3">
      <c r="A19" s="9" t="s">
        <v>4</v>
      </c>
      <c r="B19" s="9" t="s">
        <v>35</v>
      </c>
      <c r="C19" s="10" t="s">
        <v>36</v>
      </c>
      <c r="D19" s="11">
        <v>1197530148.0699997</v>
      </c>
      <c r="E19" s="11">
        <v>1410037324.29</v>
      </c>
      <c r="F19" s="11">
        <v>1496060286</v>
      </c>
      <c r="G19" s="11">
        <v>1498570716.3299999</v>
      </c>
      <c r="H19" s="11">
        <v>1323274894.05</v>
      </c>
      <c r="I19" s="11">
        <v>1275384968.49</v>
      </c>
      <c r="J19" s="11">
        <v>1218653752.6299999</v>
      </c>
      <c r="K19" s="11">
        <v>1186193763.1900001</v>
      </c>
    </row>
    <row r="20" spans="1:11" s="8" customFormat="1" x14ac:dyDescent="0.3">
      <c r="A20" s="17"/>
      <c r="B20" s="17"/>
      <c r="C20" s="18" t="s">
        <v>37</v>
      </c>
      <c r="D20" s="19">
        <f>SUM(D4:D19)</f>
        <v>6595134121.249999</v>
      </c>
      <c r="E20" s="19">
        <f t="shared" ref="E20:K20" si="0">SUM(E4:E19)</f>
        <v>8070681362.460001</v>
      </c>
      <c r="F20" s="19">
        <f t="shared" si="0"/>
        <v>8332658651.8200102</v>
      </c>
      <c r="G20" s="19">
        <f t="shared" si="0"/>
        <v>8136263722.6799994</v>
      </c>
      <c r="H20" s="19">
        <f t="shared" si="0"/>
        <v>7386106050.72999</v>
      </c>
      <c r="I20" s="19">
        <f t="shared" si="0"/>
        <v>7169645784.7199984</v>
      </c>
      <c r="J20" s="19">
        <f t="shared" si="0"/>
        <v>7295675637.7400007</v>
      </c>
      <c r="K20" s="19">
        <f t="shared" si="0"/>
        <v>7560735995.5499992</v>
      </c>
    </row>
    <row r="21" spans="1:11" x14ac:dyDescent="0.3">
      <c r="A21" s="9" t="s">
        <v>38</v>
      </c>
      <c r="B21" s="9" t="s">
        <v>39</v>
      </c>
      <c r="C21" s="10" t="s">
        <v>40</v>
      </c>
      <c r="D21" s="11">
        <v>30662297.949999999</v>
      </c>
      <c r="E21" s="11">
        <v>50783230.140000001</v>
      </c>
      <c r="F21" s="11">
        <v>52919672.100000001</v>
      </c>
      <c r="G21" s="11">
        <v>49758863.530000001</v>
      </c>
      <c r="H21" s="11">
        <v>27961271.739999998</v>
      </c>
      <c r="I21" s="13"/>
      <c r="J21" s="13"/>
      <c r="K21" s="13"/>
    </row>
    <row r="22" spans="1:11" x14ac:dyDescent="0.3">
      <c r="A22" s="9" t="s">
        <v>38</v>
      </c>
      <c r="B22" s="9" t="s">
        <v>41</v>
      </c>
      <c r="C22" s="10" t="s">
        <v>42</v>
      </c>
      <c r="D22" s="11">
        <v>114304662.05000001</v>
      </c>
      <c r="E22" s="11">
        <v>168005865.99000001</v>
      </c>
      <c r="F22" s="11">
        <v>109408013.47</v>
      </c>
      <c r="G22" s="11">
        <v>99202353.379999995</v>
      </c>
      <c r="H22" s="11">
        <v>65515731.710000001</v>
      </c>
      <c r="I22" s="11">
        <v>59460709.739999995</v>
      </c>
      <c r="J22" s="11">
        <v>55142270.119999997</v>
      </c>
      <c r="K22" s="11">
        <v>53986418.780000001</v>
      </c>
    </row>
    <row r="23" spans="1:11" x14ac:dyDescent="0.3">
      <c r="A23" s="9" t="s">
        <v>38</v>
      </c>
      <c r="B23" s="9" t="s">
        <v>43</v>
      </c>
      <c r="C23" s="10" t="s">
        <v>44</v>
      </c>
      <c r="D23" s="11">
        <v>536298.88</v>
      </c>
      <c r="E23" s="11">
        <v>57492500.370000005</v>
      </c>
      <c r="F23" s="11">
        <v>2729543.87</v>
      </c>
      <c r="G23" s="11">
        <v>3023393.01</v>
      </c>
      <c r="H23" s="11">
        <v>3022873.12</v>
      </c>
      <c r="I23" s="11">
        <v>3183551.33</v>
      </c>
      <c r="J23" s="13"/>
      <c r="K23" s="13"/>
    </row>
    <row r="24" spans="1:11" x14ac:dyDescent="0.3">
      <c r="A24" s="9" t="s">
        <v>38</v>
      </c>
      <c r="B24" s="9" t="s">
        <v>45</v>
      </c>
      <c r="C24" s="10" t="s">
        <v>46</v>
      </c>
      <c r="D24" s="11">
        <v>352447.08</v>
      </c>
      <c r="E24" s="11">
        <v>63786410.75</v>
      </c>
      <c r="F24" s="11">
        <v>8013933.3399999999</v>
      </c>
      <c r="G24" s="11">
        <v>11299948.620000001</v>
      </c>
      <c r="H24" s="11">
        <v>6302959.4800000004</v>
      </c>
      <c r="I24" s="11">
        <v>11131111.630000001</v>
      </c>
      <c r="J24" s="11">
        <v>7004980.3399999999</v>
      </c>
      <c r="K24" s="11">
        <v>6803780.3399999999</v>
      </c>
    </row>
    <row r="25" spans="1:11" x14ac:dyDescent="0.3">
      <c r="A25" s="9" t="s">
        <v>38</v>
      </c>
      <c r="B25" s="9" t="s">
        <v>47</v>
      </c>
      <c r="C25" s="10" t="s">
        <v>48</v>
      </c>
      <c r="D25" s="11">
        <v>84331157.420000002</v>
      </c>
      <c r="E25" s="11">
        <v>66297115.229999997</v>
      </c>
      <c r="F25" s="11">
        <v>76221015.399999991</v>
      </c>
      <c r="G25" s="11">
        <v>73366058.079999998</v>
      </c>
      <c r="H25" s="11">
        <v>62157024.390000001</v>
      </c>
      <c r="I25" s="13"/>
      <c r="J25" s="13"/>
      <c r="K25" s="13"/>
    </row>
    <row r="26" spans="1:11" x14ac:dyDescent="0.3">
      <c r="A26" s="9" t="s">
        <v>38</v>
      </c>
      <c r="B26" s="9" t="s">
        <v>49</v>
      </c>
      <c r="C26" s="10" t="s">
        <v>50</v>
      </c>
      <c r="D26" s="11">
        <v>62935456.910000004</v>
      </c>
      <c r="E26" s="11">
        <v>70794114.469999999</v>
      </c>
      <c r="F26" s="11">
        <v>80334595.780000001</v>
      </c>
      <c r="G26" s="11">
        <v>51226346.660000004</v>
      </c>
      <c r="H26" s="11">
        <v>42895028.82</v>
      </c>
      <c r="I26" s="13"/>
      <c r="J26" s="13"/>
      <c r="K26" s="13"/>
    </row>
    <row r="27" spans="1:11" x14ac:dyDescent="0.3">
      <c r="A27" s="9" t="s">
        <v>38</v>
      </c>
      <c r="B27" s="9" t="s">
        <v>51</v>
      </c>
      <c r="C27" s="10" t="s">
        <v>52</v>
      </c>
      <c r="D27" s="11">
        <v>39244255.790000007</v>
      </c>
      <c r="E27" s="11">
        <v>65766370.000000007</v>
      </c>
      <c r="F27" s="11">
        <v>39929841.219999999</v>
      </c>
      <c r="G27" s="11">
        <v>40068476.390000001</v>
      </c>
      <c r="H27" s="11">
        <v>33768140.240000002</v>
      </c>
      <c r="I27" s="13"/>
      <c r="J27" s="13"/>
      <c r="K27" s="13"/>
    </row>
    <row r="28" spans="1:11" x14ac:dyDescent="0.3">
      <c r="A28" s="9" t="s">
        <v>38</v>
      </c>
      <c r="B28" s="9" t="s">
        <v>53</v>
      </c>
      <c r="C28" s="10" t="s">
        <v>54</v>
      </c>
      <c r="D28" s="11">
        <v>6281368.0699999994</v>
      </c>
      <c r="E28" s="11">
        <v>47810763.869999997</v>
      </c>
      <c r="F28" s="11">
        <v>12932911.5</v>
      </c>
      <c r="G28" s="11">
        <v>13783320.16</v>
      </c>
      <c r="H28" s="11">
        <v>3252995.71</v>
      </c>
      <c r="I28" s="13"/>
      <c r="J28" s="13"/>
      <c r="K28" s="13"/>
    </row>
    <row r="29" spans="1:11" x14ac:dyDescent="0.3">
      <c r="A29" s="9" t="s">
        <v>38</v>
      </c>
      <c r="B29" s="9" t="s">
        <v>55</v>
      </c>
      <c r="C29" s="10" t="s">
        <v>56</v>
      </c>
      <c r="D29" s="11">
        <v>300122.11</v>
      </c>
      <c r="E29" s="11">
        <v>220615.84000000003</v>
      </c>
      <c r="F29" s="11">
        <v>206038.88999999998</v>
      </c>
      <c r="G29" s="11">
        <v>191450.13</v>
      </c>
      <c r="H29" s="11">
        <v>176911.12</v>
      </c>
      <c r="I29" s="11">
        <v>340366.68</v>
      </c>
      <c r="J29" s="11">
        <v>147833.34999999998</v>
      </c>
      <c r="K29" s="11">
        <v>133300</v>
      </c>
    </row>
    <row r="30" spans="1:11" s="8" customFormat="1" x14ac:dyDescent="0.3">
      <c r="A30" s="17"/>
      <c r="B30" s="17"/>
      <c r="C30" s="18" t="s">
        <v>57</v>
      </c>
      <c r="D30" s="19">
        <f>SUM(D21:D29)</f>
        <v>338948066.26000005</v>
      </c>
      <c r="E30" s="19">
        <f t="shared" ref="E30:K30" si="1">SUM(E21:E29)</f>
        <v>590956986.66000009</v>
      </c>
      <c r="F30" s="19">
        <f t="shared" si="1"/>
        <v>382695565.57000005</v>
      </c>
      <c r="G30" s="19">
        <f t="shared" si="1"/>
        <v>341920209.96000004</v>
      </c>
      <c r="H30" s="19">
        <f t="shared" si="1"/>
        <v>245052936.33000001</v>
      </c>
      <c r="I30" s="19">
        <f t="shared" si="1"/>
        <v>74115739.379999995</v>
      </c>
      <c r="J30" s="19">
        <f t="shared" si="1"/>
        <v>62295083.809999995</v>
      </c>
      <c r="K30" s="19">
        <f t="shared" si="1"/>
        <v>60923499.120000005</v>
      </c>
    </row>
    <row r="31" spans="1:11" x14ac:dyDescent="0.3">
      <c r="A31" s="9" t="s">
        <v>58</v>
      </c>
      <c r="B31" s="9" t="s">
        <v>59</v>
      </c>
      <c r="C31" s="10" t="s">
        <v>60</v>
      </c>
      <c r="D31" s="11">
        <v>104334439.41000001</v>
      </c>
      <c r="E31" s="11">
        <v>122245271.45</v>
      </c>
      <c r="F31" s="11">
        <v>167055826.98000002</v>
      </c>
      <c r="G31" s="11">
        <v>198807125.76999998</v>
      </c>
      <c r="H31" s="11">
        <v>196299509.81999996</v>
      </c>
      <c r="I31" s="11">
        <v>210028932.72999999</v>
      </c>
      <c r="J31" s="11">
        <v>189127644.93000001</v>
      </c>
      <c r="K31" s="11">
        <v>180679507.25</v>
      </c>
    </row>
    <row r="32" spans="1:11" x14ac:dyDescent="0.3">
      <c r="A32" s="9" t="s">
        <v>58</v>
      </c>
      <c r="B32" s="9" t="s">
        <v>61</v>
      </c>
      <c r="C32" s="10" t="s">
        <v>62</v>
      </c>
      <c r="D32" s="11">
        <v>257701529.97999001</v>
      </c>
      <c r="E32" s="11">
        <v>230738924.36000001</v>
      </c>
      <c r="F32" s="11">
        <v>242336844.64000002</v>
      </c>
      <c r="G32" s="11">
        <v>239489696.74000001</v>
      </c>
      <c r="H32" s="11">
        <v>233012524.81</v>
      </c>
      <c r="I32" s="11">
        <v>243454162.24000999</v>
      </c>
      <c r="J32" s="11">
        <v>271089981.30999005</v>
      </c>
      <c r="K32" s="11">
        <v>279832494.86000001</v>
      </c>
    </row>
    <row r="33" spans="1:11" x14ac:dyDescent="0.3">
      <c r="A33" s="9" t="s">
        <v>58</v>
      </c>
      <c r="B33" s="9" t="s">
        <v>63</v>
      </c>
      <c r="C33" s="10" t="s">
        <v>64</v>
      </c>
      <c r="D33" s="11">
        <v>34031526.75</v>
      </c>
      <c r="E33" s="11">
        <v>31846987.239999998</v>
      </c>
      <c r="F33" s="11">
        <v>37127681.960000001</v>
      </c>
      <c r="G33" s="11">
        <v>39256649.190000005</v>
      </c>
      <c r="H33" s="11">
        <v>30177873.470000003</v>
      </c>
      <c r="I33" s="14">
        <v>5057993</v>
      </c>
      <c r="J33" s="14">
        <v>3918874</v>
      </c>
      <c r="K33" s="13"/>
    </row>
    <row r="34" spans="1:11" x14ac:dyDescent="0.3">
      <c r="A34" s="9" t="s">
        <v>58</v>
      </c>
      <c r="B34" s="9" t="s">
        <v>65</v>
      </c>
      <c r="C34" s="10" t="s">
        <v>66</v>
      </c>
      <c r="D34" s="11">
        <v>23849777.32</v>
      </c>
      <c r="E34" s="11">
        <v>35222161.150000006</v>
      </c>
      <c r="F34" s="14">
        <v>762208</v>
      </c>
      <c r="G34" s="14">
        <v>796035</v>
      </c>
      <c r="H34" s="14">
        <v>805640</v>
      </c>
      <c r="I34" s="14">
        <v>789197</v>
      </c>
      <c r="J34" s="14">
        <v>788593</v>
      </c>
      <c r="K34" s="13"/>
    </row>
    <row r="35" spans="1:11" x14ac:dyDescent="0.3">
      <c r="A35" s="9" t="s">
        <v>58</v>
      </c>
      <c r="B35" s="9" t="s">
        <v>67</v>
      </c>
      <c r="C35" s="10" t="s">
        <v>68</v>
      </c>
      <c r="D35" s="11">
        <v>24785076.34</v>
      </c>
      <c r="E35" s="11">
        <v>26903852.079999998</v>
      </c>
      <c r="F35" s="11">
        <v>27077493.48</v>
      </c>
      <c r="G35" s="11">
        <v>27604882.949999999</v>
      </c>
      <c r="H35" s="11">
        <v>27573104.259999998</v>
      </c>
      <c r="I35" s="11">
        <v>27020522.52</v>
      </c>
      <c r="J35" s="11">
        <v>27945451.91</v>
      </c>
      <c r="K35" s="11">
        <v>118160225.77</v>
      </c>
    </row>
    <row r="36" spans="1:11" x14ac:dyDescent="0.3">
      <c r="A36" s="9" t="s">
        <v>58</v>
      </c>
      <c r="B36" s="9" t="s">
        <v>69</v>
      </c>
      <c r="C36" s="10" t="s">
        <v>70</v>
      </c>
      <c r="D36" s="11">
        <v>191871822.56999999</v>
      </c>
      <c r="E36" s="11">
        <v>182280783.23000002</v>
      </c>
      <c r="F36" s="11">
        <v>169502892.82000002</v>
      </c>
      <c r="G36" s="11">
        <v>165322067.12999997</v>
      </c>
      <c r="H36" s="11">
        <v>158150902.47</v>
      </c>
      <c r="I36" s="11">
        <v>176109430.85000002</v>
      </c>
      <c r="J36" s="13"/>
      <c r="K36" s="13"/>
    </row>
    <row r="37" spans="1:11" x14ac:dyDescent="0.3">
      <c r="A37" s="9" t="s">
        <v>58</v>
      </c>
      <c r="B37" s="9" t="s">
        <v>71</v>
      </c>
      <c r="C37" s="10" t="s">
        <v>72</v>
      </c>
      <c r="D37" s="11">
        <v>940085023.17999995</v>
      </c>
      <c r="E37" s="11">
        <v>1030427348.2</v>
      </c>
      <c r="F37" s="11">
        <v>1100076037.9399998</v>
      </c>
      <c r="G37" s="11">
        <v>1117667535.8199999</v>
      </c>
      <c r="H37" s="11">
        <v>1202053639.3200002</v>
      </c>
      <c r="I37" s="11">
        <v>1315343107.78</v>
      </c>
      <c r="J37" s="11">
        <v>1407212556.1799998</v>
      </c>
      <c r="K37" s="11">
        <v>1447680451.3299999</v>
      </c>
    </row>
    <row r="38" spans="1:11" x14ac:dyDescent="0.3">
      <c r="A38" s="9" t="s">
        <v>58</v>
      </c>
      <c r="B38" s="9" t="s">
        <v>73</v>
      </c>
      <c r="C38" s="10" t="s">
        <v>74</v>
      </c>
      <c r="D38" s="11">
        <v>4085972.17</v>
      </c>
      <c r="E38" s="11">
        <v>4260111.42</v>
      </c>
      <c r="F38" s="11">
        <v>3243134.65</v>
      </c>
      <c r="G38" s="11">
        <v>3918962.3000000003</v>
      </c>
      <c r="H38" s="11">
        <v>2538649.4299999997</v>
      </c>
      <c r="I38" s="11">
        <v>2748183.8899999997</v>
      </c>
      <c r="J38" s="11">
        <v>0</v>
      </c>
      <c r="K38" s="13"/>
    </row>
    <row r="39" spans="1:11" x14ac:dyDescent="0.3">
      <c r="A39" s="9" t="s">
        <v>58</v>
      </c>
      <c r="B39" s="9" t="s">
        <v>75</v>
      </c>
      <c r="C39" s="10" t="s">
        <v>76</v>
      </c>
      <c r="D39" s="11">
        <v>15831677.379989998</v>
      </c>
      <c r="E39" s="11">
        <v>34376313.600000001</v>
      </c>
      <c r="F39" s="11">
        <v>30615985.630000003</v>
      </c>
      <c r="G39" s="11">
        <v>17592095.09</v>
      </c>
      <c r="H39" s="11">
        <v>20579494.270000003</v>
      </c>
      <c r="I39" s="11">
        <v>21219413.91</v>
      </c>
      <c r="J39" s="11">
        <v>26413734.090000004</v>
      </c>
      <c r="K39" s="11">
        <v>27049121.75</v>
      </c>
    </row>
    <row r="40" spans="1:11" s="8" customFormat="1" x14ac:dyDescent="0.3">
      <c r="A40" s="17"/>
      <c r="B40" s="17"/>
      <c r="C40" s="18" t="s">
        <v>77</v>
      </c>
      <c r="D40" s="19">
        <f>SUM(D31:D39)</f>
        <v>1596576845.0999801</v>
      </c>
      <c r="E40" s="19">
        <f t="shared" ref="E40:K40" si="2">SUM(E31:E39)</f>
        <v>1698301752.73</v>
      </c>
      <c r="F40" s="19">
        <f t="shared" si="2"/>
        <v>1777798106.0999999</v>
      </c>
      <c r="G40" s="19">
        <f t="shared" si="2"/>
        <v>1810455049.9899998</v>
      </c>
      <c r="H40" s="19">
        <f t="shared" si="2"/>
        <v>1871191337.8500001</v>
      </c>
      <c r="I40" s="19">
        <f t="shared" si="2"/>
        <v>2001770943.9200101</v>
      </c>
      <c r="J40" s="19">
        <f t="shared" si="2"/>
        <v>1926496835.4199898</v>
      </c>
      <c r="K40" s="19">
        <f t="shared" si="2"/>
        <v>2053401800.96</v>
      </c>
    </row>
    <row r="41" spans="1:11" x14ac:dyDescent="0.3">
      <c r="A41" s="9" t="s">
        <v>78</v>
      </c>
      <c r="B41" s="9" t="s">
        <v>79</v>
      </c>
      <c r="C41" s="10" t="s">
        <v>80</v>
      </c>
      <c r="D41" s="11">
        <v>4968475.9800000004</v>
      </c>
      <c r="E41" s="11">
        <v>12204701.23</v>
      </c>
      <c r="F41" s="11">
        <v>7301329.8899999997</v>
      </c>
      <c r="G41" s="11">
        <v>3335392.05</v>
      </c>
      <c r="H41" s="11">
        <v>4659507.87</v>
      </c>
      <c r="I41" s="11">
        <v>10265788.770000001</v>
      </c>
      <c r="J41" s="11">
        <v>6796837.0600000005</v>
      </c>
      <c r="K41" s="11">
        <v>7019290.0499999998</v>
      </c>
    </row>
    <row r="42" spans="1:11" x14ac:dyDescent="0.3">
      <c r="A42" s="9" t="s">
        <v>78</v>
      </c>
      <c r="B42" s="9" t="s">
        <v>81</v>
      </c>
      <c r="C42" s="10" t="s">
        <v>82</v>
      </c>
      <c r="D42" s="11">
        <v>21673119.450000003</v>
      </c>
      <c r="E42" s="11">
        <v>25873078.739999998</v>
      </c>
      <c r="F42" s="11">
        <v>27875432.230000004</v>
      </c>
      <c r="G42" s="11">
        <v>27382100.709999997</v>
      </c>
      <c r="H42" s="11">
        <v>25529821.73</v>
      </c>
      <c r="I42" s="11">
        <v>25090064.830000002</v>
      </c>
      <c r="J42" s="11">
        <v>22157170.119999994</v>
      </c>
      <c r="K42" s="11">
        <v>22922641</v>
      </c>
    </row>
    <row r="43" spans="1:11" x14ac:dyDescent="0.3">
      <c r="A43" s="9" t="s">
        <v>78</v>
      </c>
      <c r="B43" s="9" t="s">
        <v>83</v>
      </c>
      <c r="C43" s="10" t="s">
        <v>84</v>
      </c>
      <c r="D43" s="11">
        <v>47783778.009999998</v>
      </c>
      <c r="E43" s="11">
        <v>61933251.93</v>
      </c>
      <c r="F43" s="11">
        <v>62814413.790000007</v>
      </c>
      <c r="G43" s="11">
        <v>62116146.159999996</v>
      </c>
      <c r="H43" s="11">
        <v>64884982.989999995</v>
      </c>
      <c r="I43" s="11">
        <v>67214247.010000005</v>
      </c>
      <c r="J43" s="11">
        <v>68134804.060000002</v>
      </c>
      <c r="K43" s="11">
        <v>76930175.430000007</v>
      </c>
    </row>
    <row r="44" spans="1:11" x14ac:dyDescent="0.3">
      <c r="A44" s="9" t="s">
        <v>78</v>
      </c>
      <c r="B44" s="9" t="s">
        <v>85</v>
      </c>
      <c r="C44" s="10" t="s">
        <v>86</v>
      </c>
      <c r="D44" s="11">
        <v>70024109.510000005</v>
      </c>
      <c r="E44" s="11">
        <v>67935881.969999999</v>
      </c>
      <c r="F44" s="11">
        <v>66728205.899999999</v>
      </c>
      <c r="G44" s="11">
        <v>63815075.329999991</v>
      </c>
      <c r="H44" s="11">
        <v>65345286.860000007</v>
      </c>
      <c r="I44" s="11">
        <v>65669678.440000005</v>
      </c>
      <c r="J44" s="11">
        <v>61416739.899999999</v>
      </c>
      <c r="K44" s="11">
        <v>59796639</v>
      </c>
    </row>
    <row r="45" spans="1:11" x14ac:dyDescent="0.3">
      <c r="A45" s="9" t="s">
        <v>78</v>
      </c>
      <c r="B45" s="9" t="s">
        <v>87</v>
      </c>
      <c r="C45" s="10" t="s">
        <v>88</v>
      </c>
      <c r="D45" s="20"/>
      <c r="E45" s="20"/>
      <c r="F45" s="20"/>
      <c r="G45" s="20"/>
      <c r="H45" s="11">
        <v>11133968.329999998</v>
      </c>
      <c r="I45" s="11">
        <v>8618238.3499999996</v>
      </c>
      <c r="J45" s="11">
        <v>5726570.1499999994</v>
      </c>
      <c r="K45" s="11">
        <v>4786859.93</v>
      </c>
    </row>
    <row r="46" spans="1:11" x14ac:dyDescent="0.3">
      <c r="A46" s="9" t="s">
        <v>78</v>
      </c>
      <c r="B46" s="9" t="s">
        <v>89</v>
      </c>
      <c r="C46" s="10" t="s">
        <v>90</v>
      </c>
      <c r="D46" s="11">
        <v>164065.87</v>
      </c>
      <c r="E46" s="11">
        <v>162042.53</v>
      </c>
      <c r="F46" s="11">
        <v>161085.01</v>
      </c>
      <c r="G46" s="11">
        <v>147805.63</v>
      </c>
      <c r="H46" s="11">
        <v>144367.87</v>
      </c>
      <c r="I46" s="11">
        <v>356276</v>
      </c>
      <c r="J46" s="11">
        <v>85325</v>
      </c>
      <c r="K46" s="21" t="s">
        <v>91</v>
      </c>
    </row>
    <row r="47" spans="1:11" x14ac:dyDescent="0.3">
      <c r="A47" s="9" t="s">
        <v>78</v>
      </c>
      <c r="B47" s="9" t="s">
        <v>92</v>
      </c>
      <c r="C47" s="16" t="s">
        <v>93</v>
      </c>
      <c r="D47" s="11">
        <v>21170542.240000002</v>
      </c>
      <c r="E47" s="11">
        <v>19871568.859999999</v>
      </c>
      <c r="F47" s="11">
        <v>24273747.059999999</v>
      </c>
      <c r="G47" s="11">
        <v>21224925.93</v>
      </c>
      <c r="H47" s="11">
        <v>29206541.230000004</v>
      </c>
      <c r="I47" s="11">
        <v>24525535</v>
      </c>
      <c r="J47" s="11">
        <v>21549522</v>
      </c>
      <c r="K47" s="11">
        <v>22893429.649999999</v>
      </c>
    </row>
    <row r="48" spans="1:11" x14ac:dyDescent="0.3">
      <c r="A48" s="9" t="s">
        <v>78</v>
      </c>
      <c r="B48" s="9" t="s">
        <v>94</v>
      </c>
      <c r="C48" s="16" t="s">
        <v>95</v>
      </c>
      <c r="D48" s="11">
        <v>5262306.46</v>
      </c>
      <c r="E48" s="11">
        <v>6847249.3899999997</v>
      </c>
      <c r="F48" s="11">
        <v>5678533.0700000003</v>
      </c>
      <c r="G48" s="11">
        <v>6372280.79</v>
      </c>
      <c r="H48" s="11">
        <v>8900338.0399999991</v>
      </c>
      <c r="I48" s="11">
        <v>11819243</v>
      </c>
      <c r="J48" s="11">
        <v>14397091</v>
      </c>
      <c r="K48" s="11">
        <v>13023777</v>
      </c>
    </row>
    <row r="49" spans="1:11" x14ac:dyDescent="0.3">
      <c r="A49" s="9" t="s">
        <v>78</v>
      </c>
      <c r="B49" s="9" t="s">
        <v>96</v>
      </c>
      <c r="C49" s="10" t="s">
        <v>97</v>
      </c>
      <c r="D49" s="11">
        <v>2719152.7600000002</v>
      </c>
      <c r="E49" s="11">
        <v>1680453.7</v>
      </c>
      <c r="F49" s="11">
        <v>1651136.55</v>
      </c>
      <c r="G49" s="11">
        <v>1302910.06</v>
      </c>
      <c r="H49" s="11">
        <v>1231245.83</v>
      </c>
      <c r="I49" s="11">
        <v>980883.68</v>
      </c>
      <c r="J49" s="11">
        <v>788649.28</v>
      </c>
      <c r="K49" s="11">
        <v>907426.47</v>
      </c>
    </row>
    <row r="50" spans="1:11" x14ac:dyDescent="0.3">
      <c r="A50" s="9" t="s">
        <v>78</v>
      </c>
      <c r="B50" s="9" t="s">
        <v>98</v>
      </c>
      <c r="C50" s="10" t="s">
        <v>99</v>
      </c>
      <c r="D50" s="11">
        <v>2838525.48</v>
      </c>
      <c r="E50" s="11">
        <v>15129290.18</v>
      </c>
      <c r="F50" s="11">
        <v>17608533.27</v>
      </c>
      <c r="G50" s="11">
        <v>29139538.829999998</v>
      </c>
      <c r="H50" s="11">
        <v>42197008.419999994</v>
      </c>
      <c r="I50" s="11">
        <v>51416355.68</v>
      </c>
      <c r="J50" s="11">
        <v>52382600.969999991</v>
      </c>
      <c r="K50" s="11">
        <v>49662486</v>
      </c>
    </row>
    <row r="51" spans="1:11" x14ac:dyDescent="0.3">
      <c r="A51" s="9" t="s">
        <v>78</v>
      </c>
      <c r="B51" s="9" t="s">
        <v>100</v>
      </c>
      <c r="C51" s="10" t="s">
        <v>101</v>
      </c>
      <c r="D51" s="11">
        <v>12192100.42</v>
      </c>
      <c r="E51" s="11">
        <v>12530571.449999999</v>
      </c>
      <c r="F51" s="11">
        <v>11580173.809999999</v>
      </c>
      <c r="G51" s="11">
        <v>10649189.810000001</v>
      </c>
      <c r="H51" s="11">
        <v>8340374.9000000013</v>
      </c>
      <c r="I51" s="11">
        <v>13099799.48</v>
      </c>
      <c r="J51" s="11">
        <v>25706940.120000001</v>
      </c>
      <c r="K51" s="11">
        <v>26386527.690000001</v>
      </c>
    </row>
    <row r="52" spans="1:11" x14ac:dyDescent="0.3">
      <c r="A52" s="9" t="s">
        <v>78</v>
      </c>
      <c r="B52" s="9" t="s">
        <v>102</v>
      </c>
      <c r="C52" s="10" t="s">
        <v>103</v>
      </c>
      <c r="D52" s="11">
        <v>70108826.639999986</v>
      </c>
      <c r="E52" s="11">
        <v>61087176</v>
      </c>
      <c r="F52" s="11">
        <v>63183707.100000001</v>
      </c>
      <c r="G52" s="11">
        <v>60534644.709999993</v>
      </c>
      <c r="H52" s="11">
        <v>62486777.080000006</v>
      </c>
      <c r="I52" s="11">
        <v>63961326.479999997</v>
      </c>
      <c r="J52" s="11">
        <v>28992395.59</v>
      </c>
      <c r="K52" s="11">
        <v>18633903.449999999</v>
      </c>
    </row>
    <row r="53" spans="1:11" x14ac:dyDescent="0.3">
      <c r="A53" s="9" t="s">
        <v>78</v>
      </c>
      <c r="B53" s="9" t="s">
        <v>104</v>
      </c>
      <c r="C53" s="10" t="s">
        <v>105</v>
      </c>
      <c r="D53" s="11">
        <v>50253775.939999998</v>
      </c>
      <c r="E53" s="11">
        <v>49438987.939999998</v>
      </c>
      <c r="F53" s="11">
        <v>53099022.330000006</v>
      </c>
      <c r="G53" s="11">
        <v>41552590.969999999</v>
      </c>
      <c r="H53" s="11">
        <v>40368785.260000005</v>
      </c>
      <c r="I53" s="11">
        <v>31886189.739999998</v>
      </c>
      <c r="J53" s="11">
        <v>32584763</v>
      </c>
      <c r="K53" s="11">
        <v>37512056</v>
      </c>
    </row>
    <row r="54" spans="1:11" s="8" customFormat="1" x14ac:dyDescent="0.3">
      <c r="A54" s="17"/>
      <c r="B54" s="17"/>
      <c r="C54" s="18" t="s">
        <v>106</v>
      </c>
      <c r="D54" s="19">
        <f>SUM(D41:D53)</f>
        <v>309158778.75999999</v>
      </c>
      <c r="E54" s="19">
        <f t="shared" ref="E54:K54" si="3">SUM(E41:E53)</f>
        <v>334694253.91999996</v>
      </c>
      <c r="F54" s="19">
        <f t="shared" si="3"/>
        <v>341955320.00999999</v>
      </c>
      <c r="G54" s="19">
        <f t="shared" si="3"/>
        <v>327572600.9799999</v>
      </c>
      <c r="H54" s="19">
        <f t="shared" si="3"/>
        <v>364429006.41000003</v>
      </c>
      <c r="I54" s="19">
        <f t="shared" si="3"/>
        <v>374903626.46000004</v>
      </c>
      <c r="J54" s="19">
        <f t="shared" si="3"/>
        <v>340719408.24999994</v>
      </c>
      <c r="K54" s="19">
        <f t="shared" si="3"/>
        <v>340475211.67000002</v>
      </c>
    </row>
    <row r="55" spans="1:11" x14ac:dyDescent="0.3">
      <c r="A55" s="9" t="s">
        <v>107</v>
      </c>
      <c r="B55" s="9" t="s">
        <v>87</v>
      </c>
      <c r="C55" s="10" t="s">
        <v>88</v>
      </c>
      <c r="D55" s="11">
        <v>62280556.409999996</v>
      </c>
      <c r="E55" s="11">
        <v>49968990.240000002</v>
      </c>
      <c r="F55" s="11">
        <v>43354320.010000005</v>
      </c>
      <c r="G55" s="11">
        <v>39543219.019999996</v>
      </c>
      <c r="H55" s="20"/>
      <c r="I55" s="20"/>
      <c r="J55" s="20"/>
      <c r="K55" s="20"/>
    </row>
    <row r="56" spans="1:11" s="8" customFormat="1" x14ac:dyDescent="0.3">
      <c r="A56" s="17"/>
      <c r="B56" s="17"/>
      <c r="C56" s="18" t="s">
        <v>108</v>
      </c>
      <c r="D56" s="19">
        <f>D55</f>
        <v>62280556.409999996</v>
      </c>
      <c r="E56" s="19">
        <f t="shared" ref="E56:G56" si="4">E55</f>
        <v>49968990.240000002</v>
      </c>
      <c r="F56" s="19">
        <f t="shared" si="4"/>
        <v>43354320.010000005</v>
      </c>
      <c r="G56" s="19">
        <f t="shared" si="4"/>
        <v>39543219.019999996</v>
      </c>
      <c r="H56" s="22"/>
      <c r="I56" s="22"/>
      <c r="J56" s="22"/>
      <c r="K56" s="22"/>
    </row>
    <row r="57" spans="1:11" x14ac:dyDescent="0.3">
      <c r="A57" s="9" t="s">
        <v>109</v>
      </c>
      <c r="B57" s="9" t="s">
        <v>110</v>
      </c>
      <c r="C57" s="10" t="s">
        <v>111</v>
      </c>
      <c r="D57" s="11">
        <v>3458059.59</v>
      </c>
      <c r="E57" s="11">
        <v>19138088.02</v>
      </c>
      <c r="F57" s="11">
        <v>14693506.039999999</v>
      </c>
      <c r="G57" s="11">
        <v>10857867.16</v>
      </c>
      <c r="H57" s="13"/>
      <c r="I57" s="13"/>
      <c r="J57" s="13"/>
      <c r="K57" s="13"/>
    </row>
    <row r="58" spans="1:11" x14ac:dyDescent="0.3">
      <c r="A58" s="9" t="s">
        <v>109</v>
      </c>
      <c r="B58" s="9" t="s">
        <v>112</v>
      </c>
      <c r="C58" s="10" t="s">
        <v>113</v>
      </c>
      <c r="D58" s="11">
        <v>7180149</v>
      </c>
      <c r="E58" s="11">
        <v>13555452</v>
      </c>
      <c r="F58" s="11">
        <v>10643568.74</v>
      </c>
      <c r="G58" s="11">
        <v>8404542.3100000005</v>
      </c>
      <c r="H58" s="11">
        <v>5178317.5500000007</v>
      </c>
      <c r="I58" s="11">
        <v>4996758</v>
      </c>
      <c r="J58" s="11">
        <v>5287694</v>
      </c>
      <c r="K58" s="11">
        <v>4780927</v>
      </c>
    </row>
    <row r="59" spans="1:11" x14ac:dyDescent="0.3">
      <c r="A59" s="9" t="s">
        <v>109</v>
      </c>
      <c r="B59" s="9" t="s">
        <v>114</v>
      </c>
      <c r="C59" s="10" t="s">
        <v>115</v>
      </c>
      <c r="D59" s="11">
        <v>4684228.45</v>
      </c>
      <c r="E59" s="11">
        <v>4694702.3899999997</v>
      </c>
      <c r="F59" s="11">
        <v>4007205.7299999995</v>
      </c>
      <c r="G59" s="11">
        <v>3895349.62</v>
      </c>
      <c r="H59" s="11">
        <v>6192281.71</v>
      </c>
      <c r="I59" s="11">
        <v>7185805.4400000004</v>
      </c>
      <c r="J59" s="11">
        <v>7141143.5499999989</v>
      </c>
      <c r="K59" s="11">
        <v>6088689</v>
      </c>
    </row>
    <row r="60" spans="1:11" x14ac:dyDescent="0.3">
      <c r="A60" s="9" t="s">
        <v>109</v>
      </c>
      <c r="B60" s="9" t="s">
        <v>116</v>
      </c>
      <c r="C60" s="10" t="s">
        <v>117</v>
      </c>
      <c r="D60" s="11">
        <v>41703626.370000005</v>
      </c>
      <c r="E60" s="11">
        <v>38102997.780000001</v>
      </c>
      <c r="F60" s="11">
        <v>36717266.939999998</v>
      </c>
      <c r="G60" s="11">
        <v>31621071.84</v>
      </c>
      <c r="H60" s="11">
        <v>33269577.280000001</v>
      </c>
      <c r="I60" s="11">
        <v>35411000.009999998</v>
      </c>
      <c r="J60" s="11">
        <v>28254583.659999996</v>
      </c>
      <c r="K60" s="11">
        <v>28203712</v>
      </c>
    </row>
    <row r="61" spans="1:11" x14ac:dyDescent="0.3">
      <c r="A61" s="9" t="s">
        <v>109</v>
      </c>
      <c r="B61" s="9" t="s">
        <v>118</v>
      </c>
      <c r="C61" s="10" t="s">
        <v>119</v>
      </c>
      <c r="D61" s="11">
        <v>34728593.549999997</v>
      </c>
      <c r="E61" s="11">
        <v>33205656.349999998</v>
      </c>
      <c r="F61" s="11">
        <v>31805744.849999998</v>
      </c>
      <c r="G61" s="11">
        <v>24008568.099999998</v>
      </c>
      <c r="H61" s="11">
        <v>27363084.289999999</v>
      </c>
      <c r="I61" s="11">
        <v>20626541.959999997</v>
      </c>
      <c r="J61" s="11">
        <v>21177594.400000002</v>
      </c>
      <c r="K61" s="11">
        <v>22144245.309999999</v>
      </c>
    </row>
    <row r="62" spans="1:11" x14ac:dyDescent="0.3">
      <c r="A62" s="9" t="s">
        <v>109</v>
      </c>
      <c r="B62" s="9" t="s">
        <v>120</v>
      </c>
      <c r="C62" s="10" t="s">
        <v>121</v>
      </c>
      <c r="D62" s="11">
        <v>14780903.399999999</v>
      </c>
      <c r="E62" s="11">
        <v>14395669.489999998</v>
      </c>
      <c r="F62" s="11">
        <v>15082173.76</v>
      </c>
      <c r="G62" s="11">
        <v>13180898.42</v>
      </c>
      <c r="H62" s="11">
        <v>19560112.219999999</v>
      </c>
      <c r="I62" s="11">
        <v>18128129.169999998</v>
      </c>
      <c r="J62" s="11">
        <v>17540849.940000001</v>
      </c>
      <c r="K62" s="11">
        <v>16373359.550000001</v>
      </c>
    </row>
    <row r="63" spans="1:11" x14ac:dyDescent="0.3">
      <c r="A63" s="9" t="s">
        <v>109</v>
      </c>
      <c r="B63" s="9" t="s">
        <v>122</v>
      </c>
      <c r="C63" s="10" t="s">
        <v>123</v>
      </c>
      <c r="D63" s="11">
        <v>2778149.34</v>
      </c>
      <c r="E63" s="11">
        <v>2682098.79</v>
      </c>
      <c r="F63" s="11">
        <v>4253971.6499999994</v>
      </c>
      <c r="G63" s="11">
        <v>3774453.22</v>
      </c>
      <c r="H63" s="11">
        <v>3789523.54</v>
      </c>
      <c r="I63" s="11">
        <v>3232927.27</v>
      </c>
      <c r="J63" s="11">
        <v>2650573.21</v>
      </c>
      <c r="K63" s="11">
        <v>2635446.69</v>
      </c>
    </row>
    <row r="64" spans="1:11" x14ac:dyDescent="0.3">
      <c r="A64" s="9" t="s">
        <v>109</v>
      </c>
      <c r="B64" s="9" t="s">
        <v>124</v>
      </c>
      <c r="C64" s="10" t="s">
        <v>125</v>
      </c>
      <c r="D64" s="11">
        <v>1040961.7300000001</v>
      </c>
      <c r="E64" s="11">
        <v>1838198.47</v>
      </c>
      <c r="F64" s="11">
        <v>1526810.31</v>
      </c>
      <c r="G64" s="11">
        <v>1413790.6</v>
      </c>
      <c r="H64" s="11">
        <v>1153913.2</v>
      </c>
      <c r="I64" s="11">
        <v>1108844.23</v>
      </c>
      <c r="J64" s="11">
        <v>1256601</v>
      </c>
      <c r="K64" s="11">
        <v>1048037</v>
      </c>
    </row>
    <row r="65" spans="1:11" x14ac:dyDescent="0.3">
      <c r="A65" s="9" t="s">
        <v>109</v>
      </c>
      <c r="B65" s="9" t="s">
        <v>126</v>
      </c>
      <c r="C65" s="10" t="s">
        <v>127</v>
      </c>
      <c r="D65" s="11">
        <v>1795974.8900000001</v>
      </c>
      <c r="E65" s="11">
        <v>1714033.5099999998</v>
      </c>
      <c r="F65" s="11">
        <v>2090716.76</v>
      </c>
      <c r="G65" s="11">
        <v>2647684.9400000004</v>
      </c>
      <c r="H65" s="11">
        <v>3202275.4299999997</v>
      </c>
      <c r="I65" s="11">
        <v>2696879.26</v>
      </c>
      <c r="J65" s="11">
        <v>2219675</v>
      </c>
      <c r="K65" s="11">
        <v>2328570.2200000002</v>
      </c>
    </row>
    <row r="66" spans="1:11" x14ac:dyDescent="0.3">
      <c r="A66" s="9" t="s">
        <v>109</v>
      </c>
      <c r="B66" s="9" t="s">
        <v>128</v>
      </c>
      <c r="C66" s="10" t="s">
        <v>129</v>
      </c>
      <c r="D66" s="11">
        <v>24423272.240000002</v>
      </c>
      <c r="E66" s="11">
        <v>21661268.740000002</v>
      </c>
      <c r="F66" s="11">
        <v>24262855.59</v>
      </c>
      <c r="G66" s="11">
        <v>28626276.490000002</v>
      </c>
      <c r="H66" s="11">
        <v>30038078</v>
      </c>
      <c r="I66" s="11">
        <v>32133451.18</v>
      </c>
      <c r="J66" s="11">
        <v>27214595.290000003</v>
      </c>
      <c r="K66" s="11">
        <v>28013158</v>
      </c>
    </row>
    <row r="67" spans="1:11" x14ac:dyDescent="0.3">
      <c r="A67" s="9" t="s">
        <v>109</v>
      </c>
      <c r="B67" s="9" t="s">
        <v>130</v>
      </c>
      <c r="C67" s="10" t="s">
        <v>131</v>
      </c>
      <c r="D67" s="13"/>
      <c r="E67" s="13"/>
      <c r="F67" s="13"/>
      <c r="G67" s="13"/>
      <c r="H67" s="11">
        <v>30471217.129999999</v>
      </c>
      <c r="I67" s="11">
        <v>31273310.849999998</v>
      </c>
      <c r="J67" s="11">
        <v>26053929.66</v>
      </c>
      <c r="K67" s="11">
        <v>23687624.41</v>
      </c>
    </row>
    <row r="68" spans="1:11" x14ac:dyDescent="0.3">
      <c r="A68" s="9" t="s">
        <v>109</v>
      </c>
      <c r="B68" s="9" t="s">
        <v>132</v>
      </c>
      <c r="C68" s="16" t="s">
        <v>133</v>
      </c>
      <c r="D68" s="11">
        <v>18972350.690000001</v>
      </c>
      <c r="E68" s="11">
        <v>52738452.359999999</v>
      </c>
      <c r="F68" s="11">
        <v>38362501.670000002</v>
      </c>
      <c r="G68" s="11">
        <v>25518157.709999997</v>
      </c>
      <c r="H68" s="11">
        <v>22377824.800000001</v>
      </c>
      <c r="I68" s="11">
        <v>22679729.220000003</v>
      </c>
      <c r="J68" s="11">
        <v>22998652.699999999</v>
      </c>
      <c r="K68" s="11">
        <v>24183446.57</v>
      </c>
    </row>
    <row r="69" spans="1:11" x14ac:dyDescent="0.3">
      <c r="A69" s="9" t="s">
        <v>109</v>
      </c>
      <c r="B69" s="9" t="s">
        <v>134</v>
      </c>
      <c r="C69" s="10" t="s">
        <v>135</v>
      </c>
      <c r="D69" s="11">
        <v>24211393</v>
      </c>
      <c r="E69" s="11">
        <v>32683078</v>
      </c>
      <c r="F69" s="11">
        <v>30399603</v>
      </c>
      <c r="G69" s="11">
        <v>29597922.25</v>
      </c>
      <c r="H69" s="11">
        <v>34386857.039999999</v>
      </c>
      <c r="I69" s="11">
        <v>32568568.639999997</v>
      </c>
      <c r="J69" s="11">
        <v>34562916.390000001</v>
      </c>
      <c r="K69" s="11">
        <v>38920412</v>
      </c>
    </row>
    <row r="70" spans="1:11" x14ac:dyDescent="0.3">
      <c r="A70" s="9" t="s">
        <v>109</v>
      </c>
      <c r="B70" s="9" t="s">
        <v>136</v>
      </c>
      <c r="C70" s="10" t="s">
        <v>137</v>
      </c>
      <c r="D70" s="11">
        <v>4329622.18</v>
      </c>
      <c r="E70" s="11">
        <v>5508595.2400000002</v>
      </c>
      <c r="F70" s="11">
        <v>5300727.68</v>
      </c>
      <c r="G70" s="11">
        <v>5332126.95</v>
      </c>
      <c r="H70" s="11">
        <v>6170288.0300000003</v>
      </c>
      <c r="I70" s="11">
        <v>5880944.25</v>
      </c>
      <c r="J70" s="11">
        <v>6205506.6999999993</v>
      </c>
      <c r="K70" s="11">
        <v>5341743.91</v>
      </c>
    </row>
    <row r="71" spans="1:11" x14ac:dyDescent="0.3">
      <c r="A71" s="9" t="s">
        <v>109</v>
      </c>
      <c r="B71" s="9" t="s">
        <v>138</v>
      </c>
      <c r="C71" s="10" t="s">
        <v>139</v>
      </c>
      <c r="D71" s="11">
        <v>15763203</v>
      </c>
      <c r="E71" s="11">
        <v>28337085.780000001</v>
      </c>
      <c r="F71" s="11">
        <v>9807965</v>
      </c>
      <c r="G71" s="11">
        <v>5760356</v>
      </c>
      <c r="H71" s="11">
        <v>5988266.4799999995</v>
      </c>
      <c r="I71" s="11">
        <v>5778063.4100000001</v>
      </c>
      <c r="J71" s="11">
        <v>20651979.359999999</v>
      </c>
      <c r="K71" s="11">
        <v>32981190.59</v>
      </c>
    </row>
    <row r="72" spans="1:11" x14ac:dyDescent="0.3">
      <c r="A72" s="9" t="s">
        <v>109</v>
      </c>
      <c r="B72" s="9" t="s">
        <v>140</v>
      </c>
      <c r="C72" s="10" t="s">
        <v>141</v>
      </c>
      <c r="D72" s="11">
        <v>3948117.1500000004</v>
      </c>
      <c r="E72" s="11">
        <v>3421975.38</v>
      </c>
      <c r="F72" s="11">
        <v>3640373.81</v>
      </c>
      <c r="G72" s="11">
        <v>3938926.6799999997</v>
      </c>
      <c r="H72" s="11">
        <v>3373320.23</v>
      </c>
      <c r="I72" s="11">
        <v>2156260.06</v>
      </c>
      <c r="J72" s="11">
        <v>2191989.4700000002</v>
      </c>
      <c r="K72" s="11">
        <v>2341685</v>
      </c>
    </row>
    <row r="73" spans="1:11" x14ac:dyDescent="0.3">
      <c r="A73" s="9" t="s">
        <v>109</v>
      </c>
      <c r="B73" s="9" t="s">
        <v>142</v>
      </c>
      <c r="C73" s="10" t="s">
        <v>143</v>
      </c>
      <c r="D73" s="11">
        <v>10904689.970000001</v>
      </c>
      <c r="E73" s="11">
        <v>9979810.9700000007</v>
      </c>
      <c r="F73" s="11">
        <v>10593765.080000002</v>
      </c>
      <c r="G73" s="11">
        <v>10094840.92</v>
      </c>
      <c r="H73" s="11">
        <v>13276514.119999999</v>
      </c>
      <c r="I73" s="11">
        <v>16090790.49</v>
      </c>
      <c r="J73" s="11">
        <v>15644145.549999999</v>
      </c>
      <c r="K73" s="11">
        <v>18422171.07</v>
      </c>
    </row>
    <row r="74" spans="1:11" x14ac:dyDescent="0.3">
      <c r="A74" s="9" t="s">
        <v>109</v>
      </c>
      <c r="B74" s="9" t="s">
        <v>144</v>
      </c>
      <c r="C74" s="10" t="s">
        <v>145</v>
      </c>
      <c r="D74" s="11">
        <v>7602339.0399999991</v>
      </c>
      <c r="E74" s="11">
        <v>6563846.1800000006</v>
      </c>
      <c r="F74" s="11">
        <v>4992333.0900000008</v>
      </c>
      <c r="G74" s="11">
        <v>5630449.7599999998</v>
      </c>
      <c r="H74" s="11">
        <v>3891777.98</v>
      </c>
      <c r="I74" s="11">
        <v>4676440.6899999995</v>
      </c>
      <c r="J74" s="11">
        <v>4027060.74</v>
      </c>
      <c r="K74" s="11">
        <v>4422553.24</v>
      </c>
    </row>
    <row r="75" spans="1:11" x14ac:dyDescent="0.3">
      <c r="A75" s="9" t="s">
        <v>109</v>
      </c>
      <c r="B75" s="9" t="s">
        <v>146</v>
      </c>
      <c r="C75" s="10" t="s">
        <v>147</v>
      </c>
      <c r="D75" s="11">
        <v>1962532.58</v>
      </c>
      <c r="E75" s="11">
        <v>1576554.26</v>
      </c>
      <c r="F75" s="11">
        <v>1072440.02</v>
      </c>
      <c r="G75" s="11">
        <v>1044114.67</v>
      </c>
      <c r="H75" s="11">
        <v>1157308.6299999999</v>
      </c>
      <c r="I75" s="11">
        <v>1437798.2100000002</v>
      </c>
      <c r="J75" s="11">
        <v>1197332</v>
      </c>
      <c r="K75" s="11">
        <v>1415309</v>
      </c>
    </row>
    <row r="76" spans="1:11" x14ac:dyDescent="0.3">
      <c r="A76" s="9" t="s">
        <v>109</v>
      </c>
      <c r="B76" s="9" t="s">
        <v>148</v>
      </c>
      <c r="C76" s="10" t="s">
        <v>149</v>
      </c>
      <c r="D76" s="11">
        <v>4744839.05</v>
      </c>
      <c r="E76" s="11">
        <v>5217066.99</v>
      </c>
      <c r="F76" s="11">
        <v>4029898.38</v>
      </c>
      <c r="G76" s="11">
        <v>2079677.3900000001</v>
      </c>
      <c r="H76" s="11">
        <v>3204014.1</v>
      </c>
      <c r="I76" s="11">
        <v>3306460.45</v>
      </c>
      <c r="J76" s="11">
        <v>3408248.1199999996</v>
      </c>
      <c r="K76" s="11">
        <v>2516409.41</v>
      </c>
    </row>
    <row r="77" spans="1:11" x14ac:dyDescent="0.3">
      <c r="A77" s="9" t="s">
        <v>109</v>
      </c>
      <c r="B77" s="9" t="s">
        <v>150</v>
      </c>
      <c r="C77" s="10" t="s">
        <v>151</v>
      </c>
      <c r="D77" s="11">
        <v>3808021.77</v>
      </c>
      <c r="E77" s="11">
        <v>5333106.7300000004</v>
      </c>
      <c r="F77" s="11">
        <v>4452174.2200000007</v>
      </c>
      <c r="G77" s="11">
        <v>4305178.84</v>
      </c>
      <c r="H77" s="11">
        <v>3556181.4499999997</v>
      </c>
      <c r="I77" s="11">
        <v>3164496.71</v>
      </c>
      <c r="J77" s="11">
        <v>3206027.12</v>
      </c>
      <c r="K77" s="11">
        <v>3421021</v>
      </c>
    </row>
    <row r="78" spans="1:11" x14ac:dyDescent="0.3">
      <c r="A78" s="9" t="s">
        <v>109</v>
      </c>
      <c r="B78" s="9" t="s">
        <v>152</v>
      </c>
      <c r="C78" s="10" t="s">
        <v>153</v>
      </c>
      <c r="D78" s="11">
        <v>4643721</v>
      </c>
      <c r="E78" s="11">
        <v>9288761</v>
      </c>
      <c r="F78" s="11">
        <v>5777983.79</v>
      </c>
      <c r="G78" s="11">
        <v>6054352.7700000005</v>
      </c>
      <c r="H78" s="11">
        <v>5029127.26</v>
      </c>
      <c r="I78" s="11">
        <v>4867535.8000000007</v>
      </c>
      <c r="J78" s="11">
        <v>3278111.3</v>
      </c>
      <c r="K78" s="11">
        <v>3598989</v>
      </c>
    </row>
    <row r="79" spans="1:11" x14ac:dyDescent="0.3">
      <c r="A79" s="9" t="s">
        <v>109</v>
      </c>
      <c r="B79" s="9" t="s">
        <v>154</v>
      </c>
      <c r="C79" s="10" t="s">
        <v>155</v>
      </c>
      <c r="D79" s="11">
        <v>9368155.5399999991</v>
      </c>
      <c r="E79" s="11">
        <v>9558658.1100000013</v>
      </c>
      <c r="F79" s="11">
        <v>6611689.9100000001</v>
      </c>
      <c r="G79" s="11">
        <v>6218375.6299999999</v>
      </c>
      <c r="H79" s="11">
        <v>5324371.43</v>
      </c>
      <c r="I79" s="11">
        <v>5536059.4399999995</v>
      </c>
      <c r="J79" s="11">
        <v>5036809</v>
      </c>
      <c r="K79" s="11">
        <v>5767238.6399999997</v>
      </c>
    </row>
    <row r="80" spans="1:11" x14ac:dyDescent="0.3">
      <c r="A80" s="9" t="s">
        <v>109</v>
      </c>
      <c r="B80" s="9" t="s">
        <v>156</v>
      </c>
      <c r="C80" s="10" t="s">
        <v>157</v>
      </c>
      <c r="D80" s="11">
        <v>35432776.340000004</v>
      </c>
      <c r="E80" s="11">
        <v>31974693.050000001</v>
      </c>
      <c r="F80" s="11">
        <v>30285631.27</v>
      </c>
      <c r="G80" s="11">
        <v>27737786.899999999</v>
      </c>
      <c r="H80" s="11">
        <v>28525551.530000001</v>
      </c>
      <c r="I80" s="11">
        <v>26568945.609999999</v>
      </c>
      <c r="J80" s="11">
        <v>26000030.210000001</v>
      </c>
      <c r="K80" s="11">
        <v>22082686</v>
      </c>
    </row>
    <row r="81" spans="1:11" x14ac:dyDescent="0.3">
      <c r="A81" s="9" t="s">
        <v>109</v>
      </c>
      <c r="B81" s="9" t="s">
        <v>158</v>
      </c>
      <c r="C81" s="10" t="s">
        <v>159</v>
      </c>
      <c r="D81" s="11">
        <v>5123039.9300000006</v>
      </c>
      <c r="E81" s="11">
        <v>7152738.7600000007</v>
      </c>
      <c r="F81" s="11">
        <v>5092760.709999999</v>
      </c>
      <c r="G81" s="11">
        <v>1588136.4</v>
      </c>
      <c r="H81" s="11">
        <v>1431867.92</v>
      </c>
      <c r="I81" s="11">
        <v>2170548.9699999997</v>
      </c>
      <c r="J81" s="11">
        <v>2378112.58</v>
      </c>
      <c r="K81" s="11">
        <v>2630933</v>
      </c>
    </row>
    <row r="82" spans="1:11" x14ac:dyDescent="0.3">
      <c r="A82" s="9" t="s">
        <v>109</v>
      </c>
      <c r="B82" s="9" t="s">
        <v>160</v>
      </c>
      <c r="C82" s="10" t="s">
        <v>161</v>
      </c>
      <c r="D82" s="11">
        <v>46538393.959999993</v>
      </c>
      <c r="E82" s="11">
        <v>44673824.620000005</v>
      </c>
      <c r="F82" s="11">
        <v>40323667.369999997</v>
      </c>
      <c r="G82" s="11">
        <v>36405935.240000002</v>
      </c>
      <c r="H82" s="11">
        <v>33881866.399999999</v>
      </c>
      <c r="I82" s="11">
        <v>26869858.970000003</v>
      </c>
      <c r="J82" s="11">
        <v>26770817.550000004</v>
      </c>
      <c r="K82" s="11">
        <v>22970414.260000002</v>
      </c>
    </row>
    <row r="83" spans="1:11" s="8" customFormat="1" x14ac:dyDescent="0.3">
      <c r="A83" s="17"/>
      <c r="B83" s="17"/>
      <c r="C83" s="18" t="s">
        <v>162</v>
      </c>
      <c r="D83" s="19">
        <f>SUM(D57:D82)</f>
        <v>333927113.76000005</v>
      </c>
      <c r="E83" s="19">
        <f t="shared" ref="E83:K83" si="5">SUM(E57:E82)</f>
        <v>404996412.97000003</v>
      </c>
      <c r="F83" s="19">
        <f t="shared" si="5"/>
        <v>345827335.37</v>
      </c>
      <c r="G83" s="19">
        <f t="shared" si="5"/>
        <v>299736840.80999994</v>
      </c>
      <c r="H83" s="19">
        <f t="shared" si="5"/>
        <v>331793517.74999994</v>
      </c>
      <c r="I83" s="19">
        <f t="shared" si="5"/>
        <v>320546148.29000008</v>
      </c>
      <c r="J83" s="19">
        <f t="shared" si="5"/>
        <v>316354978.50000006</v>
      </c>
      <c r="K83" s="19">
        <f t="shared" si="5"/>
        <v>326319971.87</v>
      </c>
    </row>
    <row r="84" spans="1:11" s="8" customFormat="1" x14ac:dyDescent="0.3">
      <c r="A84" s="17"/>
      <c r="B84" s="17"/>
      <c r="C84" s="18" t="s">
        <v>163</v>
      </c>
      <c r="D84" s="19">
        <f>D54+D56+D83</f>
        <v>705366448.93000007</v>
      </c>
      <c r="E84" s="19">
        <f t="shared" ref="E84:K84" si="6">E54+E56+E83</f>
        <v>789659657.13</v>
      </c>
      <c r="F84" s="19">
        <f t="shared" si="6"/>
        <v>731136975.38999999</v>
      </c>
      <c r="G84" s="19">
        <f t="shared" si="6"/>
        <v>666852660.80999982</v>
      </c>
      <c r="H84" s="19">
        <f t="shared" si="6"/>
        <v>696222524.15999997</v>
      </c>
      <c r="I84" s="19">
        <f t="shared" si="6"/>
        <v>695449774.75000012</v>
      </c>
      <c r="J84" s="19">
        <f t="shared" si="6"/>
        <v>657074386.75</v>
      </c>
      <c r="K84" s="19">
        <f t="shared" si="6"/>
        <v>666795183.53999996</v>
      </c>
    </row>
    <row r="85" spans="1:11" x14ac:dyDescent="0.3">
      <c r="A85" s="9" t="s">
        <v>164</v>
      </c>
      <c r="B85" s="9" t="s">
        <v>165</v>
      </c>
      <c r="C85" s="10" t="s">
        <v>166</v>
      </c>
      <c r="D85" s="11">
        <v>3017894.3899999997</v>
      </c>
      <c r="E85" s="11">
        <v>2548208.4099999997</v>
      </c>
      <c r="F85" s="11">
        <v>2676170.9</v>
      </c>
      <c r="G85" s="11">
        <v>2403808.2000000002</v>
      </c>
      <c r="H85" s="11">
        <v>2474443.8000000003</v>
      </c>
      <c r="I85" s="11">
        <v>2366614.6800000002</v>
      </c>
      <c r="J85" s="11">
        <v>2293312.0799999996</v>
      </c>
      <c r="K85" s="11">
        <v>2486923.63</v>
      </c>
    </row>
    <row r="86" spans="1:11" x14ac:dyDescent="0.3">
      <c r="A86" s="9" t="s">
        <v>164</v>
      </c>
      <c r="B86" s="9" t="s">
        <v>167</v>
      </c>
      <c r="C86" s="10" t="s">
        <v>168</v>
      </c>
      <c r="D86" s="11">
        <v>19886352.84</v>
      </c>
      <c r="E86" s="11">
        <v>22052047.650000002</v>
      </c>
      <c r="F86" s="11">
        <v>20876817.630000003</v>
      </c>
      <c r="G86" s="11">
        <v>20335336.039999999</v>
      </c>
      <c r="H86" s="11">
        <v>20175366</v>
      </c>
      <c r="I86" s="11">
        <v>22654337</v>
      </c>
      <c r="J86" s="11">
        <v>57404731.319999993</v>
      </c>
      <c r="K86" s="11">
        <v>68876481</v>
      </c>
    </row>
    <row r="87" spans="1:11" x14ac:dyDescent="0.3">
      <c r="A87" s="9" t="s">
        <v>164</v>
      </c>
      <c r="B87" s="9" t="s">
        <v>169</v>
      </c>
      <c r="C87" s="10" t="s">
        <v>170</v>
      </c>
      <c r="D87" s="11">
        <v>5532046.540000001</v>
      </c>
      <c r="E87" s="11">
        <v>5567451.2799999993</v>
      </c>
      <c r="F87" s="11">
        <v>5121527.16</v>
      </c>
      <c r="G87" s="11">
        <v>7894236.0499999989</v>
      </c>
      <c r="H87" s="11">
        <v>8632767.8300000019</v>
      </c>
      <c r="I87" s="11">
        <v>14013074.389999999</v>
      </c>
      <c r="J87" s="11">
        <v>13316198.890000001</v>
      </c>
      <c r="K87" s="11">
        <v>13236388</v>
      </c>
    </row>
    <row r="88" spans="1:11" s="8" customFormat="1" x14ac:dyDescent="0.3">
      <c r="A88" s="17"/>
      <c r="B88" s="17"/>
      <c r="C88" s="18" t="s">
        <v>171</v>
      </c>
      <c r="D88" s="19">
        <f>SUM(D85:D87)</f>
        <v>28436293.770000003</v>
      </c>
      <c r="E88" s="19">
        <f t="shared" ref="E88:K88" si="7">SUM(E85:E87)</f>
        <v>30167707.340000004</v>
      </c>
      <c r="F88" s="19">
        <f t="shared" si="7"/>
        <v>28674515.690000001</v>
      </c>
      <c r="G88" s="19">
        <f t="shared" si="7"/>
        <v>30633380.289999999</v>
      </c>
      <c r="H88" s="19">
        <f t="shared" si="7"/>
        <v>31282577.630000003</v>
      </c>
      <c r="I88" s="19">
        <f t="shared" si="7"/>
        <v>39034026.07</v>
      </c>
      <c r="J88" s="19">
        <f t="shared" si="7"/>
        <v>73014242.289999992</v>
      </c>
      <c r="K88" s="19">
        <f t="shared" si="7"/>
        <v>84599792.629999995</v>
      </c>
    </row>
    <row r="89" spans="1:11" x14ac:dyDescent="0.3">
      <c r="A89" s="9" t="s">
        <v>172</v>
      </c>
      <c r="B89" s="9" t="s">
        <v>173</v>
      </c>
      <c r="C89" s="10" t="s">
        <v>174</v>
      </c>
      <c r="D89" s="11">
        <v>10149176.93</v>
      </c>
      <c r="E89" s="11">
        <v>10120940.01</v>
      </c>
      <c r="F89" s="11">
        <v>10067314.609999999</v>
      </c>
      <c r="G89" s="11">
        <v>9786108.5899999999</v>
      </c>
      <c r="H89" s="11">
        <v>9427518.1699999999</v>
      </c>
      <c r="I89" s="11">
        <v>9097732.9000000004</v>
      </c>
      <c r="J89" s="11">
        <v>8779232.4800000004</v>
      </c>
      <c r="K89" s="11">
        <v>8389035.0299999993</v>
      </c>
    </row>
    <row r="90" spans="1:11" x14ac:dyDescent="0.3">
      <c r="A90" s="9" t="s">
        <v>172</v>
      </c>
      <c r="B90" s="9" t="s">
        <v>175</v>
      </c>
      <c r="C90" s="10" t="s">
        <v>176</v>
      </c>
      <c r="D90" s="11">
        <v>2847.13</v>
      </c>
      <c r="E90" s="11">
        <v>2751.1899999999996</v>
      </c>
      <c r="F90" s="11">
        <v>40153.68</v>
      </c>
      <c r="G90" s="11">
        <v>6416.7</v>
      </c>
      <c r="H90" s="11">
        <v>6621.17</v>
      </c>
      <c r="I90" s="11">
        <v>29.44</v>
      </c>
      <c r="J90" s="14">
        <v>4017</v>
      </c>
      <c r="K90" s="14">
        <v>0</v>
      </c>
    </row>
    <row r="91" spans="1:11" x14ac:dyDescent="0.3">
      <c r="A91" s="9" t="s">
        <v>172</v>
      </c>
      <c r="B91" s="9" t="s">
        <v>177</v>
      </c>
      <c r="C91" s="10" t="s">
        <v>178</v>
      </c>
      <c r="D91" s="11">
        <v>57971.130000000005</v>
      </c>
      <c r="E91" s="11">
        <v>54929.120000000003</v>
      </c>
      <c r="F91" s="11">
        <v>40514.33</v>
      </c>
      <c r="G91" s="11">
        <v>103232.28</v>
      </c>
      <c r="H91" s="11">
        <v>121357.51</v>
      </c>
      <c r="I91" s="11">
        <v>151128.37</v>
      </c>
      <c r="J91" s="11">
        <v>141624</v>
      </c>
      <c r="K91" s="11">
        <v>168603</v>
      </c>
    </row>
    <row r="92" spans="1:11" x14ac:dyDescent="0.3">
      <c r="A92" s="9" t="s">
        <v>172</v>
      </c>
      <c r="B92" s="9" t="s">
        <v>179</v>
      </c>
      <c r="C92" s="10" t="s">
        <v>180</v>
      </c>
      <c r="D92" s="11">
        <v>1030538.3500000001</v>
      </c>
      <c r="E92" s="11">
        <v>1244150.03</v>
      </c>
      <c r="F92" s="11">
        <v>986156.35</v>
      </c>
      <c r="G92" s="11">
        <v>942427.47</v>
      </c>
      <c r="H92" s="11">
        <v>1046614.3300000001</v>
      </c>
      <c r="I92" s="11">
        <v>2222191.81</v>
      </c>
      <c r="J92" s="11">
        <v>3860041.84</v>
      </c>
      <c r="K92" s="11">
        <v>4245086</v>
      </c>
    </row>
    <row r="93" spans="1:11" x14ac:dyDescent="0.3">
      <c r="A93" s="9" t="s">
        <v>172</v>
      </c>
      <c r="B93" s="9" t="s">
        <v>181</v>
      </c>
      <c r="C93" s="10" t="s">
        <v>182</v>
      </c>
      <c r="D93" s="11">
        <v>1261666.5600000003</v>
      </c>
      <c r="E93" s="11">
        <v>1168664.51</v>
      </c>
      <c r="F93" s="11">
        <v>1127641.04</v>
      </c>
      <c r="G93" s="11">
        <v>1443665.58</v>
      </c>
      <c r="H93" s="11">
        <v>1401651.4200000002</v>
      </c>
      <c r="I93" s="11">
        <v>1368013.5499999998</v>
      </c>
      <c r="J93" s="13"/>
      <c r="K93" s="13"/>
    </row>
    <row r="94" spans="1:11" s="8" customFormat="1" x14ac:dyDescent="0.3">
      <c r="A94" s="17"/>
      <c r="B94" s="17"/>
      <c r="C94" s="18" t="s">
        <v>183</v>
      </c>
      <c r="D94" s="19">
        <f>SUM(D89:D93)</f>
        <v>12502200.100000001</v>
      </c>
      <c r="E94" s="19">
        <f t="shared" ref="E94:K94" si="8">SUM(E89:E93)</f>
        <v>12591434.859999998</v>
      </c>
      <c r="F94" s="19">
        <f t="shared" si="8"/>
        <v>12261780.009999998</v>
      </c>
      <c r="G94" s="19">
        <f t="shared" si="8"/>
        <v>12281850.619999999</v>
      </c>
      <c r="H94" s="19">
        <f t="shared" si="8"/>
        <v>12003762.6</v>
      </c>
      <c r="I94" s="19">
        <f t="shared" si="8"/>
        <v>12839096.07</v>
      </c>
      <c r="J94" s="19">
        <f t="shared" si="8"/>
        <v>12784915.32</v>
      </c>
      <c r="K94" s="19">
        <f t="shared" si="8"/>
        <v>12802724.029999999</v>
      </c>
    </row>
    <row r="95" spans="1:11" x14ac:dyDescent="0.3">
      <c r="A95" s="9" t="s">
        <v>184</v>
      </c>
      <c r="B95" s="9" t="s">
        <v>185</v>
      </c>
      <c r="C95" s="10" t="s">
        <v>186</v>
      </c>
      <c r="D95" s="11">
        <v>7207356.21</v>
      </c>
      <c r="E95" s="11">
        <v>6770723.3799999999</v>
      </c>
      <c r="F95" s="11">
        <v>7668217.8499999996</v>
      </c>
      <c r="G95" s="11">
        <v>7470885.4299999997</v>
      </c>
      <c r="H95" s="11">
        <v>13944792.550000001</v>
      </c>
      <c r="I95" s="11">
        <v>15973661.16</v>
      </c>
      <c r="J95" s="11">
        <v>14360591.68</v>
      </c>
      <c r="K95" s="11">
        <v>13301082</v>
      </c>
    </row>
    <row r="96" spans="1:11" x14ac:dyDescent="0.3">
      <c r="A96" s="9" t="s">
        <v>184</v>
      </c>
      <c r="B96" s="9" t="s">
        <v>187</v>
      </c>
      <c r="C96" s="10" t="s">
        <v>188</v>
      </c>
      <c r="D96" s="11">
        <v>9549253.2800000012</v>
      </c>
      <c r="E96" s="11">
        <v>10164337.949999999</v>
      </c>
      <c r="F96" s="11">
        <v>9447369.75</v>
      </c>
      <c r="G96" s="11">
        <v>9091234.2599999998</v>
      </c>
      <c r="H96" s="11">
        <v>8643484.6699999999</v>
      </c>
      <c r="I96" s="11">
        <v>8699400.4600000009</v>
      </c>
      <c r="J96" s="11">
        <v>8032950.3399999999</v>
      </c>
      <c r="K96" s="11">
        <v>7978322.7999999998</v>
      </c>
    </row>
    <row r="97" spans="1:11" x14ac:dyDescent="0.3">
      <c r="A97" s="9" t="s">
        <v>184</v>
      </c>
      <c r="B97" s="9" t="s">
        <v>189</v>
      </c>
      <c r="C97" s="10" t="s">
        <v>190</v>
      </c>
      <c r="D97" s="11">
        <v>5303360.24</v>
      </c>
      <c r="E97" s="11">
        <v>12490546.85</v>
      </c>
      <c r="F97" s="11">
        <v>10455372.880000001</v>
      </c>
      <c r="G97" s="11">
        <v>10054215.899999999</v>
      </c>
      <c r="H97" s="11">
        <v>9640264.8900000006</v>
      </c>
      <c r="I97" s="11">
        <v>9628394.0700000003</v>
      </c>
      <c r="J97" s="11">
        <v>8950648</v>
      </c>
      <c r="K97" s="11">
        <v>8382207</v>
      </c>
    </row>
    <row r="98" spans="1:11" x14ac:dyDescent="0.3">
      <c r="A98" s="9" t="s">
        <v>184</v>
      </c>
      <c r="B98" s="9" t="s">
        <v>191</v>
      </c>
      <c r="C98" s="10" t="s">
        <v>192</v>
      </c>
      <c r="D98" s="11">
        <v>977680.45000000007</v>
      </c>
      <c r="E98" s="11">
        <v>529002.01</v>
      </c>
      <c r="F98" s="11">
        <v>687041.75</v>
      </c>
      <c r="G98" s="11">
        <v>750953.79999999993</v>
      </c>
      <c r="H98" s="11">
        <v>1282046.79</v>
      </c>
      <c r="I98" s="11">
        <v>5583216.6999999993</v>
      </c>
      <c r="J98" s="11">
        <v>2602132.3499999996</v>
      </c>
      <c r="K98" s="11">
        <v>2175600</v>
      </c>
    </row>
    <row r="99" spans="1:11" x14ac:dyDescent="0.3">
      <c r="A99" s="9" t="s">
        <v>184</v>
      </c>
      <c r="B99" s="23" t="s">
        <v>193</v>
      </c>
      <c r="C99" s="10" t="s">
        <v>194</v>
      </c>
      <c r="D99" s="11">
        <v>6653531.3100000005</v>
      </c>
      <c r="E99" s="11">
        <v>5862093.4099999992</v>
      </c>
      <c r="F99" s="11">
        <v>5630641.6699999999</v>
      </c>
      <c r="G99" s="11">
        <v>5288646.0200000005</v>
      </c>
      <c r="H99" s="11">
        <v>4815497.38</v>
      </c>
      <c r="I99" s="11">
        <v>4512021</v>
      </c>
      <c r="J99" s="11">
        <v>4299709.32</v>
      </c>
      <c r="K99" s="11">
        <v>3928975</v>
      </c>
    </row>
    <row r="100" spans="1:11" x14ac:dyDescent="0.3">
      <c r="A100" s="9" t="s">
        <v>184</v>
      </c>
      <c r="B100" s="23" t="s">
        <v>195</v>
      </c>
      <c r="C100" s="10" t="s">
        <v>196</v>
      </c>
      <c r="D100" s="11">
        <v>4833.2800000000007</v>
      </c>
      <c r="E100" s="11">
        <v>13117.81</v>
      </c>
      <c r="F100" s="11">
        <v>6141.1</v>
      </c>
      <c r="G100" s="11">
        <v>11543.810000000001</v>
      </c>
      <c r="H100" s="11">
        <v>25313.940000000002</v>
      </c>
      <c r="I100" s="11">
        <v>5165311.57</v>
      </c>
      <c r="J100" s="11">
        <v>5174470.6500000004</v>
      </c>
      <c r="K100" s="11">
        <v>5515802</v>
      </c>
    </row>
    <row r="101" spans="1:11" s="8" customFormat="1" x14ac:dyDescent="0.3">
      <c r="A101" s="17"/>
      <c r="B101" s="24"/>
      <c r="C101" s="18" t="s">
        <v>197</v>
      </c>
      <c r="D101" s="19">
        <f>SUM(D95:D100)</f>
        <v>29696014.770000003</v>
      </c>
      <c r="E101" s="19">
        <f t="shared" ref="E101:K101" si="9">SUM(E95:E100)</f>
        <v>35829821.410000004</v>
      </c>
      <c r="F101" s="19">
        <f t="shared" si="9"/>
        <v>33894785.000000007</v>
      </c>
      <c r="G101" s="19">
        <f t="shared" si="9"/>
        <v>32667479.219999995</v>
      </c>
      <c r="H101" s="19">
        <f t="shared" si="9"/>
        <v>38351400.219999999</v>
      </c>
      <c r="I101" s="19">
        <f t="shared" si="9"/>
        <v>49562004.960000001</v>
      </c>
      <c r="J101" s="19">
        <f t="shared" si="9"/>
        <v>43420502.339999996</v>
      </c>
      <c r="K101" s="19">
        <f t="shared" si="9"/>
        <v>41281988.799999997</v>
      </c>
    </row>
    <row r="102" spans="1:11" x14ac:dyDescent="0.3">
      <c r="A102" s="9" t="s">
        <v>198</v>
      </c>
      <c r="B102" s="9" t="s">
        <v>199</v>
      </c>
      <c r="C102" s="16" t="s">
        <v>200</v>
      </c>
      <c r="D102" s="11">
        <v>281588.94999999995</v>
      </c>
      <c r="E102" s="11">
        <v>299723.52000000002</v>
      </c>
      <c r="F102" s="11">
        <v>316740.90000000002</v>
      </c>
      <c r="G102" s="11">
        <v>248385.24</v>
      </c>
      <c r="H102" s="13"/>
      <c r="I102" s="13"/>
      <c r="J102" s="13"/>
      <c r="K102" s="13"/>
    </row>
    <row r="103" spans="1:11" x14ac:dyDescent="0.3">
      <c r="A103" s="9" t="s">
        <v>198</v>
      </c>
      <c r="B103" s="9" t="s">
        <v>201</v>
      </c>
      <c r="C103" s="10" t="s">
        <v>202</v>
      </c>
      <c r="D103" s="11">
        <v>14969771</v>
      </c>
      <c r="E103" s="11">
        <v>10002872</v>
      </c>
      <c r="F103" s="11">
        <v>11132420</v>
      </c>
      <c r="G103" s="11">
        <v>4281350</v>
      </c>
      <c r="H103" s="11">
        <v>3599348</v>
      </c>
      <c r="I103" s="11">
        <v>2776483.57</v>
      </c>
      <c r="J103" s="11">
        <v>6006933</v>
      </c>
      <c r="K103" s="11">
        <v>9423779</v>
      </c>
    </row>
    <row r="104" spans="1:11" x14ac:dyDescent="0.3">
      <c r="A104" s="9" t="s">
        <v>198</v>
      </c>
      <c r="B104" s="9" t="s">
        <v>203</v>
      </c>
      <c r="C104" s="10" t="s">
        <v>204</v>
      </c>
      <c r="D104" s="11">
        <v>50580355.579999998</v>
      </c>
      <c r="E104" s="11">
        <v>57686252.100000001</v>
      </c>
      <c r="F104" s="11">
        <v>48347386.960000001</v>
      </c>
      <c r="G104" s="11">
        <v>61487367.690000005</v>
      </c>
      <c r="H104" s="11">
        <v>46257875.450000003</v>
      </c>
      <c r="I104" s="11">
        <v>46336463.390000001</v>
      </c>
      <c r="J104" s="11">
        <v>38516606</v>
      </c>
      <c r="K104" s="11">
        <v>24540289</v>
      </c>
    </row>
    <row r="105" spans="1:11" x14ac:dyDescent="0.3">
      <c r="A105" s="9" t="s">
        <v>198</v>
      </c>
      <c r="B105" s="9" t="s">
        <v>205</v>
      </c>
      <c r="C105" s="10" t="s">
        <v>206</v>
      </c>
      <c r="D105" s="11">
        <v>92282.12</v>
      </c>
      <c r="E105" s="11">
        <v>89033.78</v>
      </c>
      <c r="F105" s="11">
        <v>79189.83</v>
      </c>
      <c r="G105" s="11">
        <v>83499.02</v>
      </c>
      <c r="H105" s="11">
        <v>103362.51000000001</v>
      </c>
      <c r="I105" s="11">
        <v>353977.92000000004</v>
      </c>
      <c r="J105" s="11">
        <v>386605.04000000004</v>
      </c>
      <c r="K105" s="11">
        <v>342101</v>
      </c>
    </row>
    <row r="106" spans="1:11" x14ac:dyDescent="0.3">
      <c r="A106" s="9" t="s">
        <v>198</v>
      </c>
      <c r="B106" s="9" t="s">
        <v>207</v>
      </c>
      <c r="C106" s="10" t="s">
        <v>208</v>
      </c>
      <c r="D106" s="11">
        <v>42301.82</v>
      </c>
      <c r="E106" s="11">
        <v>41329.57</v>
      </c>
      <c r="F106" s="13"/>
      <c r="G106" s="13"/>
      <c r="H106" s="13"/>
      <c r="I106" s="13"/>
      <c r="J106" s="13"/>
      <c r="K106" s="13"/>
    </row>
    <row r="107" spans="1:11" x14ac:dyDescent="0.3">
      <c r="A107" s="9" t="s">
        <v>198</v>
      </c>
      <c r="B107" s="9" t="s">
        <v>209</v>
      </c>
      <c r="C107" s="10" t="s">
        <v>210</v>
      </c>
      <c r="D107" s="11">
        <v>2328015.1799999997</v>
      </c>
      <c r="E107" s="11">
        <v>3754592.6799999997</v>
      </c>
      <c r="F107" s="11">
        <v>4173974.27</v>
      </c>
      <c r="G107" s="11">
        <v>4683651.97</v>
      </c>
      <c r="H107" s="11">
        <v>3754831.03</v>
      </c>
      <c r="I107" s="11">
        <v>6861057.4000000004</v>
      </c>
      <c r="J107" s="11">
        <v>5498656.3899999987</v>
      </c>
      <c r="K107" s="11">
        <v>162037</v>
      </c>
    </row>
    <row r="108" spans="1:11" x14ac:dyDescent="0.3">
      <c r="A108" s="9" t="s">
        <v>198</v>
      </c>
      <c r="B108" s="9" t="s">
        <v>211</v>
      </c>
      <c r="C108" s="10" t="s">
        <v>212</v>
      </c>
      <c r="D108" s="11">
        <v>3120578.5600000001</v>
      </c>
      <c r="E108" s="11">
        <v>2779997</v>
      </c>
      <c r="F108" s="11">
        <v>2902654</v>
      </c>
      <c r="G108" s="11">
        <v>3028456</v>
      </c>
      <c r="H108" s="11">
        <v>3000652</v>
      </c>
      <c r="I108" s="11">
        <v>3361716</v>
      </c>
      <c r="J108" s="11">
        <v>4036597</v>
      </c>
      <c r="K108" s="11">
        <v>3915158</v>
      </c>
    </row>
    <row r="109" spans="1:11" x14ac:dyDescent="0.3">
      <c r="A109" s="9" t="s">
        <v>198</v>
      </c>
      <c r="B109" s="9" t="s">
        <v>213</v>
      </c>
      <c r="C109" s="10" t="s">
        <v>214</v>
      </c>
      <c r="D109" s="11">
        <v>141493.86000000002</v>
      </c>
      <c r="E109" s="11">
        <v>125004.5</v>
      </c>
      <c r="F109" s="11">
        <v>115870.64</v>
      </c>
      <c r="G109" s="11">
        <v>133180.68</v>
      </c>
      <c r="H109" s="11">
        <v>128536.27000000002</v>
      </c>
      <c r="I109" s="11">
        <v>128400.3</v>
      </c>
      <c r="J109" s="11">
        <v>143218.21999999997</v>
      </c>
      <c r="K109" s="11">
        <v>147292.01</v>
      </c>
    </row>
    <row r="110" spans="1:11" x14ac:dyDescent="0.3">
      <c r="A110" s="9" t="s">
        <v>198</v>
      </c>
      <c r="B110" s="9" t="s">
        <v>215</v>
      </c>
      <c r="C110" s="10" t="s">
        <v>216</v>
      </c>
      <c r="D110" s="13"/>
      <c r="E110" s="13"/>
      <c r="F110" s="13"/>
      <c r="G110" s="13"/>
      <c r="H110" s="13"/>
      <c r="I110" s="11">
        <v>1400</v>
      </c>
      <c r="J110" s="11">
        <v>0</v>
      </c>
      <c r="K110" s="11">
        <v>0</v>
      </c>
    </row>
    <row r="111" spans="1:11" x14ac:dyDescent="0.3">
      <c r="A111" s="9" t="s">
        <v>198</v>
      </c>
      <c r="B111" s="9" t="s">
        <v>217</v>
      </c>
      <c r="C111" s="10" t="s">
        <v>218</v>
      </c>
      <c r="D111" s="13"/>
      <c r="E111" s="13"/>
      <c r="F111" s="13"/>
      <c r="G111" s="13"/>
      <c r="H111" s="25">
        <v>7433429.1400000006</v>
      </c>
      <c r="I111" s="11">
        <v>7228913.4400000004</v>
      </c>
      <c r="J111" s="11">
        <v>7788585.6799999997</v>
      </c>
      <c r="K111" s="11">
        <v>5348352.2300000004</v>
      </c>
    </row>
    <row r="112" spans="1:11" x14ac:dyDescent="0.3">
      <c r="A112" s="9" t="s">
        <v>198</v>
      </c>
      <c r="B112" s="9" t="s">
        <v>219</v>
      </c>
      <c r="C112" s="16" t="s">
        <v>220</v>
      </c>
      <c r="D112" s="26">
        <v>629623</v>
      </c>
      <c r="E112" s="26">
        <v>924796</v>
      </c>
      <c r="F112" s="26">
        <v>731083</v>
      </c>
      <c r="G112" s="26">
        <v>873720</v>
      </c>
      <c r="H112" s="26">
        <v>939448</v>
      </c>
      <c r="I112" s="26">
        <v>1473547</v>
      </c>
      <c r="J112" s="26">
        <v>642450</v>
      </c>
      <c r="K112" s="26">
        <v>71254</v>
      </c>
    </row>
    <row r="113" spans="1:11" x14ac:dyDescent="0.3">
      <c r="A113" s="9" t="s">
        <v>198</v>
      </c>
      <c r="B113" s="9" t="s">
        <v>221</v>
      </c>
      <c r="C113" s="10" t="s">
        <v>222</v>
      </c>
      <c r="D113" s="11">
        <v>10975</v>
      </c>
      <c r="E113" s="11">
        <v>1877</v>
      </c>
      <c r="F113" s="13"/>
      <c r="G113" s="13"/>
      <c r="H113" s="13"/>
      <c r="I113" s="13"/>
      <c r="J113" s="13"/>
      <c r="K113" s="13"/>
    </row>
    <row r="114" spans="1:11" x14ac:dyDescent="0.3">
      <c r="A114" s="9" t="s">
        <v>198</v>
      </c>
      <c r="B114" s="9" t="s">
        <v>223</v>
      </c>
      <c r="C114" s="10" t="s">
        <v>224</v>
      </c>
      <c r="D114" s="11">
        <v>53866.94</v>
      </c>
      <c r="E114" s="11">
        <v>355462.56</v>
      </c>
      <c r="F114" s="11">
        <v>360723.5</v>
      </c>
      <c r="G114" s="11">
        <v>360228.94</v>
      </c>
      <c r="H114" s="11">
        <v>311809.76</v>
      </c>
      <c r="I114" s="11">
        <v>325456.93</v>
      </c>
      <c r="J114" s="11">
        <v>286581.96000000002</v>
      </c>
      <c r="K114" s="11">
        <v>326582.31</v>
      </c>
    </row>
    <row r="115" spans="1:11" x14ac:dyDescent="0.3">
      <c r="A115" s="9" t="s">
        <v>198</v>
      </c>
      <c r="B115" s="9" t="s">
        <v>225</v>
      </c>
      <c r="C115" s="10" t="s">
        <v>226</v>
      </c>
      <c r="D115" s="11">
        <v>910964.83000000007</v>
      </c>
      <c r="E115" s="11">
        <v>862178.73</v>
      </c>
      <c r="F115" s="11">
        <v>999276.02999999991</v>
      </c>
      <c r="G115" s="11">
        <v>1113680.5</v>
      </c>
      <c r="H115" s="11">
        <v>1188881.67</v>
      </c>
      <c r="I115" s="13"/>
      <c r="J115" s="13"/>
      <c r="K115" s="13"/>
    </row>
    <row r="116" spans="1:11" x14ac:dyDescent="0.3">
      <c r="A116" s="9" t="s">
        <v>198</v>
      </c>
      <c r="B116" s="9" t="s">
        <v>227</v>
      </c>
      <c r="C116" s="10" t="s">
        <v>228</v>
      </c>
      <c r="D116" s="13"/>
      <c r="E116" s="13"/>
      <c r="F116" s="13"/>
      <c r="G116" s="13"/>
      <c r="H116" s="13"/>
      <c r="I116" s="11">
        <v>29333.21</v>
      </c>
      <c r="J116" s="11">
        <v>35209.230000000003</v>
      </c>
      <c r="K116" s="11">
        <v>184847.31</v>
      </c>
    </row>
    <row r="117" spans="1:11" x14ac:dyDescent="0.3">
      <c r="A117" s="9" t="s">
        <v>198</v>
      </c>
      <c r="B117" s="9" t="s">
        <v>229</v>
      </c>
      <c r="C117" s="10" t="s">
        <v>230</v>
      </c>
      <c r="D117" s="13"/>
      <c r="E117" s="13"/>
      <c r="F117" s="13"/>
      <c r="G117" s="13"/>
      <c r="H117" s="13"/>
      <c r="I117" s="11">
        <v>9554.69</v>
      </c>
      <c r="J117" s="11">
        <v>668162.05999999994</v>
      </c>
      <c r="K117" s="11">
        <v>1039715.94</v>
      </c>
    </row>
    <row r="118" spans="1:11" s="8" customFormat="1" x14ac:dyDescent="0.3">
      <c r="A118" s="27"/>
      <c r="B118" s="27"/>
      <c r="C118" s="27" t="s">
        <v>198</v>
      </c>
      <c r="D118" s="19">
        <f t="shared" ref="D118:K118" si="10">SUM(D102:D117)</f>
        <v>73161816.840000004</v>
      </c>
      <c r="E118" s="19">
        <f t="shared" si="10"/>
        <v>76923119.440000013</v>
      </c>
      <c r="F118" s="19">
        <f t="shared" si="10"/>
        <v>69159319.129999995</v>
      </c>
      <c r="G118" s="19">
        <f t="shared" si="10"/>
        <v>76293520.040000021</v>
      </c>
      <c r="H118" s="19">
        <f t="shared" si="10"/>
        <v>66718173.830000006</v>
      </c>
      <c r="I118" s="19">
        <f t="shared" si="10"/>
        <v>68886303.849999994</v>
      </c>
      <c r="J118" s="19">
        <f t="shared" si="10"/>
        <v>64009604.579999998</v>
      </c>
      <c r="K118" s="19">
        <f t="shared" si="10"/>
        <v>45501407.799999997</v>
      </c>
    </row>
    <row r="119" spans="1:11" s="8" customFormat="1" ht="27.6" customHeight="1" x14ac:dyDescent="0.3">
      <c r="A119" s="28"/>
      <c r="B119" s="28"/>
      <c r="C119" s="28" t="s">
        <v>231</v>
      </c>
      <c r="D119" s="29">
        <f t="shared" ref="D119:K119" si="11">D20+D40+D84+D88+D94+D30+D101+D118</f>
        <v>9379821807.0199814</v>
      </c>
      <c r="E119" s="29">
        <f t="shared" si="11"/>
        <v>11305111842.030001</v>
      </c>
      <c r="F119" s="29">
        <f t="shared" si="11"/>
        <v>11368279698.710009</v>
      </c>
      <c r="G119" s="29">
        <f t="shared" si="11"/>
        <v>11107367873.609999</v>
      </c>
      <c r="H119" s="29">
        <f t="shared" si="11"/>
        <v>10346928763.349989</v>
      </c>
      <c r="I119" s="29">
        <f t="shared" si="11"/>
        <v>10111303673.720007</v>
      </c>
      <c r="J119" s="29">
        <f t="shared" si="11"/>
        <v>10134771208.24999</v>
      </c>
      <c r="K119" s="29">
        <f t="shared" si="11"/>
        <v>10526042392.429998</v>
      </c>
    </row>
    <row r="121" spans="1:11" x14ac:dyDescent="0.3">
      <c r="A121" s="8" t="s">
        <v>232</v>
      </c>
    </row>
    <row r="122" spans="1:11" x14ac:dyDescent="0.3">
      <c r="A122" s="30" t="s">
        <v>233</v>
      </c>
    </row>
    <row r="123" spans="1:11" x14ac:dyDescent="0.3">
      <c r="A123" s="30" t="s">
        <v>234</v>
      </c>
    </row>
    <row r="124" spans="1:11" x14ac:dyDescent="0.3">
      <c r="A124" s="30" t="s">
        <v>235</v>
      </c>
    </row>
  </sheetData>
  <pageMargins left="0.25" right="0.25" top="0.75" bottom="0.75" header="0.3" footer="0.3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e78c0d20125e850979e3bffa4e27bba9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3e2a1c52e0e146f29dfb3d1ef8ac30b2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ternalName="Weergave">
      <xsd:simpleType>
        <xsd:restriction base="dms:Choice">
          <xsd:enumeration value="2021-2022"/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101-200</Categorie>
    <SubSubCategorie xmlns="3301dedf-b972-4f3e-ad53-365b955a2e53" xsi:nil="true"/>
    <Legislatuur xmlns="5a174038-70d1-4bd0-a73d-419d63be8671">2019-2024</Legislatuur>
    <SubCategorie xmlns="3301dedf-b972-4f3e-ad53-365b955a2e53">BS SV 137</SubCategorie>
    <Actueel_x003f_ xmlns="5a174038-70d1-4bd0-a73d-419d63be8671">true</Actueel_x003f_>
    <Minister xmlns="5a174038-70d1-4bd0-a73d-419d63be8671">Somers</Minister>
    <Weergave xmlns="5a174038-70d1-4bd0-a73d-419d63be8671">2021-2022</Weergave>
    <_dlc_DocId xmlns="f2018528-1da4-41c7-8a42-759687759166">HFBID-2109892079-9070</_dlc_DocId>
    <_dlc_DocIdUrl xmlns="f2018528-1da4-41c7-8a42-759687759166">
      <Url>https://vlaamseoverheid.sharepoint.com/sites/afb/Beleid/_layouts/15/DocIdRedir.aspx?ID=HFBID-2109892079-9070</Url>
      <Description>HFBID-2109892079-9070</Description>
    </_dlc_DocIdUrl>
  </documentManagement>
</p:properties>
</file>

<file path=customXml/itemProps1.xml><?xml version="1.0" encoding="utf-8"?>
<ds:datastoreItem xmlns:ds="http://schemas.openxmlformats.org/officeDocument/2006/customXml" ds:itemID="{3A2FE1F9-EF13-437A-B451-794669E5C8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A2843F-5793-4136-85D8-94A43280F62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892BC0A-E490-46D7-8C99-22EB9E68BF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22F9D1F-AEC7-40C0-82C1-48112E0F2DDC}">
  <ds:schemaRefs>
    <ds:schemaRef ds:uri="http://schemas.microsoft.com/office/infopath/2007/PartnerControls"/>
    <ds:schemaRef ds:uri="http://purl.org/dc/terms/"/>
    <ds:schemaRef ds:uri="3301dedf-b972-4f3e-ad53-365b955a2e5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f2018528-1da4-41c7-8a42-759687759166"/>
    <ds:schemaRef ds:uri="5a174038-70d1-4bd0-a73d-419d63be867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Schulden IGS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Vulder, Nico</dc:creator>
  <cp:lastModifiedBy>Slootmans, Ronny</cp:lastModifiedBy>
  <cp:lastPrinted>2022-02-03T14:36:15Z</cp:lastPrinted>
  <dcterms:created xsi:type="dcterms:W3CDTF">2022-02-01T10:47:03Z</dcterms:created>
  <dcterms:modified xsi:type="dcterms:W3CDTF">2022-02-10T12:42:47Z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20344367-d333-4b0a-9c21-89101581d6bb</vt:lpwstr>
  </property>
</Properties>
</file>