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5C26317B-CCDB-4CAD-B290-CABAE3338E7F}" xr6:coauthVersionLast="47" xr6:coauthVersionMax="47" xr10:uidLastSave="{00000000-0000-0000-0000-000000000000}"/>
  <bookViews>
    <workbookView xWindow="-108" yWindow="-108" windowWidth="23256" windowHeight="12576" xr2:uid="{23B2F1DB-0805-414D-921A-10BF6FC6664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4" i="1" l="1"/>
  <c r="L74" i="1"/>
  <c r="K120" i="1"/>
  <c r="L120" i="1"/>
  <c r="K184" i="1"/>
  <c r="L184" i="1"/>
  <c r="K253" i="1"/>
  <c r="L253" i="1"/>
  <c r="K321" i="1"/>
  <c r="K323" i="1" s="1"/>
  <c r="L321" i="1"/>
  <c r="L323" i="1" s="1"/>
  <c r="C74" i="1"/>
  <c r="C120" i="1"/>
  <c r="C184" i="1"/>
  <c r="D184" i="1" s="1"/>
  <c r="C253" i="1"/>
  <c r="D253" i="1" s="1"/>
  <c r="C321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4" i="1"/>
  <c r="E184" i="1" l="1"/>
  <c r="E323" i="1" s="1"/>
  <c r="E120" i="1"/>
  <c r="E74" i="1"/>
  <c r="C323" i="1"/>
  <c r="D323" i="1" s="1"/>
  <c r="E253" i="1"/>
  <c r="D74" i="1"/>
  <c r="E321" i="1"/>
  <c r="D321" i="1"/>
  <c r="D120" i="1"/>
</calcChain>
</file>

<file path=xl/sharedStrings.xml><?xml version="1.0" encoding="utf-8"?>
<sst xmlns="http://schemas.openxmlformats.org/spreadsheetml/2006/main" count="548" uniqueCount="320">
  <si>
    <t>P.I Schulden</t>
  </si>
  <si>
    <t>2019</t>
  </si>
  <si>
    <t>Aalst</t>
  </si>
  <si>
    <t>Oost-Vlaanderen</t>
  </si>
  <si>
    <t>Aalter</t>
  </si>
  <si>
    <t>Aarschot</t>
  </si>
  <si>
    <t>Vlaams-Brabant</t>
  </si>
  <si>
    <t>Aartselaar</t>
  </si>
  <si>
    <t>Antwerpen</t>
  </si>
  <si>
    <t>Affligem</t>
  </si>
  <si>
    <t>Alken</t>
  </si>
  <si>
    <t>Limburg</t>
  </si>
  <si>
    <t>Alveringem</t>
  </si>
  <si>
    <t>West-Vlaanderen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</si>
  <si>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</si>
  <si>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</si>
  <si>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</si>
  <si>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</si>
  <si>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</si>
  <si>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</si>
  <si>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</si>
  <si>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</si>
  <si>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</si>
  <si>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</si>
  <si>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</si>
  <si>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</t>
  </si>
  <si>
    <t>Begijnendijk</t>
  </si>
  <si>
    <t>Bekkevoort</t>
  </si>
  <si>
    <t>Beringen</t>
  </si>
  <si>
    <t>Berlaar</t>
  </si>
  <si>
    <t>Berlare</t>
  </si>
  <si>
    <t>Bertem</t>
  </si>
  <si>
    <t>Bever</t>
  </si>
  <si>
    <t>Beveren</t>
  </si>
  <si>
    <t>Bierbeek</t>
  </si>
  <si>
    <t>Bilzen</t>
  </si>
  <si>
    <t>Blankenberge</t>
  </si>
  <si>
    <t>Bocholt</t>
  </si>
  <si>
    <t>Boechout</t>
  </si>
  <si>
    <t>Bonheiden</t>
  </si>
  <si>
    <t>Boom</t>
  </si>
  <si>
    <t>Boortmeerbeek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</si>
  <si>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</si>
  <si>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</si>
  <si>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</si>
  <si>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</si>
  <si>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</si>
  <si>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</si>
  <si>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</si>
  <si>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</si>
  <si>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</si>
  <si>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</si>
  <si>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</si>
  <si>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</si>
  <si>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</si>
  <si>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</si>
  <si>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</si>
  <si>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</si>
  <si>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</si>
  <si>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</si>
  <si>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</si>
  <si>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</si>
  <si>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</si>
  <si>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</si>
  <si>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</si>
  <si>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</si>
  <si>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</si>
  <si>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</si>
  <si>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</si>
  <si>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Drogenbos</t>
  </si>
  <si>
    <t>Duffel</t>
  </si>
  <si>
    <t>Edegem</t>
  </si>
  <si>
    <t>Eeklo</t>
  </si>
  <si>
    <t>Erpe-Mere</t>
  </si>
  <si>
    <t>Essen</t>
  </si>
  <si>
    <t>Evergem</t>
  </si>
  <si>
    <t>Galmaarden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</si>
  <si>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</si>
  <si>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</si>
  <si>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</si>
  <si>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</si>
  <si>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</si>
  <si>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</si>
  <si>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</si>
  <si>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</si>
  <si>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</si>
  <si>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</si>
  <si>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</si>
  <si>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</si>
  <si>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</si>
  <si>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</si>
  <si>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</si>
  <si>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</si>
  <si>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</si>
  <si>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</si>
  <si>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</si>
  <si>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</si>
  <si>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</si>
  <si>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Hechtel-Eksel</t>
  </si>
  <si>
    <t>Heers</t>
  </si>
  <si>
    <t>Heist-op-den-Berg</t>
  </si>
  <si>
    <t>Hemiksem</t>
  </si>
  <si>
    <t>Herent</t>
  </si>
  <si>
    <t>Herentals</t>
  </si>
  <si>
    <t>Herenthout</t>
  </si>
  <si>
    <t>Herk-de-Stad</t>
  </si>
  <si>
    <t>Herne</t>
  </si>
  <si>
    <t>Herselt</t>
  </si>
  <si>
    <t>Herstappe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</si>
  <si>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</si>
  <si>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</si>
  <si>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</si>
  <si>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</si>
  <si>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</si>
  <si>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</si>
  <si>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</si>
  <si>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</si>
  <si>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</si>
  <si>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Horebeke</t>
  </si>
  <si>
    <t>Houthalen-Helchteren</t>
  </si>
  <si>
    <t>Houthulst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</si>
  <si>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</si>
  <si>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</si>
  <si>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</si>
  <si>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</si>
  <si>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</si>
  <si>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</si>
  <si>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</si>
  <si>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</si>
  <si>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</si>
  <si>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</si>
  <si>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</si>
  <si>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</si>
  <si>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</si>
  <si>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</si>
  <si>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</si>
  <si>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</si>
  <si>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</si>
  <si>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Knokke-Heist</t>
  </si>
  <si>
    <t>Koekelare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</si>
  <si>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</si>
  <si>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</si>
  <si>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</si>
  <si>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</si>
  <si>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</si>
  <si>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</si>
  <si>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</si>
  <si>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</si>
  <si>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</si>
  <si>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</si>
  <si>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</si>
  <si>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</si>
  <si>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</si>
  <si>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</si>
  <si>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</si>
  <si>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</si>
  <si>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</si>
  <si>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</si>
  <si>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</si>
  <si>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</si>
  <si>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</si>
  <si>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</si>
  <si>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</si>
  <si>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</si>
  <si>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</si>
  <si>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</si>
  <si>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</si>
  <si>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Lievegem</t>
  </si>
  <si>
    <t>Lille</t>
  </si>
  <si>
    <t>Linkebeek</t>
  </si>
  <si>
    <t>Lint</t>
  </si>
  <si>
    <t>Linter</t>
  </si>
  <si>
    <t>Lo-Reninge</t>
  </si>
  <si>
    <t>Lochristi</t>
  </si>
  <si>
    <t>Lokeren</t>
  </si>
  <si>
    <t>Lommel</t>
  </si>
  <si>
    <t>Londerzeel</t>
  </si>
  <si>
    <t>Lubbeek</t>
  </si>
  <si>
    <t>Lummen</t>
  </si>
  <si>
    <t>Maarkedal</t>
  </si>
  <si>
    <t>Maaseik</t>
  </si>
  <si>
    <t>Maasmechelen</t>
  </si>
  <si>
    <t>Machelen</t>
  </si>
  <si>
    <t>Maldegem</t>
  </si>
  <si>
    <t>Malle</t>
  </si>
  <si>
    <t>Mechelen</t>
  </si>
  <si>
    <t>Meerhout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</si>
  <si>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</si>
  <si>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</si>
  <si>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</si>
  <si>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</si>
  <si>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</si>
  <si>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</si>
  <si>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</si>
  <si>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</si>
  <si>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</si>
  <si>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</si>
  <si>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</si>
  <si>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</si>
  <si>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</si>
  <si>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Nazareth</t>
  </si>
  <si>
    <t>Niel</t>
  </si>
  <si>
    <t>Nieuwerkerken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</si>
  <si>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</si>
  <si>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</si>
  <si>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</si>
  <si>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</si>
  <si>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</si>
  <si>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</si>
  <si>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</si>
  <si>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</si>
  <si>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Opwijk</t>
  </si>
  <si>
    <t>Oud-Heverlee</t>
  </si>
  <si>
    <t>Oud-Turnhout</t>
  </si>
  <si>
    <t>Oudenaarde</t>
  </si>
  <si>
    <t>Oudenburg</t>
  </si>
  <si>
    <t>Oudsbergen</t>
  </si>
  <si>
    <t>Overijse</t>
  </si>
  <si>
    <t>Peer</t>
  </si>
  <si>
    <t>Pelt</t>
  </si>
  <si>
    <t>Pepingen</t>
  </si>
  <si>
    <t>Pittem</t>
  </si>
  <si>
    <t>Poperinge</t>
  </si>
  <si>
    <t>Putte</t>
  </si>
  <si>
    <t>Puurs-Sint-Amands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</si>
  <si>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</si>
  <si>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</si>
  <si>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</si>
  <si>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</si>
  <si>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</si>
  <si>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</si>
  <si>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</si>
  <si>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</si>
  <si>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</si>
  <si>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Ruiselede</t>
  </si>
  <si>
    <t>Rumst</t>
  </si>
  <si>
    <t>Schelle</t>
  </si>
  <si>
    <t>Scherpenheuvel-Zichem</t>
  </si>
  <si>
    <t>Schilde</t>
  </si>
  <si>
    <t>Schoten</t>
  </si>
  <si>
    <t>Sint-Genesius-Rode</t>
  </si>
  <si>
    <t>Sint-Gillis-Waas</t>
  </si>
  <si>
    <t>Sint-Katelijne-Waver</t>
  </si>
  <si>
    <t>Sint-Laureins</t>
  </si>
  <si>
    <t>Sint-Lievens-Houtem</t>
  </si>
  <si>
    <t>Sint-Martens-Latem</t>
  </si>
  <si>
    <t>Sint-Niklaas</t>
  </si>
  <si>
    <t>Sint-Pieters-Leeuw</t>
  </si>
  <si>
    <t>Sint-Truiden</t>
  </si>
  <si>
    <t>Spiere-Helkijn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</si>
  <si>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</si>
  <si>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</si>
  <si>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</si>
  <si>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</si>
  <si>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</si>
  <si>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</si>
  <si>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</si>
  <si>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</si>
  <si>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</si>
  <si>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</si>
  <si>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</si>
  <si>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</si>
  <si>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</si>
  <si>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</si>
  <si>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</si>
  <si>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Veurne</t>
  </si>
  <si>
    <t>Vilvoorde</t>
  </si>
  <si>
    <t>Vleteren</t>
  </si>
  <si>
    <t>Voeren</t>
  </si>
  <si>
    <t>Vorselaar</t>
  </si>
  <si>
    <t>Vosselaar</t>
  </si>
  <si>
    <t>Waasmunster</t>
  </si>
  <si>
    <t>Wachtebeke</t>
  </si>
  <si>
    <t>Waregem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</si>
  <si>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</si>
  <si>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</si>
  <si>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</si>
  <si>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</si>
  <si>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</si>
  <si>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</si>
  <si>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</si>
  <si>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</si>
  <si>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</si>
  <si>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</si>
  <si>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</si>
  <si>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</si>
  <si>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</si>
  <si>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</si>
  <si>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</si>
  <si>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</si>
  <si>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</si>
  <si>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</si>
  <si>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</si>
  <si>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</si>
  <si>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</si>
  <si>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Zoersel</t>
  </si>
  <si>
    <t>Zonhoven</t>
  </si>
  <si>
    <t>Zonnebeke</t>
  </si>
  <si>
    <t>Zottegem</t>
  </si>
  <si>
    <t>Zoutleeuw</t>
  </si>
  <si>
    <t>Zuienkerke</t>
  </si>
  <si>
    <t>Zulte</t>
  </si>
  <si>
    <t>Zutendaal</t>
  </si>
  <si>
    <t>Zwalm</t>
  </si>
  <si>
    <t>Zwevegem</t>
  </si>
  <si>
    <t>Zwijndrecht</t>
  </si>
  <si>
    <t>inwoners</t>
  </si>
  <si>
    <t>SV118. FINANCIELE SCHULDEN</t>
  </si>
  <si>
    <t>PROVINCIE</t>
  </si>
  <si>
    <t>GEMEENTE</t>
  </si>
  <si>
    <t>TOTAAL PROVINCIE ANTWERPEN</t>
  </si>
  <si>
    <t>TOTAAL PROVINCIE LIMBURG</t>
  </si>
  <si>
    <t>TOTAAL PROVINCIE OOST-VLAANDEREN</t>
  </si>
  <si>
    <t>TOTAAL PROVINCIE VLAAMS-BRABANT</t>
  </si>
  <si>
    <t>TOTAAL PROVINCIE WEST-VLAANDEREN</t>
  </si>
  <si>
    <t>SCHULD 31/12/2020</t>
  </si>
  <si>
    <t>SCHULD/inwoner 31/12/2020</t>
  </si>
  <si>
    <t>SCHULD 31/12/2019</t>
  </si>
  <si>
    <t>evolutie 2019-2020</t>
  </si>
  <si>
    <t>TOTAAL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</si>
</sst>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3" fontId="0" fillId="0" borderId="2" xfId="0" applyNumberFormat="1" applyBorder="1"/>
    <xf numFmtId="3" fontId="0" fillId="0" borderId="3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C39BF-9D48-4BF2-BE3F-3D76F0CCE883}">
  <dimension ref="A1:M323"/>
  <sheetViews>
    <sheetView tabSelected="1" topLeftCell="A54" workbookViewId="0">
      <selection activeCell="E331" sqref="E331"/>
    </sheetView>
  </sheetViews>
  <sheetFormatPr defaultRowHeight="14.4" x14ac:dyDescent="0.3"/>
  <cols>
    <col min="1" max="1" width="22.44140625" customWidth="1"/>
    <col min="2" max="2" width="20" customWidth="1"/>
    <col min="3" max="5" width="27.77734375" customWidth="1"/>
    <col min="6" max="6" width="19.44140625" customWidth="1"/>
    <col min="7" max="9" width="8.88671875" customWidth="1"/>
    <col min="10" max="10" width="7.88671875" hidden="1" customWidth="1"/>
    <col min="11" max="11" width="8.88671875" hidden="1" customWidth="1"/>
    <col min="12" max="12" width="17.6640625" hidden="1" customWidth="1"/>
    <col min="13" max="13" width="8.88671875" hidden="1" customWidth="1"/>
  </cols>
  <sheetData>
    <row r="1" spans="1:12" x14ac:dyDescent="0.3">
      <c r="A1" s="2" t="s">
        <v>307</v>
      </c>
      <c r="K1" t="s">
        <v>306</v>
      </c>
      <c r="L1" t="s">
        <v>0</v>
      </c>
    </row>
    <row r="2" spans="1:12" x14ac:dyDescent="0.3">
      <c r="L2" t="s">
        <v>1</v>
      </c>
    </row>
    <row r="3" spans="1:12" x14ac:dyDescent="0.3">
      <c r="A3" t="s">
        <v>308</v>
      </c>
      <c r="B3" t="s">
        <v>309</v>
      </c>
      <c r="C3" t="s">
        <v>315</v>
      </c>
      <c r="D3" t="s">
        <v>316</v>
      </c>
      <c r="E3" t="s">
        <v>318</v>
      </c>
      <c r="L3" t="s">
        <v>317</v>
      </c>
    </row>
    <row r="4" spans="1:12" x14ac:dyDescent="0.3">
      <c r="A4" t="s">
        <v>8</v>
      </c>
      <c r="B4" t="s">
        <v>7</v>
      </c>
      <c r="C4" s="1">
        <v>11019789.939999999</v>
      </c>
      <c r="D4" s="1">
        <f t="shared" ref="D4:D35" si="0">C4/K4</f>
        <v>763.83100713939143</v>
      </c>
      <c r="E4" s="1">
        <f t="shared" ref="E4:E35" si="1">C4-L4</f>
        <v>3925008.8800000018</v>
      </c>
      <c r="K4">
        <v>14427</v>
      </c>
      <c r="L4" s="1">
        <v>7094781.0599999977</v>
      </c>
    </row>
    <row r="5" spans="1:12" x14ac:dyDescent="0.3">
      <c r="B5" t="s">
        <v>8</v>
      </c>
      <c r="C5" s="1">
        <v>575687095.70000017</v>
      </c>
      <c r="D5" s="1">
        <f t="shared" si="0"/>
        <v>1087.7474897354168</v>
      </c>
      <c r="E5" s="1">
        <f t="shared" si="1"/>
        <v>10275062.710000157</v>
      </c>
      <c r="K5">
        <v>529247</v>
      </c>
      <c r="L5" s="1">
        <v>565412032.99000001</v>
      </c>
    </row>
    <row r="6" spans="1:12" x14ac:dyDescent="0.3">
      <c r="B6" t="s">
        <v>16</v>
      </c>
      <c r="C6" s="1">
        <v>8352243.3500000006</v>
      </c>
      <c r="D6" s="1">
        <f t="shared" si="0"/>
        <v>628.46074868322046</v>
      </c>
      <c r="E6" s="1">
        <f t="shared" si="1"/>
        <v>-179813.84000000078</v>
      </c>
      <c r="K6">
        <v>13290</v>
      </c>
      <c r="L6" s="1">
        <v>8532057.1900000013</v>
      </c>
    </row>
    <row r="7" spans="1:12" x14ac:dyDescent="0.3">
      <c r="B7" t="s">
        <v>21</v>
      </c>
      <c r="C7" s="1">
        <v>107772.4</v>
      </c>
      <c r="D7" s="1">
        <f t="shared" si="0"/>
        <v>37.616893542757417</v>
      </c>
      <c r="E7" s="1">
        <f t="shared" si="1"/>
        <v>107772.4</v>
      </c>
      <c r="K7">
        <v>2865</v>
      </c>
      <c r="L7" s="1">
        <v>0</v>
      </c>
    </row>
    <row r="8" spans="1:12" x14ac:dyDescent="0.3">
      <c r="B8" t="s">
        <v>22</v>
      </c>
      <c r="C8" s="1">
        <v>16687005.140000001</v>
      </c>
      <c r="D8" s="1">
        <f t="shared" si="0"/>
        <v>731.46912462192608</v>
      </c>
      <c r="E8" s="1">
        <f t="shared" si="1"/>
        <v>-455181.09999999776</v>
      </c>
      <c r="K8">
        <v>22813</v>
      </c>
      <c r="L8" s="1">
        <v>17142186.239999998</v>
      </c>
    </row>
    <row r="9" spans="1:12" x14ac:dyDescent="0.3">
      <c r="B9" t="s">
        <v>24</v>
      </c>
      <c r="C9" s="1">
        <v>11444771.42999999</v>
      </c>
      <c r="D9" s="1">
        <f t="shared" si="0"/>
        <v>631.33116890997303</v>
      </c>
      <c r="E9" s="1">
        <f t="shared" si="1"/>
        <v>-518134.60000000894</v>
      </c>
      <c r="K9">
        <v>18128</v>
      </c>
      <c r="L9" s="1">
        <v>11962906.029999999</v>
      </c>
    </row>
    <row r="10" spans="1:12" x14ac:dyDescent="0.3">
      <c r="B10" t="s">
        <v>29</v>
      </c>
      <c r="C10" s="1">
        <v>7694795.6300000008</v>
      </c>
      <c r="D10" s="1">
        <f t="shared" si="0"/>
        <v>660.1574836993824</v>
      </c>
      <c r="E10" s="1">
        <f t="shared" si="1"/>
        <v>220039.22000000067</v>
      </c>
      <c r="K10">
        <v>11656</v>
      </c>
      <c r="L10" s="1">
        <v>7474756.4100000001</v>
      </c>
    </row>
    <row r="11" spans="1:12" x14ac:dyDescent="0.3">
      <c r="B11" t="s">
        <v>38</v>
      </c>
      <c r="C11" s="1">
        <v>18786798.739999998</v>
      </c>
      <c r="D11" s="1">
        <f t="shared" si="0"/>
        <v>1404.9355922823809</v>
      </c>
      <c r="E11" s="1">
        <f t="shared" si="1"/>
        <v>-1212883.1700000018</v>
      </c>
      <c r="K11">
        <v>13372</v>
      </c>
      <c r="L11" s="1">
        <v>19999681.91</v>
      </c>
    </row>
    <row r="12" spans="1:12" x14ac:dyDescent="0.3">
      <c r="B12" t="s">
        <v>39</v>
      </c>
      <c r="C12" s="1">
        <v>6170374.6700000018</v>
      </c>
      <c r="D12" s="1">
        <f t="shared" si="0"/>
        <v>409.23031370208264</v>
      </c>
      <c r="E12" s="1">
        <f t="shared" si="1"/>
        <v>3552120.0600000019</v>
      </c>
      <c r="K12">
        <v>15078</v>
      </c>
      <c r="L12" s="1">
        <v>2618254.61</v>
      </c>
    </row>
    <row r="13" spans="1:12" x14ac:dyDescent="0.3">
      <c r="B13" t="s">
        <v>40</v>
      </c>
      <c r="C13" s="1">
        <v>40062056.610000007</v>
      </c>
      <c r="D13" s="1">
        <f t="shared" si="0"/>
        <v>2159.0976345998388</v>
      </c>
      <c r="E13" s="1">
        <f t="shared" si="1"/>
        <v>-1955763.5299999937</v>
      </c>
      <c r="K13">
        <v>18555</v>
      </c>
      <c r="L13" s="1">
        <v>42017820.140000001</v>
      </c>
    </row>
    <row r="14" spans="1:12" x14ac:dyDescent="0.3">
      <c r="B14" t="s">
        <v>43</v>
      </c>
      <c r="C14" s="1">
        <v>45616954.390000001</v>
      </c>
      <c r="D14" s="1">
        <f t="shared" si="0"/>
        <v>2136.3253121341263</v>
      </c>
      <c r="E14" s="1">
        <f t="shared" si="1"/>
        <v>2692234.7800000012</v>
      </c>
      <c r="K14">
        <v>21353</v>
      </c>
      <c r="L14" s="1">
        <v>42924719.609999999</v>
      </c>
    </row>
    <row r="15" spans="1:12" x14ac:dyDescent="0.3">
      <c r="B15" t="s">
        <v>44</v>
      </c>
      <c r="C15" s="1">
        <v>3823740.62</v>
      </c>
      <c r="D15" s="1">
        <f t="shared" si="0"/>
        <v>349.23194994976711</v>
      </c>
      <c r="E15" s="1">
        <f t="shared" si="1"/>
        <v>-245950.8199999989</v>
      </c>
      <c r="K15">
        <v>10949</v>
      </c>
      <c r="L15" s="1">
        <v>4069691.439999999</v>
      </c>
    </row>
    <row r="16" spans="1:12" x14ac:dyDescent="0.3">
      <c r="B16" t="s">
        <v>47</v>
      </c>
      <c r="C16" s="1">
        <v>22208298.530000009</v>
      </c>
      <c r="D16" s="1">
        <f t="shared" si="0"/>
        <v>581.01924312586686</v>
      </c>
      <c r="E16" s="1">
        <f t="shared" si="1"/>
        <v>-2643654.8299999908</v>
      </c>
      <c r="K16">
        <v>38223</v>
      </c>
      <c r="L16" s="1">
        <v>24851953.359999999</v>
      </c>
    </row>
    <row r="17" spans="2:12" x14ac:dyDescent="0.3">
      <c r="B17" t="s">
        <v>48</v>
      </c>
      <c r="C17" s="1">
        <v>18868395.390000001</v>
      </c>
      <c r="D17" s="1">
        <f t="shared" si="0"/>
        <v>640.60553371358731</v>
      </c>
      <c r="E17" s="1">
        <f t="shared" si="1"/>
        <v>1316889.7600000016</v>
      </c>
      <c r="K17">
        <v>29454</v>
      </c>
      <c r="L17" s="1">
        <v>17551505.629999999</v>
      </c>
    </row>
    <row r="18" spans="2:12" x14ac:dyDescent="0.3">
      <c r="B18" t="s">
        <v>62</v>
      </c>
      <c r="C18" s="1">
        <v>4784074.2699999996</v>
      </c>
      <c r="D18" s="1">
        <f t="shared" si="0"/>
        <v>498.08165226444555</v>
      </c>
      <c r="E18" s="1">
        <f t="shared" si="1"/>
        <v>109130.72000000067</v>
      </c>
      <c r="K18">
        <v>9605</v>
      </c>
      <c r="L18" s="1">
        <v>4674943.5499999989</v>
      </c>
    </row>
    <row r="19" spans="2:12" x14ac:dyDescent="0.3">
      <c r="B19" t="s">
        <v>70</v>
      </c>
      <c r="C19" s="1">
        <v>37267866.690000013</v>
      </c>
      <c r="D19" s="1">
        <f t="shared" si="0"/>
        <v>2109.8203515625005</v>
      </c>
      <c r="E19" s="1">
        <f t="shared" si="1"/>
        <v>-1810503.4799999744</v>
      </c>
      <c r="K19">
        <v>17664</v>
      </c>
      <c r="L19" s="1">
        <v>39078370.169999987</v>
      </c>
    </row>
    <row r="20" spans="2:12" x14ac:dyDescent="0.3">
      <c r="B20" t="s">
        <v>71</v>
      </c>
      <c r="C20" s="1">
        <v>22552213.390000001</v>
      </c>
      <c r="D20" s="1">
        <f t="shared" si="0"/>
        <v>1013.0817748528817</v>
      </c>
      <c r="E20" s="1">
        <f t="shared" si="1"/>
        <v>-1487224.3599999994</v>
      </c>
      <c r="K20">
        <v>22261</v>
      </c>
      <c r="L20" s="1">
        <v>24039437.75</v>
      </c>
    </row>
    <row r="21" spans="2:12" x14ac:dyDescent="0.3">
      <c r="B21" t="s">
        <v>74</v>
      </c>
      <c r="C21" s="1">
        <v>7254021.9999999981</v>
      </c>
      <c r="D21" s="1">
        <f t="shared" si="0"/>
        <v>378.56288487631764</v>
      </c>
      <c r="E21" s="1">
        <f t="shared" si="1"/>
        <v>-1410265.7400000021</v>
      </c>
      <c r="K21">
        <v>19162</v>
      </c>
      <c r="L21" s="1">
        <v>8664287.7400000002</v>
      </c>
    </row>
    <row r="22" spans="2:12" x14ac:dyDescent="0.3">
      <c r="B22" t="s">
        <v>78</v>
      </c>
      <c r="C22" s="1">
        <v>62698688.849999897</v>
      </c>
      <c r="D22" s="1">
        <f t="shared" si="0"/>
        <v>1540.1677479181483</v>
      </c>
      <c r="E22" s="1">
        <f t="shared" si="1"/>
        <v>3314212.7499998808</v>
      </c>
      <c r="K22">
        <v>40709</v>
      </c>
      <c r="L22" s="1">
        <v>59384476.100000016</v>
      </c>
    </row>
    <row r="23" spans="2:12" x14ac:dyDescent="0.3">
      <c r="B23" t="s">
        <v>88</v>
      </c>
      <c r="C23" s="1">
        <v>10630876.039999999</v>
      </c>
      <c r="D23" s="1">
        <f t="shared" si="0"/>
        <v>951.56427139276752</v>
      </c>
      <c r="E23" s="1">
        <f t="shared" si="1"/>
        <v>504518.8599999994</v>
      </c>
      <c r="K23">
        <v>11172</v>
      </c>
      <c r="L23" s="1">
        <v>10126357.18</v>
      </c>
    </row>
    <row r="24" spans="2:12" x14ac:dyDescent="0.3">
      <c r="B24" t="s">
        <v>100</v>
      </c>
      <c r="C24" s="1">
        <v>23145012.669999991</v>
      </c>
      <c r="D24" s="1">
        <f t="shared" si="0"/>
        <v>538.88271641443521</v>
      </c>
      <c r="E24" s="1">
        <f t="shared" si="1"/>
        <v>276649.00999999046</v>
      </c>
      <c r="K24">
        <v>42950</v>
      </c>
      <c r="L24" s="1">
        <v>22868363.66</v>
      </c>
    </row>
    <row r="25" spans="2:12" x14ac:dyDescent="0.3">
      <c r="B25" t="s">
        <v>101</v>
      </c>
      <c r="C25" s="1">
        <v>173608.98</v>
      </c>
      <c r="D25" s="1">
        <f t="shared" si="0"/>
        <v>14.922552862300156</v>
      </c>
      <c r="E25" s="1">
        <f t="shared" si="1"/>
        <v>-37439.179999999993</v>
      </c>
      <c r="K25">
        <v>11634</v>
      </c>
      <c r="L25" s="1">
        <v>211048.16</v>
      </c>
    </row>
    <row r="26" spans="2:12" x14ac:dyDescent="0.3">
      <c r="B26" t="s">
        <v>103</v>
      </c>
      <c r="C26" s="1">
        <v>49155817.429999992</v>
      </c>
      <c r="D26" s="1">
        <f t="shared" si="0"/>
        <v>1738.6749232456139</v>
      </c>
      <c r="E26" s="1">
        <f t="shared" si="1"/>
        <v>-5821424.840000011</v>
      </c>
      <c r="K26">
        <v>28272</v>
      </c>
      <c r="L26" s="1">
        <v>54977242.270000003</v>
      </c>
    </row>
    <row r="27" spans="2:12" x14ac:dyDescent="0.3">
      <c r="B27" t="s">
        <v>104</v>
      </c>
      <c r="C27" s="1">
        <v>3575109.899999999</v>
      </c>
      <c r="D27" s="1">
        <f t="shared" si="0"/>
        <v>392.48105170710278</v>
      </c>
      <c r="E27" s="1">
        <f t="shared" si="1"/>
        <v>-401668.57000000123</v>
      </c>
      <c r="K27">
        <v>9109</v>
      </c>
      <c r="L27" s="1">
        <v>3976778.47</v>
      </c>
    </row>
    <row r="28" spans="2:12" x14ac:dyDescent="0.3">
      <c r="B28" t="s">
        <v>107</v>
      </c>
      <c r="C28" s="1">
        <v>8160857.7699999977</v>
      </c>
      <c r="D28" s="1">
        <f t="shared" si="0"/>
        <v>562.00384064458353</v>
      </c>
      <c r="E28" s="1">
        <f t="shared" si="1"/>
        <v>-554283.6900000032</v>
      </c>
      <c r="K28">
        <v>14521</v>
      </c>
      <c r="L28" s="1">
        <v>8715141.4600000009</v>
      </c>
    </row>
    <row r="29" spans="2:12" x14ac:dyDescent="0.3">
      <c r="B29" t="s">
        <v>117</v>
      </c>
      <c r="C29" s="1">
        <v>22786544.579999998</v>
      </c>
      <c r="D29" s="1">
        <f t="shared" si="0"/>
        <v>1063.5989815160567</v>
      </c>
      <c r="E29" s="1">
        <f t="shared" si="1"/>
        <v>-2416905.2400000021</v>
      </c>
      <c r="K29">
        <v>21424</v>
      </c>
      <c r="L29" s="1">
        <v>25203449.82</v>
      </c>
    </row>
    <row r="30" spans="2:12" x14ac:dyDescent="0.3">
      <c r="B30" t="s">
        <v>121</v>
      </c>
      <c r="C30" s="1">
        <v>1811510.8900000011</v>
      </c>
      <c r="D30" s="1">
        <f t="shared" si="0"/>
        <v>218.86080584752943</v>
      </c>
      <c r="E30" s="1">
        <f t="shared" si="1"/>
        <v>367608.17000000109</v>
      </c>
      <c r="K30">
        <v>8277</v>
      </c>
      <c r="L30" s="1">
        <v>1443902.72</v>
      </c>
    </row>
    <row r="31" spans="2:12" x14ac:dyDescent="0.3">
      <c r="B31" t="s">
        <v>123</v>
      </c>
      <c r="C31" s="1">
        <v>3520235.08</v>
      </c>
      <c r="D31" s="1">
        <f t="shared" si="0"/>
        <v>336.18900582561361</v>
      </c>
      <c r="E31" s="1">
        <f t="shared" si="1"/>
        <v>349540.33999999892</v>
      </c>
      <c r="K31">
        <v>10471</v>
      </c>
      <c r="L31" s="1">
        <v>3170694.7400000012</v>
      </c>
    </row>
    <row r="32" spans="2:12" x14ac:dyDescent="0.3">
      <c r="B32" t="s">
        <v>129</v>
      </c>
      <c r="C32" s="1">
        <v>16289041.369999999</v>
      </c>
      <c r="D32" s="1">
        <f t="shared" si="0"/>
        <v>863.13275593471803</v>
      </c>
      <c r="E32" s="1">
        <f t="shared" si="1"/>
        <v>54102.709999999031</v>
      </c>
      <c r="K32">
        <v>18872</v>
      </c>
      <c r="L32" s="1">
        <v>16234938.66</v>
      </c>
    </row>
    <row r="33" spans="2:12" x14ac:dyDescent="0.3">
      <c r="B33" t="s">
        <v>132</v>
      </c>
      <c r="C33" s="1">
        <v>38641610.170000002</v>
      </c>
      <c r="D33" s="1">
        <f t="shared" si="0"/>
        <v>1432.1785764056187</v>
      </c>
      <c r="E33" s="1">
        <f t="shared" si="1"/>
        <v>-3196869.8799999952</v>
      </c>
      <c r="K33">
        <v>26981</v>
      </c>
      <c r="L33" s="1">
        <v>41838480.049999997</v>
      </c>
    </row>
    <row r="34" spans="2:12" x14ac:dyDescent="0.3">
      <c r="B34" t="s">
        <v>134</v>
      </c>
      <c r="C34" s="1">
        <v>856522.92999999993</v>
      </c>
      <c r="D34" s="1">
        <f t="shared" si="0"/>
        <v>45.36187533100307</v>
      </c>
      <c r="E34" s="1">
        <f t="shared" si="1"/>
        <v>563383.3899999999</v>
      </c>
      <c r="K34">
        <v>18882</v>
      </c>
      <c r="L34" s="1">
        <v>293139.53999999998</v>
      </c>
    </row>
    <row r="35" spans="2:12" x14ac:dyDescent="0.3">
      <c r="B35" t="s">
        <v>141</v>
      </c>
      <c r="C35" s="1">
        <v>18055574.550000001</v>
      </c>
      <c r="D35" s="1">
        <f t="shared" si="0"/>
        <v>851.55754138565305</v>
      </c>
      <c r="E35" s="1">
        <f t="shared" si="1"/>
        <v>2415647.2200000007</v>
      </c>
      <c r="K35">
        <v>21203</v>
      </c>
      <c r="L35" s="1">
        <v>15639927.33</v>
      </c>
    </row>
    <row r="36" spans="2:12" x14ac:dyDescent="0.3">
      <c r="B36" t="s">
        <v>151</v>
      </c>
      <c r="C36" s="1">
        <v>12564043.73</v>
      </c>
      <c r="D36" s="1">
        <f t="shared" ref="D36:D67" si="2">C36/K36</f>
        <v>776.22907018410979</v>
      </c>
      <c r="E36" s="1">
        <f t="shared" ref="E36:E72" si="3">C36-L36</f>
        <v>-1627636.5499999989</v>
      </c>
      <c r="K36">
        <v>16186</v>
      </c>
      <c r="L36" s="1">
        <v>14191680.279999999</v>
      </c>
    </row>
    <row r="37" spans="2:12" x14ac:dyDescent="0.3">
      <c r="B37" t="s">
        <v>165</v>
      </c>
      <c r="C37" s="1">
        <v>72697813.759999961</v>
      </c>
      <c r="D37" s="1">
        <f t="shared" si="2"/>
        <v>1983.7857818042887</v>
      </c>
      <c r="E37" s="1">
        <f t="shared" si="3"/>
        <v>-3535474.8800000101</v>
      </c>
      <c r="K37">
        <v>36646</v>
      </c>
      <c r="L37" s="1">
        <v>76233288.639999971</v>
      </c>
    </row>
    <row r="38" spans="2:12" x14ac:dyDescent="0.3">
      <c r="B38" t="s">
        <v>168</v>
      </c>
      <c r="C38" s="1">
        <v>8254104.5899999999</v>
      </c>
      <c r="D38" s="1">
        <f t="shared" si="2"/>
        <v>498.31590135233034</v>
      </c>
      <c r="E38" s="1">
        <f t="shared" si="3"/>
        <v>-40260.220000001602</v>
      </c>
      <c r="K38">
        <v>16564</v>
      </c>
      <c r="L38" s="1">
        <v>8294364.8100000015</v>
      </c>
    </row>
    <row r="39" spans="2:12" x14ac:dyDescent="0.3">
      <c r="B39" t="s">
        <v>170</v>
      </c>
      <c r="C39" s="1">
        <v>12467486.51</v>
      </c>
      <c r="D39" s="1">
        <f t="shared" si="2"/>
        <v>1442.8291297303554</v>
      </c>
      <c r="E39" s="1">
        <f t="shared" si="3"/>
        <v>-1179198.2599999998</v>
      </c>
      <c r="K39">
        <v>8641</v>
      </c>
      <c r="L39" s="1">
        <v>13646684.77</v>
      </c>
    </row>
    <row r="40" spans="2:12" x14ac:dyDescent="0.3">
      <c r="B40" t="s">
        <v>184</v>
      </c>
      <c r="C40" s="1">
        <v>16492273.810000001</v>
      </c>
      <c r="D40" s="1">
        <f t="shared" si="2"/>
        <v>1057.0615183950777</v>
      </c>
      <c r="E40" s="1">
        <f t="shared" si="3"/>
        <v>-817064.90000000037</v>
      </c>
      <c r="K40">
        <v>15602</v>
      </c>
      <c r="L40" s="1">
        <v>17309338.710000001</v>
      </c>
    </row>
    <row r="41" spans="2:12" x14ac:dyDescent="0.3">
      <c r="B41" t="s">
        <v>185</v>
      </c>
      <c r="C41" s="1">
        <v>294972425.83999997</v>
      </c>
      <c r="D41" s="1">
        <f t="shared" si="2"/>
        <v>3393.5691701660126</v>
      </c>
      <c r="E41" s="1">
        <f t="shared" si="3"/>
        <v>-23533309.78000015</v>
      </c>
      <c r="K41">
        <v>86921</v>
      </c>
      <c r="L41" s="1">
        <v>318505735.62000012</v>
      </c>
    </row>
    <row r="42" spans="2:12" x14ac:dyDescent="0.3">
      <c r="B42" t="s">
        <v>186</v>
      </c>
      <c r="C42" s="1">
        <v>13564973.66</v>
      </c>
      <c r="D42" s="1">
        <f t="shared" si="2"/>
        <v>1313.9261584657111</v>
      </c>
      <c r="E42" s="1">
        <f t="shared" si="3"/>
        <v>-432946.78999999911</v>
      </c>
      <c r="K42">
        <v>10324</v>
      </c>
      <c r="L42" s="1">
        <v>13997920.449999999</v>
      </c>
    </row>
    <row r="43" spans="2:12" x14ac:dyDescent="0.3">
      <c r="B43" t="s">
        <v>192</v>
      </c>
      <c r="C43" s="1">
        <v>8269858.3500000006</v>
      </c>
      <c r="D43" s="1">
        <f t="shared" si="2"/>
        <v>962.95509431765265</v>
      </c>
      <c r="E43" s="1">
        <f t="shared" si="3"/>
        <v>3946559.0399999991</v>
      </c>
      <c r="K43">
        <v>8588</v>
      </c>
      <c r="L43" s="1">
        <v>4323299.3100000015</v>
      </c>
    </row>
    <row r="44" spans="2:12" x14ac:dyDescent="0.3">
      <c r="B44" t="s">
        <v>197</v>
      </c>
      <c r="C44" s="1">
        <v>35655470.759999998</v>
      </c>
      <c r="D44" s="1">
        <f t="shared" si="2"/>
        <v>963.08872454216407</v>
      </c>
      <c r="E44" s="1">
        <f t="shared" si="3"/>
        <v>-17233025.74000001</v>
      </c>
      <c r="K44">
        <v>37022</v>
      </c>
      <c r="L44" s="1">
        <v>52888496.500000007</v>
      </c>
    </row>
    <row r="45" spans="2:12" x14ac:dyDescent="0.3">
      <c r="B45" t="s">
        <v>199</v>
      </c>
      <c r="C45" s="1">
        <v>58691873.769999981</v>
      </c>
      <c r="D45" s="1">
        <f t="shared" si="2"/>
        <v>2243.830476354321</v>
      </c>
      <c r="E45" s="1">
        <f t="shared" si="3"/>
        <v>4931917.3599999472</v>
      </c>
      <c r="K45">
        <v>26157</v>
      </c>
      <c r="L45" s="1">
        <v>53759956.410000034</v>
      </c>
    </row>
    <row r="46" spans="2:12" x14ac:dyDescent="0.3">
      <c r="B46" t="s">
        <v>201</v>
      </c>
      <c r="C46" s="1">
        <v>35078179.309999987</v>
      </c>
      <c r="D46" s="1">
        <f t="shared" si="2"/>
        <v>3326.2070273089312</v>
      </c>
      <c r="E46" s="1">
        <f t="shared" si="3"/>
        <v>4138538.7299999893</v>
      </c>
      <c r="K46">
        <v>10546</v>
      </c>
      <c r="L46" s="1">
        <v>30939640.579999998</v>
      </c>
    </row>
    <row r="47" spans="2:12" x14ac:dyDescent="0.3">
      <c r="B47" t="s">
        <v>204</v>
      </c>
      <c r="C47" s="1">
        <v>23558741.66</v>
      </c>
      <c r="D47" s="1">
        <f t="shared" si="2"/>
        <v>1027.1512757237531</v>
      </c>
      <c r="E47" s="1">
        <f t="shared" si="3"/>
        <v>4552465.2199999988</v>
      </c>
      <c r="K47">
        <v>22936</v>
      </c>
      <c r="L47" s="1">
        <v>19006276.440000001</v>
      </c>
    </row>
    <row r="48" spans="2:12" x14ac:dyDescent="0.3">
      <c r="B48" t="s">
        <v>206</v>
      </c>
      <c r="C48" s="1">
        <v>2376698.8199999998</v>
      </c>
      <c r="D48" s="1">
        <f t="shared" si="2"/>
        <v>189.22761305732482</v>
      </c>
      <c r="E48" s="1">
        <f t="shared" si="3"/>
        <v>-316251.2799999984</v>
      </c>
      <c r="K48">
        <v>12560</v>
      </c>
      <c r="L48" s="1">
        <v>2692950.0999999982</v>
      </c>
    </row>
    <row r="49" spans="2:12" x14ac:dyDescent="0.3">
      <c r="B49" t="s">
        <v>213</v>
      </c>
      <c r="C49" s="1">
        <v>9748601.7300000004</v>
      </c>
      <c r="D49" s="1">
        <f t="shared" si="2"/>
        <v>697.47454603992276</v>
      </c>
      <c r="E49" s="1">
        <f t="shared" si="3"/>
        <v>-1282174.2199999988</v>
      </c>
      <c r="K49">
        <v>13977</v>
      </c>
      <c r="L49" s="1">
        <v>11030775.949999999</v>
      </c>
    </row>
    <row r="50" spans="2:12" x14ac:dyDescent="0.3">
      <c r="B50" t="s">
        <v>223</v>
      </c>
      <c r="C50" s="1">
        <v>25396231.329999998</v>
      </c>
      <c r="D50" s="1">
        <f t="shared" si="2"/>
        <v>1416.6470312935794</v>
      </c>
      <c r="E50" s="1">
        <f t="shared" si="3"/>
        <v>-2236589.4300000034</v>
      </c>
      <c r="K50">
        <v>17927</v>
      </c>
      <c r="L50" s="1">
        <v>27632820.760000002</v>
      </c>
    </row>
    <row r="51" spans="2:12" x14ac:dyDescent="0.3">
      <c r="B51" t="s">
        <v>224</v>
      </c>
      <c r="C51" s="1">
        <v>29236492.25</v>
      </c>
      <c r="D51" s="1">
        <f t="shared" si="2"/>
        <v>1118.3724370744396</v>
      </c>
      <c r="E51" s="1">
        <f t="shared" si="3"/>
        <v>-1654495.0800000094</v>
      </c>
      <c r="K51">
        <v>26142</v>
      </c>
      <c r="L51" s="1">
        <v>30890987.330000009</v>
      </c>
    </row>
    <row r="52" spans="2:12" x14ac:dyDescent="0.3">
      <c r="B52" t="s">
        <v>225</v>
      </c>
      <c r="C52" s="1">
        <v>8210937.4200000009</v>
      </c>
      <c r="D52" s="1">
        <f t="shared" si="2"/>
        <v>427.94274352426129</v>
      </c>
      <c r="E52" s="1">
        <f t="shared" si="3"/>
        <v>93469.310000003316</v>
      </c>
      <c r="K52">
        <v>19187</v>
      </c>
      <c r="L52" s="1">
        <v>8117468.1099999975</v>
      </c>
    </row>
    <row r="53" spans="2:12" x14ac:dyDescent="0.3">
      <c r="B53" t="s">
        <v>226</v>
      </c>
      <c r="C53" s="1">
        <v>1831409.2</v>
      </c>
      <c r="D53" s="1">
        <f t="shared" si="2"/>
        <v>121.90702256539971</v>
      </c>
      <c r="E53" s="1">
        <f t="shared" si="3"/>
        <v>678659.09999999986</v>
      </c>
      <c r="K53">
        <v>15023</v>
      </c>
      <c r="L53" s="1">
        <v>1152750.1000000001</v>
      </c>
    </row>
    <row r="54" spans="2:12" x14ac:dyDescent="0.3">
      <c r="B54" t="s">
        <v>227</v>
      </c>
      <c r="C54" s="1">
        <v>8738171.5</v>
      </c>
      <c r="D54" s="1">
        <f t="shared" si="2"/>
        <v>759.31278241223492</v>
      </c>
      <c r="E54" s="1">
        <f t="shared" si="3"/>
        <v>-851536.95999999903</v>
      </c>
      <c r="K54">
        <v>11508</v>
      </c>
      <c r="L54" s="1">
        <v>9589708.459999999</v>
      </c>
    </row>
    <row r="55" spans="2:12" x14ac:dyDescent="0.3">
      <c r="B55" t="s">
        <v>229</v>
      </c>
      <c r="C55" s="1">
        <v>7308636.54</v>
      </c>
      <c r="D55" s="1">
        <f t="shared" si="2"/>
        <v>600.15080801445231</v>
      </c>
      <c r="E55" s="1">
        <f t="shared" si="3"/>
        <v>-402617.61000000034</v>
      </c>
      <c r="K55">
        <v>12178</v>
      </c>
      <c r="L55" s="1">
        <v>7711254.1500000004</v>
      </c>
    </row>
    <row r="56" spans="2:12" x14ac:dyDescent="0.3">
      <c r="B56" t="s">
        <v>235</v>
      </c>
      <c r="C56" s="1">
        <v>16706664.119999999</v>
      </c>
      <c r="D56" s="1">
        <f t="shared" si="2"/>
        <v>1110.0773501661129</v>
      </c>
      <c r="E56" s="1">
        <f t="shared" si="3"/>
        <v>-1646006.4900000002</v>
      </c>
      <c r="K56">
        <v>15050</v>
      </c>
      <c r="L56" s="1">
        <v>18352670.609999999</v>
      </c>
    </row>
    <row r="57" spans="2:12" x14ac:dyDescent="0.3">
      <c r="B57" t="s">
        <v>236</v>
      </c>
      <c r="C57" s="1">
        <v>20792646.610000011</v>
      </c>
      <c r="D57" s="1">
        <f t="shared" si="2"/>
        <v>2437.8762586469702</v>
      </c>
      <c r="E57" s="1">
        <f t="shared" si="3"/>
        <v>4935101.0100000203</v>
      </c>
      <c r="K57">
        <v>8529</v>
      </c>
      <c r="L57" s="1">
        <v>15857545.59999999</v>
      </c>
    </row>
    <row r="58" spans="2:12" x14ac:dyDescent="0.3">
      <c r="B58" t="s">
        <v>238</v>
      </c>
      <c r="C58" s="1">
        <v>10740804.65</v>
      </c>
      <c r="D58" s="1">
        <f t="shared" si="2"/>
        <v>540.47223116791633</v>
      </c>
      <c r="E58" s="1">
        <f t="shared" si="3"/>
        <v>-692798.71999999881</v>
      </c>
      <c r="K58">
        <v>19873</v>
      </c>
      <c r="L58" s="1">
        <v>11433603.369999999</v>
      </c>
    </row>
    <row r="59" spans="2:12" x14ac:dyDescent="0.3">
      <c r="B59" t="s">
        <v>239</v>
      </c>
      <c r="C59" s="1">
        <v>27775492.25999999</v>
      </c>
      <c r="D59" s="1">
        <f t="shared" si="2"/>
        <v>809.40355111318308</v>
      </c>
      <c r="E59" s="1">
        <f t="shared" si="3"/>
        <v>-726758.80000000075</v>
      </c>
      <c r="K59">
        <v>34316</v>
      </c>
      <c r="L59" s="1">
        <v>28502251.059999991</v>
      </c>
    </row>
    <row r="60" spans="2:12" x14ac:dyDescent="0.3">
      <c r="B60" t="s">
        <v>242</v>
      </c>
      <c r="C60" s="1">
        <v>12559888.949999999</v>
      </c>
      <c r="D60" s="1">
        <f t="shared" si="2"/>
        <v>597.35037334728429</v>
      </c>
      <c r="E60" s="1">
        <f t="shared" si="3"/>
        <v>3826606.7699999996</v>
      </c>
      <c r="K60">
        <v>21026</v>
      </c>
      <c r="L60" s="1">
        <v>8733282.1799999997</v>
      </c>
    </row>
    <row r="61" spans="2:12" x14ac:dyDescent="0.3">
      <c r="B61" t="s">
        <v>250</v>
      </c>
      <c r="C61" s="1">
        <v>12671759.5</v>
      </c>
      <c r="D61" s="1">
        <f t="shared" si="2"/>
        <v>674.42437064239709</v>
      </c>
      <c r="E61" s="1">
        <f t="shared" si="3"/>
        <v>2421786.7599999998</v>
      </c>
      <c r="K61">
        <v>18789</v>
      </c>
      <c r="L61" s="1">
        <v>10249972.74</v>
      </c>
    </row>
    <row r="62" spans="2:12" x14ac:dyDescent="0.3">
      <c r="B62" t="s">
        <v>264</v>
      </c>
      <c r="C62" s="1">
        <v>13351680.32</v>
      </c>
      <c r="D62" s="1">
        <f t="shared" si="2"/>
        <v>294.86926501766783</v>
      </c>
      <c r="E62" s="1">
        <f t="shared" si="3"/>
        <v>1275718.540000001</v>
      </c>
      <c r="K62">
        <v>45280</v>
      </c>
      <c r="L62" s="1">
        <v>12075961.779999999</v>
      </c>
    </row>
    <row r="63" spans="2:12" x14ac:dyDescent="0.3">
      <c r="B63" t="s">
        <v>269</v>
      </c>
      <c r="C63" s="1">
        <v>0</v>
      </c>
      <c r="D63" s="1">
        <f t="shared" si="2"/>
        <v>0</v>
      </c>
      <c r="E63" s="1">
        <f t="shared" si="3"/>
        <v>0</v>
      </c>
      <c r="K63">
        <v>7936</v>
      </c>
      <c r="L63" s="1">
        <v>0</v>
      </c>
    </row>
    <row r="64" spans="2:12" x14ac:dyDescent="0.3">
      <c r="B64" t="s">
        <v>270</v>
      </c>
      <c r="C64" s="1">
        <v>5566838.0299999993</v>
      </c>
      <c r="D64" s="1">
        <f t="shared" si="2"/>
        <v>490.77299039054918</v>
      </c>
      <c r="E64" s="1">
        <f t="shared" si="3"/>
        <v>-23417.640000000596</v>
      </c>
      <c r="K64">
        <v>11343</v>
      </c>
      <c r="L64" s="1">
        <v>5590255.6699999999</v>
      </c>
    </row>
    <row r="65" spans="1:12" x14ac:dyDescent="0.3">
      <c r="B65" t="s">
        <v>277</v>
      </c>
      <c r="C65" s="1">
        <v>19487005.859999999</v>
      </c>
      <c r="D65" s="1">
        <f t="shared" si="2"/>
        <v>775.78748596679804</v>
      </c>
      <c r="E65" s="1">
        <f t="shared" si="3"/>
        <v>-302789.67000000179</v>
      </c>
      <c r="K65">
        <v>25119</v>
      </c>
      <c r="L65" s="1">
        <v>19789795.530000001</v>
      </c>
    </row>
    <row r="66" spans="1:12" x14ac:dyDescent="0.3">
      <c r="B66" t="s">
        <v>283</v>
      </c>
      <c r="C66" s="1">
        <v>18999092.760000009</v>
      </c>
      <c r="D66" s="1">
        <f t="shared" si="2"/>
        <v>1903.144621857158</v>
      </c>
      <c r="E66" s="1">
        <f t="shared" si="3"/>
        <v>4560436.5700000096</v>
      </c>
      <c r="K66">
        <v>9983</v>
      </c>
      <c r="L66" s="1">
        <v>14438656.189999999</v>
      </c>
    </row>
    <row r="67" spans="1:12" x14ac:dyDescent="0.3">
      <c r="B67" t="s">
        <v>284</v>
      </c>
      <c r="C67" s="1">
        <v>40809056.409999996</v>
      </c>
      <c r="D67" s="1">
        <f t="shared" si="2"/>
        <v>1521.2501457541191</v>
      </c>
      <c r="E67" s="1">
        <f t="shared" si="3"/>
        <v>-1226686.8600000069</v>
      </c>
      <c r="K67">
        <v>26826</v>
      </c>
      <c r="L67" s="1">
        <v>42035743.270000003</v>
      </c>
    </row>
    <row r="68" spans="1:12" x14ac:dyDescent="0.3">
      <c r="B68" t="s">
        <v>286</v>
      </c>
      <c r="C68" s="1">
        <v>19301.689999999999</v>
      </c>
      <c r="D68" s="1">
        <f t="shared" ref="D68:D99" si="4">C68/K68</f>
        <v>1.4912840917870662</v>
      </c>
      <c r="E68" s="1">
        <f t="shared" si="3"/>
        <v>-90353.03</v>
      </c>
      <c r="K68">
        <v>12943</v>
      </c>
      <c r="L68" s="1">
        <v>109654.72</v>
      </c>
    </row>
    <row r="69" spans="1:12" x14ac:dyDescent="0.3">
      <c r="B69" t="s">
        <v>288</v>
      </c>
      <c r="C69" s="1">
        <v>9015394.0500000045</v>
      </c>
      <c r="D69" s="1">
        <f t="shared" si="4"/>
        <v>424.9938268986001</v>
      </c>
      <c r="E69" s="1">
        <f t="shared" si="3"/>
        <v>-1078218.7099999953</v>
      </c>
      <c r="K69">
        <v>21213</v>
      </c>
      <c r="L69" s="1">
        <v>10093612.76</v>
      </c>
    </row>
    <row r="70" spans="1:12" x14ac:dyDescent="0.3">
      <c r="B70" t="s">
        <v>289</v>
      </c>
      <c r="C70" s="1">
        <v>7899915.1299999999</v>
      </c>
      <c r="D70" s="1">
        <f t="shared" si="4"/>
        <v>604.38490781118503</v>
      </c>
      <c r="E70" s="1">
        <f t="shared" si="3"/>
        <v>-543042.46</v>
      </c>
      <c r="K70">
        <v>13071</v>
      </c>
      <c r="L70" s="1">
        <v>8442957.5899999999</v>
      </c>
    </row>
    <row r="71" spans="1:12" x14ac:dyDescent="0.3">
      <c r="B71" t="s">
        <v>295</v>
      </c>
      <c r="C71" s="1">
        <v>22243761.739999991</v>
      </c>
      <c r="D71" s="1">
        <f t="shared" si="4"/>
        <v>1008.1015970994785</v>
      </c>
      <c r="E71" s="1">
        <f t="shared" si="3"/>
        <v>3394759.7699999921</v>
      </c>
      <c r="K71">
        <v>22065</v>
      </c>
      <c r="L71" s="1">
        <v>18849001.969999999</v>
      </c>
    </row>
    <row r="72" spans="1:12" x14ac:dyDescent="0.3">
      <c r="B72" t="s">
        <v>305</v>
      </c>
      <c r="C72" s="1">
        <v>13226860.59</v>
      </c>
      <c r="D72" s="1">
        <f t="shared" si="4"/>
        <v>690.55344001253002</v>
      </c>
      <c r="E72" s="1">
        <f t="shared" si="3"/>
        <v>-1887850.8800000008</v>
      </c>
      <c r="K72">
        <v>19154</v>
      </c>
      <c r="L72" s="1">
        <v>15114711.470000001</v>
      </c>
    </row>
    <row r="73" spans="1:12" x14ac:dyDescent="0.3">
      <c r="C73" s="1"/>
      <c r="D73" s="1"/>
      <c r="E73" s="1"/>
      <c r="L73" s="1"/>
    </row>
    <row r="74" spans="1:12" x14ac:dyDescent="0.3">
      <c r="A74" s="3" t="s">
        <v>310</v>
      </c>
      <c r="B74" s="4"/>
      <c r="C74" s="5">
        <f>SUM(C4:C73)</f>
        <v>2054869867.3099995</v>
      </c>
      <c r="D74" s="5">
        <f>C74/K74</f>
        <v>1099.0195735801424</v>
      </c>
      <c r="E74" s="6">
        <f>SUM(E4:E73)</f>
        <v>-18908532.670000173</v>
      </c>
      <c r="K74">
        <f>SUM(K4:K73)</f>
        <v>1869730</v>
      </c>
      <c r="L74" s="1">
        <f>SUM(L4:L73)</f>
        <v>2073778399.9799993</v>
      </c>
    </row>
    <row r="75" spans="1:12" x14ac:dyDescent="0.3">
      <c r="C75" s="1"/>
      <c r="D75" s="1"/>
      <c r="E75" s="1"/>
      <c r="L75" s="1"/>
    </row>
    <row r="76" spans="1:12" x14ac:dyDescent="0.3">
      <c r="C76" s="1"/>
      <c r="D76" s="1"/>
      <c r="E76" s="1"/>
      <c r="L76" s="1"/>
    </row>
    <row r="77" spans="1:12" x14ac:dyDescent="0.3">
      <c r="A77" t="s">
        <v>11</v>
      </c>
      <c r="B77" t="s">
        <v>10</v>
      </c>
      <c r="C77" s="1">
        <v>9843581.2300000004</v>
      </c>
      <c r="D77" s="1">
        <f t="shared" ref="D77:D118" si="5">C77/K77</f>
        <v>846.68684242215727</v>
      </c>
      <c r="E77" s="1">
        <f t="shared" ref="E77:E118" si="6">C77-L77</f>
        <v>-1154955.2999999989</v>
      </c>
      <c r="K77">
        <v>11626</v>
      </c>
      <c r="L77" s="1">
        <v>10998536.529999999</v>
      </c>
    </row>
    <row r="78" spans="1:12" x14ac:dyDescent="0.3">
      <c r="A78" t="s">
        <v>11</v>
      </c>
      <c r="B78" t="s">
        <v>17</v>
      </c>
      <c r="C78" s="1">
        <v>0</v>
      </c>
      <c r="D78" s="1">
        <f t="shared" si="5"/>
        <v>0</v>
      </c>
      <c r="E78" s="1">
        <f t="shared" si="6"/>
        <v>0</v>
      </c>
      <c r="K78">
        <v>8236</v>
      </c>
      <c r="L78" s="1">
        <v>0</v>
      </c>
    </row>
    <row r="79" spans="1:12" x14ac:dyDescent="0.3">
      <c r="A79" t="s">
        <v>11</v>
      </c>
      <c r="B79" t="s">
        <v>28</v>
      </c>
      <c r="C79" s="1">
        <v>29586053.739999998</v>
      </c>
      <c r="D79" s="1">
        <f t="shared" si="5"/>
        <v>634.92110691445987</v>
      </c>
      <c r="E79" s="1">
        <f t="shared" si="6"/>
        <v>-2394590.8800000027</v>
      </c>
      <c r="K79">
        <v>46598</v>
      </c>
      <c r="L79" s="1">
        <v>31980644.620000001</v>
      </c>
    </row>
    <row r="80" spans="1:12" x14ac:dyDescent="0.3">
      <c r="A80" t="s">
        <v>11</v>
      </c>
      <c r="B80" t="s">
        <v>35</v>
      </c>
      <c r="C80" s="1">
        <v>60837556.319999993</v>
      </c>
      <c r="D80" s="1">
        <f t="shared" si="5"/>
        <v>1873.2504948117128</v>
      </c>
      <c r="E80" s="1">
        <f t="shared" si="6"/>
        <v>-3076052.0900000036</v>
      </c>
      <c r="K80">
        <v>32477</v>
      </c>
      <c r="L80" s="1">
        <v>63913608.409999996</v>
      </c>
    </row>
    <row r="81" spans="1:12" x14ac:dyDescent="0.3">
      <c r="A81" t="s">
        <v>11</v>
      </c>
      <c r="B81" t="s">
        <v>37</v>
      </c>
      <c r="C81" s="1">
        <v>16279217.74</v>
      </c>
      <c r="D81" s="1">
        <f t="shared" si="5"/>
        <v>1238.5284342665855</v>
      </c>
      <c r="E81" s="1">
        <f t="shared" si="6"/>
        <v>1296415.4600000009</v>
      </c>
      <c r="K81">
        <v>13144</v>
      </c>
      <c r="L81" s="1">
        <v>14982802.279999999</v>
      </c>
    </row>
    <row r="82" spans="1:12" x14ac:dyDescent="0.3">
      <c r="A82" t="s">
        <v>11</v>
      </c>
      <c r="B82" t="s">
        <v>42</v>
      </c>
      <c r="C82" s="1">
        <v>17368527.129999999</v>
      </c>
      <c r="D82" s="1">
        <f t="shared" si="5"/>
        <v>1577.5229000908264</v>
      </c>
      <c r="E82" s="1">
        <f t="shared" si="6"/>
        <v>-796457.8599999994</v>
      </c>
      <c r="K82">
        <v>11010</v>
      </c>
      <c r="L82" s="1">
        <v>18164984.989999998</v>
      </c>
    </row>
    <row r="83" spans="1:12" x14ac:dyDescent="0.3">
      <c r="A83" t="s">
        <v>11</v>
      </c>
      <c r="B83" t="s">
        <v>50</v>
      </c>
      <c r="C83" s="1">
        <v>25922846.68</v>
      </c>
      <c r="D83" s="1">
        <f t="shared" si="5"/>
        <v>1603.2436563794915</v>
      </c>
      <c r="E83" s="1">
        <f t="shared" si="6"/>
        <v>-2326738.5700000115</v>
      </c>
      <c r="K83">
        <v>16169</v>
      </c>
      <c r="L83" s="1">
        <v>28249585.250000011</v>
      </c>
    </row>
    <row r="84" spans="1:12" x14ac:dyDescent="0.3">
      <c r="A84" t="s">
        <v>11</v>
      </c>
      <c r="B84" t="s">
        <v>64</v>
      </c>
      <c r="C84" s="1">
        <v>20511311.559999999</v>
      </c>
      <c r="D84" s="1">
        <f t="shared" si="5"/>
        <v>1074.4531985332635</v>
      </c>
      <c r="E84" s="1">
        <f t="shared" si="6"/>
        <v>-1694549.4400000013</v>
      </c>
      <c r="K84">
        <v>19090</v>
      </c>
      <c r="L84" s="1">
        <v>22205861</v>
      </c>
    </row>
    <row r="85" spans="1:12" x14ac:dyDescent="0.3">
      <c r="A85" t="s">
        <v>11</v>
      </c>
      <c r="B85" t="s">
        <v>68</v>
      </c>
      <c r="C85" s="1">
        <v>11755420.65</v>
      </c>
      <c r="D85" s="1">
        <f t="shared" si="5"/>
        <v>568.08682404677916</v>
      </c>
      <c r="E85" s="1">
        <f t="shared" si="6"/>
        <v>-1569652.9299999997</v>
      </c>
      <c r="K85">
        <v>20693</v>
      </c>
      <c r="L85" s="1">
        <v>13325073.58</v>
      </c>
    </row>
    <row r="86" spans="1:12" x14ac:dyDescent="0.3">
      <c r="A86" t="s">
        <v>11</v>
      </c>
      <c r="B86" t="s">
        <v>80</v>
      </c>
      <c r="C86" s="1">
        <v>137625351.47000009</v>
      </c>
      <c r="D86" s="1">
        <f t="shared" si="5"/>
        <v>2071.2048921697005</v>
      </c>
      <c r="E86" s="1">
        <f t="shared" si="6"/>
        <v>12540445.249999985</v>
      </c>
      <c r="K86">
        <v>66447</v>
      </c>
      <c r="L86" s="1">
        <v>125084906.2200001</v>
      </c>
    </row>
    <row r="87" spans="1:12" x14ac:dyDescent="0.3">
      <c r="A87" t="s">
        <v>11</v>
      </c>
      <c r="B87" t="s">
        <v>83</v>
      </c>
      <c r="C87" s="1">
        <v>6924131.629999999</v>
      </c>
      <c r="D87" s="1">
        <f t="shared" si="5"/>
        <v>825.3822422219572</v>
      </c>
      <c r="E87" s="1">
        <f t="shared" si="6"/>
        <v>-1006350.8399999999</v>
      </c>
      <c r="K87">
        <v>8389</v>
      </c>
      <c r="L87" s="1">
        <v>7930482.4699999988</v>
      </c>
    </row>
    <row r="88" spans="1:12" x14ac:dyDescent="0.3">
      <c r="A88" t="s">
        <v>11</v>
      </c>
      <c r="B88" t="s">
        <v>91</v>
      </c>
      <c r="C88" s="1">
        <v>12177458.98</v>
      </c>
      <c r="D88" s="1">
        <f t="shared" si="5"/>
        <v>1283.8649425408539</v>
      </c>
      <c r="E88" s="1">
        <f t="shared" si="6"/>
        <v>-1267724.8599999994</v>
      </c>
      <c r="K88">
        <v>9485</v>
      </c>
      <c r="L88" s="1">
        <v>13445183.84</v>
      </c>
    </row>
    <row r="89" spans="1:12" x14ac:dyDescent="0.3">
      <c r="A89" t="s">
        <v>11</v>
      </c>
      <c r="B89" t="s">
        <v>93</v>
      </c>
      <c r="C89" s="1">
        <v>14582207.15</v>
      </c>
      <c r="D89" s="1">
        <f t="shared" si="5"/>
        <v>1328.4328277307097</v>
      </c>
      <c r="E89" s="1">
        <f t="shared" si="6"/>
        <v>-1230214.7899999991</v>
      </c>
      <c r="K89">
        <v>10977</v>
      </c>
      <c r="L89" s="1">
        <v>15812421.939999999</v>
      </c>
    </row>
    <row r="90" spans="1:12" x14ac:dyDescent="0.3">
      <c r="A90" t="s">
        <v>11</v>
      </c>
      <c r="B90" t="s">
        <v>95</v>
      </c>
      <c r="C90" s="1">
        <v>200000</v>
      </c>
      <c r="D90" s="1">
        <f t="shared" si="5"/>
        <v>13.986992097349464</v>
      </c>
      <c r="E90" s="1">
        <f t="shared" si="6"/>
        <v>-25000</v>
      </c>
      <c r="K90">
        <v>14299</v>
      </c>
      <c r="L90" s="1">
        <v>225000</v>
      </c>
    </row>
    <row r="91" spans="1:12" x14ac:dyDescent="0.3">
      <c r="A91" t="s">
        <v>11</v>
      </c>
      <c r="B91" t="s">
        <v>97</v>
      </c>
      <c r="C91" s="1">
        <v>154965538.55000001</v>
      </c>
      <c r="D91" s="1">
        <f t="shared" si="5"/>
        <v>1968.7163471555252</v>
      </c>
      <c r="E91" s="1">
        <f t="shared" si="6"/>
        <v>-8998797.3399999738</v>
      </c>
      <c r="K91">
        <v>78714</v>
      </c>
      <c r="L91" s="1">
        <v>163964335.88999999</v>
      </c>
    </row>
    <row r="92" spans="1:12" x14ac:dyDescent="0.3">
      <c r="A92" t="s">
        <v>11</v>
      </c>
      <c r="B92" t="s">
        <v>98</v>
      </c>
      <c r="C92" s="1">
        <v>6241586.8099999996</v>
      </c>
      <c r="D92" s="1">
        <f t="shared" si="5"/>
        <v>498.92780255795361</v>
      </c>
      <c r="E92" s="1">
        <f t="shared" si="6"/>
        <v>547268.3599999994</v>
      </c>
      <c r="K92">
        <v>12510</v>
      </c>
      <c r="L92" s="1">
        <v>5694318.4500000002</v>
      </c>
    </row>
    <row r="93" spans="1:12" x14ac:dyDescent="0.3">
      <c r="A93" t="s">
        <v>11</v>
      </c>
      <c r="B93" t="s">
        <v>99</v>
      </c>
      <c r="C93" s="1">
        <v>5461453.5800000001</v>
      </c>
      <c r="D93" s="1">
        <f t="shared" si="5"/>
        <v>744.37148425787109</v>
      </c>
      <c r="E93" s="1">
        <f t="shared" si="6"/>
        <v>-264882.41000000015</v>
      </c>
      <c r="K93">
        <v>7337</v>
      </c>
      <c r="L93" s="1">
        <v>5726335.9900000002</v>
      </c>
    </row>
    <row r="94" spans="1:12" x14ac:dyDescent="0.3">
      <c r="A94" t="s">
        <v>11</v>
      </c>
      <c r="B94" t="s">
        <v>105</v>
      </c>
      <c r="C94" s="1">
        <v>10642596.27</v>
      </c>
      <c r="D94" s="1">
        <f t="shared" si="5"/>
        <v>841.31195810276677</v>
      </c>
      <c r="E94" s="1">
        <f t="shared" si="6"/>
        <v>-1065513.8100000005</v>
      </c>
      <c r="K94">
        <v>12650</v>
      </c>
      <c r="L94" s="1">
        <v>11708110.08</v>
      </c>
    </row>
    <row r="95" spans="1:12" x14ac:dyDescent="0.3">
      <c r="A95" t="s">
        <v>11</v>
      </c>
      <c r="B95" t="s">
        <v>108</v>
      </c>
      <c r="C95" s="1">
        <v>0</v>
      </c>
      <c r="D95" s="1">
        <f t="shared" si="5"/>
        <v>0</v>
      </c>
      <c r="E95" s="1">
        <f t="shared" si="6"/>
        <v>0</v>
      </c>
      <c r="K95">
        <v>79</v>
      </c>
      <c r="L95" s="1">
        <v>0</v>
      </c>
    </row>
    <row r="96" spans="1:12" x14ac:dyDescent="0.3">
      <c r="A96" t="s">
        <v>11</v>
      </c>
      <c r="B96" t="s">
        <v>110</v>
      </c>
      <c r="C96" s="1">
        <v>20160660.699999999</v>
      </c>
      <c r="D96" s="1">
        <f t="shared" si="5"/>
        <v>594.85013277469602</v>
      </c>
      <c r="E96" s="1">
        <f t="shared" si="6"/>
        <v>-2851187.9800000004</v>
      </c>
      <c r="K96">
        <v>33892</v>
      </c>
      <c r="L96" s="1">
        <v>23011848.68</v>
      </c>
    </row>
    <row r="97" spans="1:12" x14ac:dyDescent="0.3">
      <c r="A97" t="s">
        <v>11</v>
      </c>
      <c r="B97" t="s">
        <v>114</v>
      </c>
      <c r="C97" s="1">
        <v>4853584.3099999949</v>
      </c>
      <c r="D97" s="1">
        <f t="shared" si="5"/>
        <v>498.8267533401845</v>
      </c>
      <c r="E97" s="1">
        <f t="shared" si="6"/>
        <v>-793929.82000000775</v>
      </c>
      <c r="K97">
        <v>9730</v>
      </c>
      <c r="L97" s="1">
        <v>5647514.1300000027</v>
      </c>
    </row>
    <row r="98" spans="1:12" x14ac:dyDescent="0.3">
      <c r="A98" t="s">
        <v>11</v>
      </c>
      <c r="B98" t="s">
        <v>119</v>
      </c>
      <c r="C98" s="1">
        <v>28300007.600000001</v>
      </c>
      <c r="D98" s="1">
        <f t="shared" si="5"/>
        <v>926.35049427168576</v>
      </c>
      <c r="E98" s="1">
        <f t="shared" si="6"/>
        <v>-1498299.3800000101</v>
      </c>
      <c r="K98">
        <v>30550</v>
      </c>
      <c r="L98" s="1">
        <v>29798306.980000012</v>
      </c>
    </row>
    <row r="99" spans="1:12" x14ac:dyDescent="0.3">
      <c r="A99" t="s">
        <v>11</v>
      </c>
      <c r="B99" t="s">
        <v>136</v>
      </c>
      <c r="C99" s="1">
        <v>19415261.359999999</v>
      </c>
      <c r="D99" s="1">
        <f t="shared" si="5"/>
        <v>1590.6325872521711</v>
      </c>
      <c r="E99" s="1">
        <f t="shared" si="6"/>
        <v>-755149.4299999997</v>
      </c>
      <c r="K99">
        <v>12206</v>
      </c>
      <c r="L99" s="1">
        <v>20170410.789999999</v>
      </c>
    </row>
    <row r="100" spans="1:12" x14ac:dyDescent="0.3">
      <c r="A100" t="s">
        <v>11</v>
      </c>
      <c r="B100" t="s">
        <v>145</v>
      </c>
      <c r="C100" s="1">
        <v>12380795.119999999</v>
      </c>
      <c r="D100" s="1">
        <f t="shared" si="5"/>
        <v>1467.4404551380821</v>
      </c>
      <c r="E100" s="1">
        <f t="shared" si="6"/>
        <v>-949538.75</v>
      </c>
      <c r="K100">
        <v>8437</v>
      </c>
      <c r="L100" s="1">
        <v>13330333.869999999</v>
      </c>
    </row>
    <row r="101" spans="1:12" x14ac:dyDescent="0.3">
      <c r="A101" t="s">
        <v>11</v>
      </c>
      <c r="B101" t="s">
        <v>153</v>
      </c>
      <c r="C101" s="1">
        <v>26027696.609999999</v>
      </c>
      <c r="D101" s="1">
        <f t="shared" si="5"/>
        <v>1005.5515611961057</v>
      </c>
      <c r="E101" s="1">
        <f t="shared" si="6"/>
        <v>1144016.4800000004</v>
      </c>
      <c r="K101">
        <v>25884</v>
      </c>
      <c r="L101" s="1">
        <v>24883680.129999999</v>
      </c>
    </row>
    <row r="102" spans="1:12" x14ac:dyDescent="0.3">
      <c r="A102" t="s">
        <v>11</v>
      </c>
      <c r="B102" t="s">
        <v>161</v>
      </c>
      <c r="C102" s="1">
        <v>11308276.880000001</v>
      </c>
      <c r="D102" s="1">
        <f t="shared" si="5"/>
        <v>713.45595457413253</v>
      </c>
      <c r="E102" s="1">
        <f t="shared" si="6"/>
        <v>-1100802.4399999995</v>
      </c>
      <c r="K102">
        <v>15850</v>
      </c>
      <c r="L102" s="1">
        <v>12409079.32</v>
      </c>
    </row>
    <row r="103" spans="1:12" x14ac:dyDescent="0.3">
      <c r="A103" t="s">
        <v>11</v>
      </c>
      <c r="B103" t="s">
        <v>175</v>
      </c>
      <c r="C103" s="1">
        <v>13523550.67</v>
      </c>
      <c r="D103" s="1">
        <f t="shared" si="5"/>
        <v>394.90584523288072</v>
      </c>
      <c r="E103" s="1">
        <f t="shared" si="6"/>
        <v>-2294689.4999999907</v>
      </c>
      <c r="K103">
        <v>34245</v>
      </c>
      <c r="L103" s="1">
        <v>15818240.169999991</v>
      </c>
    </row>
    <row r="104" spans="1:12" x14ac:dyDescent="0.3">
      <c r="A104" t="s">
        <v>11</v>
      </c>
      <c r="B104" t="s">
        <v>178</v>
      </c>
      <c r="C104" s="1">
        <v>15771750.619999999</v>
      </c>
      <c r="D104" s="1">
        <f t="shared" si="5"/>
        <v>1052.9944331686472</v>
      </c>
      <c r="E104" s="1">
        <f t="shared" si="6"/>
        <v>1038146.6599999983</v>
      </c>
      <c r="K104">
        <v>14978</v>
      </c>
      <c r="L104" s="1">
        <v>14733603.960000001</v>
      </c>
    </row>
    <row r="105" spans="1:12" x14ac:dyDescent="0.3">
      <c r="A105" t="s">
        <v>11</v>
      </c>
      <c r="B105" t="s">
        <v>180</v>
      </c>
      <c r="C105" s="1">
        <v>39754060.440000013</v>
      </c>
      <c r="D105" s="1">
        <f t="shared" si="5"/>
        <v>1570.6859122876338</v>
      </c>
      <c r="E105" s="1">
        <f t="shared" si="6"/>
        <v>-4104228.0999999866</v>
      </c>
      <c r="K105">
        <v>25310</v>
      </c>
      <c r="L105" s="1">
        <v>43858288.539999999</v>
      </c>
    </row>
    <row r="106" spans="1:12" x14ac:dyDescent="0.3">
      <c r="A106" t="s">
        <v>11</v>
      </c>
      <c r="B106" t="s">
        <v>181</v>
      </c>
      <c r="C106" s="1">
        <v>44576461.939999998</v>
      </c>
      <c r="D106" s="1">
        <f t="shared" si="5"/>
        <v>1144.9531744278631</v>
      </c>
      <c r="E106" s="1">
        <f t="shared" si="6"/>
        <v>-4963730.409999989</v>
      </c>
      <c r="K106">
        <v>38933</v>
      </c>
      <c r="L106" s="1">
        <v>49540192.349999987</v>
      </c>
    </row>
    <row r="107" spans="1:12" x14ac:dyDescent="0.3">
      <c r="A107" t="s">
        <v>11</v>
      </c>
      <c r="B107" t="s">
        <v>202</v>
      </c>
      <c r="C107" s="1">
        <v>4554764.7100000009</v>
      </c>
      <c r="D107" s="1">
        <f t="shared" si="5"/>
        <v>650.86663475278669</v>
      </c>
      <c r="E107" s="1">
        <f t="shared" si="6"/>
        <v>-331922.53999999911</v>
      </c>
      <c r="K107">
        <v>6998</v>
      </c>
      <c r="L107" s="1">
        <v>4886687.25</v>
      </c>
    </row>
    <row r="108" spans="1:12" x14ac:dyDescent="0.3">
      <c r="A108" t="s">
        <v>11</v>
      </c>
      <c r="B108" t="s">
        <v>216</v>
      </c>
      <c r="C108" s="1">
        <v>1087748.75</v>
      </c>
      <c r="D108" s="1">
        <f t="shared" si="5"/>
        <v>46.061772178699982</v>
      </c>
      <c r="E108" s="1">
        <f t="shared" si="6"/>
        <v>-153474.87000000011</v>
      </c>
      <c r="K108">
        <v>23615</v>
      </c>
      <c r="L108" s="1">
        <v>1241223.6200000001</v>
      </c>
    </row>
    <row r="109" spans="1:12" x14ac:dyDescent="0.3">
      <c r="A109" t="s">
        <v>11</v>
      </c>
      <c r="B109" t="s">
        <v>218</v>
      </c>
      <c r="C109" s="1">
        <v>20930873.149999999</v>
      </c>
      <c r="D109" s="1">
        <f t="shared" si="5"/>
        <v>1284.2602251810038</v>
      </c>
      <c r="E109" s="1">
        <f t="shared" si="6"/>
        <v>5499291.4299999978</v>
      </c>
      <c r="K109">
        <v>16298</v>
      </c>
      <c r="L109" s="1">
        <v>15431581.720000001</v>
      </c>
    </row>
    <row r="110" spans="1:12" x14ac:dyDescent="0.3">
      <c r="A110" t="s">
        <v>11</v>
      </c>
      <c r="B110" t="s">
        <v>219</v>
      </c>
      <c r="C110" s="1">
        <v>7385987.0100000016</v>
      </c>
      <c r="D110" s="1">
        <f t="shared" si="5"/>
        <v>223.30351342363048</v>
      </c>
      <c r="E110" s="1">
        <f t="shared" si="6"/>
        <v>-777169.83999999892</v>
      </c>
      <c r="K110">
        <v>33076</v>
      </c>
      <c r="L110" s="1">
        <v>8163156.8500000006</v>
      </c>
    </row>
    <row r="111" spans="1:12" x14ac:dyDescent="0.3">
      <c r="A111" t="s">
        <v>11</v>
      </c>
      <c r="B111" t="s">
        <v>228</v>
      </c>
      <c r="C111" s="1">
        <v>13092360.57</v>
      </c>
      <c r="D111" s="1">
        <f t="shared" si="5"/>
        <v>781.21371024524137</v>
      </c>
      <c r="E111" s="1">
        <f t="shared" si="6"/>
        <v>-1332933.5999999996</v>
      </c>
      <c r="K111">
        <v>16759</v>
      </c>
      <c r="L111" s="1">
        <v>14425294.17</v>
      </c>
    </row>
    <row r="112" spans="1:12" x14ac:dyDescent="0.3">
      <c r="A112" t="s">
        <v>11</v>
      </c>
      <c r="B112" t="s">
        <v>248</v>
      </c>
      <c r="C112" s="1">
        <v>93424892.579999983</v>
      </c>
      <c r="D112" s="1">
        <f t="shared" si="5"/>
        <v>2297.032173977183</v>
      </c>
      <c r="E112" s="1">
        <f t="shared" si="6"/>
        <v>-2176955.1600000262</v>
      </c>
      <c r="K112">
        <v>40672</v>
      </c>
      <c r="L112" s="1">
        <v>95601847.74000001</v>
      </c>
    </row>
    <row r="113" spans="1:12" x14ac:dyDescent="0.3">
      <c r="A113" t="s">
        <v>11</v>
      </c>
      <c r="B113" t="s">
        <v>257</v>
      </c>
      <c r="C113" s="1">
        <v>5145608.9899999993</v>
      </c>
      <c r="D113" s="1">
        <f t="shared" si="5"/>
        <v>274.76953009024402</v>
      </c>
      <c r="E113" s="1">
        <f t="shared" si="6"/>
        <v>-814776.80000000075</v>
      </c>
      <c r="K113">
        <v>18727</v>
      </c>
      <c r="L113" s="1">
        <v>5960385.79</v>
      </c>
    </row>
    <row r="114" spans="1:12" x14ac:dyDescent="0.3">
      <c r="A114" t="s">
        <v>11</v>
      </c>
      <c r="B114" t="s">
        <v>261</v>
      </c>
      <c r="C114" s="1">
        <v>61199228.729999997</v>
      </c>
      <c r="D114" s="1">
        <f t="shared" si="5"/>
        <v>1965.1669362918244</v>
      </c>
      <c r="E114" s="1">
        <f t="shared" si="6"/>
        <v>-4125018.8400000259</v>
      </c>
      <c r="K114">
        <v>31142</v>
      </c>
      <c r="L114" s="1">
        <v>65324247.570000023</v>
      </c>
    </row>
    <row r="115" spans="1:12" x14ac:dyDescent="0.3">
      <c r="A115" t="s">
        <v>11</v>
      </c>
      <c r="B115" t="s">
        <v>268</v>
      </c>
      <c r="C115" s="1">
        <v>4209828.3999999994</v>
      </c>
      <c r="D115" s="1">
        <f t="shared" si="5"/>
        <v>1008.3421317365268</v>
      </c>
      <c r="E115" s="1">
        <f t="shared" si="6"/>
        <v>-261510.27000000048</v>
      </c>
      <c r="K115">
        <v>4175</v>
      </c>
      <c r="L115" s="1">
        <v>4471338.67</v>
      </c>
    </row>
    <row r="116" spans="1:12" x14ac:dyDescent="0.3">
      <c r="A116" t="s">
        <v>11</v>
      </c>
      <c r="B116" t="s">
        <v>274</v>
      </c>
      <c r="C116" s="1">
        <v>6178330.5800000001</v>
      </c>
      <c r="D116" s="1">
        <f t="shared" si="5"/>
        <v>840.13197987489798</v>
      </c>
      <c r="E116" s="1">
        <f t="shared" si="6"/>
        <v>-457210.37999999896</v>
      </c>
      <c r="K116">
        <v>7354</v>
      </c>
      <c r="L116" s="1">
        <v>6635540.959999999</v>
      </c>
    </row>
    <row r="117" spans="1:12" x14ac:dyDescent="0.3">
      <c r="A117" t="s">
        <v>11</v>
      </c>
      <c r="B117" t="s">
        <v>296</v>
      </c>
      <c r="C117" s="1">
        <v>2482292.9</v>
      </c>
      <c r="D117" s="1">
        <f t="shared" si="5"/>
        <v>116.39203357246681</v>
      </c>
      <c r="E117" s="1">
        <f t="shared" si="6"/>
        <v>-907294.20000000019</v>
      </c>
      <c r="K117">
        <v>21327</v>
      </c>
      <c r="L117" s="1">
        <v>3389587.1</v>
      </c>
    </row>
    <row r="118" spans="1:12" x14ac:dyDescent="0.3">
      <c r="A118" t="s">
        <v>11</v>
      </c>
      <c r="B118" t="s">
        <v>302</v>
      </c>
      <c r="C118" s="1">
        <v>5658271.5199999996</v>
      </c>
      <c r="D118" s="1">
        <f t="shared" si="5"/>
        <v>777.02163141993947</v>
      </c>
      <c r="E118" s="1">
        <f t="shared" si="6"/>
        <v>-598620.08000000007</v>
      </c>
      <c r="K118">
        <v>7282</v>
      </c>
      <c r="L118" s="1">
        <v>6256891.5999999996</v>
      </c>
    </row>
    <row r="119" spans="1:12" x14ac:dyDescent="0.3">
      <c r="C119" s="1"/>
      <c r="D119" s="1"/>
      <c r="E119" s="1"/>
      <c r="L119" s="1"/>
    </row>
    <row r="120" spans="1:12" x14ac:dyDescent="0.3">
      <c r="A120" s="3" t="s">
        <v>311</v>
      </c>
      <c r="B120" s="4"/>
      <c r="C120" s="5">
        <f>SUM(C77:C119)</f>
        <v>1002347133.6300002</v>
      </c>
      <c r="D120" s="5">
        <f>C120/K120</f>
        <v>1142.445186899484</v>
      </c>
      <c r="E120" s="6">
        <f>SUM(E77:E119)</f>
        <v>-36054339.870000049</v>
      </c>
      <c r="K120">
        <f>SUM(K77:K119)</f>
        <v>877370</v>
      </c>
      <c r="L120" s="1">
        <f>SUM(L77:L119)</f>
        <v>1038401473.5000001</v>
      </c>
    </row>
    <row r="121" spans="1:12" x14ac:dyDescent="0.3">
      <c r="C121" s="1"/>
      <c r="D121" s="1"/>
      <c r="E121" s="1"/>
      <c r="L121" s="1"/>
    </row>
    <row r="122" spans="1:12" x14ac:dyDescent="0.3">
      <c r="C122" s="1"/>
      <c r="D122" s="1"/>
      <c r="E122" s="1"/>
      <c r="L122" s="1"/>
    </row>
    <row r="123" spans="1:12" x14ac:dyDescent="0.3">
      <c r="A123" t="s">
        <v>3</v>
      </c>
      <c r="B123" t="s">
        <v>2</v>
      </c>
      <c r="C123" s="1">
        <v>151113712.58000001</v>
      </c>
      <c r="D123" s="1">
        <f t="shared" ref="D123:D154" si="7">C123/K123</f>
        <v>1730.3361033756241</v>
      </c>
      <c r="E123" s="1">
        <f t="shared" ref="E123:E154" si="8">C123-L123</f>
        <v>3417670.75</v>
      </c>
      <c r="K123">
        <v>87332</v>
      </c>
      <c r="L123" s="1">
        <v>147696041.83000001</v>
      </c>
    </row>
    <row r="124" spans="1:12" x14ac:dyDescent="0.3">
      <c r="A124" t="s">
        <v>3</v>
      </c>
      <c r="B124" t="s">
        <v>4</v>
      </c>
      <c r="C124" s="1">
        <v>24637193.649999999</v>
      </c>
      <c r="D124" s="1">
        <f t="shared" si="7"/>
        <v>844.25994277294217</v>
      </c>
      <c r="E124" s="1">
        <f t="shared" si="8"/>
        <v>1920042.9200000092</v>
      </c>
      <c r="K124">
        <v>29182</v>
      </c>
      <c r="L124" s="1">
        <v>22717150.729999989</v>
      </c>
    </row>
    <row r="125" spans="1:12" x14ac:dyDescent="0.3">
      <c r="A125" t="s">
        <v>3</v>
      </c>
      <c r="B125" t="s">
        <v>19</v>
      </c>
      <c r="C125" s="1">
        <v>12382313.880000001</v>
      </c>
      <c r="D125" s="1">
        <f t="shared" si="7"/>
        <v>866.13835198656977</v>
      </c>
      <c r="E125" s="1">
        <f t="shared" si="8"/>
        <v>-1346996.6099999994</v>
      </c>
      <c r="K125">
        <v>14296</v>
      </c>
      <c r="L125" s="1">
        <v>13729310.49</v>
      </c>
    </row>
    <row r="126" spans="1:12" x14ac:dyDescent="0.3">
      <c r="A126" t="s">
        <v>3</v>
      </c>
      <c r="B126" t="s">
        <v>30</v>
      </c>
      <c r="C126" s="1">
        <v>21065929.199999999</v>
      </c>
      <c r="D126" s="1">
        <f t="shared" si="7"/>
        <v>1395.7416815742397</v>
      </c>
      <c r="E126" s="1">
        <f t="shared" si="8"/>
        <v>-1163106.629999999</v>
      </c>
      <c r="K126">
        <v>15093</v>
      </c>
      <c r="L126" s="1">
        <v>22229035.829999998</v>
      </c>
    </row>
    <row r="127" spans="1:12" x14ac:dyDescent="0.3">
      <c r="A127" t="s">
        <v>3</v>
      </c>
      <c r="B127" t="s">
        <v>33</v>
      </c>
      <c r="C127" s="1">
        <v>163121069.84999999</v>
      </c>
      <c r="D127" s="1">
        <f t="shared" si="7"/>
        <v>3325.8113615511652</v>
      </c>
      <c r="E127" s="1">
        <f t="shared" si="8"/>
        <v>-8239407.9800000191</v>
      </c>
      <c r="K127">
        <v>49047</v>
      </c>
      <c r="L127" s="1">
        <v>171360477.83000001</v>
      </c>
    </row>
    <row r="128" spans="1:12" x14ac:dyDescent="0.3">
      <c r="A128" t="s">
        <v>3</v>
      </c>
      <c r="B128" t="s">
        <v>46</v>
      </c>
      <c r="C128" s="1">
        <v>7606329.2799999965</v>
      </c>
      <c r="D128" s="1">
        <f t="shared" si="7"/>
        <v>513.83701141660447</v>
      </c>
      <c r="E128" s="1">
        <f t="shared" si="8"/>
        <v>-635223.94000000227</v>
      </c>
      <c r="K128">
        <v>14803</v>
      </c>
      <c r="L128" s="1">
        <v>8241553.2199999988</v>
      </c>
    </row>
    <row r="129" spans="1:12" x14ac:dyDescent="0.3">
      <c r="A129" t="s">
        <v>3</v>
      </c>
      <c r="B129" t="s">
        <v>52</v>
      </c>
      <c r="C129" s="1">
        <v>19926524.739999998</v>
      </c>
      <c r="D129" s="1">
        <f t="shared" si="7"/>
        <v>1359.0591147183193</v>
      </c>
      <c r="E129" s="1">
        <f t="shared" si="8"/>
        <v>-1843377.8600000031</v>
      </c>
      <c r="K129">
        <v>14662</v>
      </c>
      <c r="L129" s="1">
        <v>21769902.600000001</v>
      </c>
    </row>
    <row r="130" spans="1:12" x14ac:dyDescent="0.3">
      <c r="A130" t="s">
        <v>3</v>
      </c>
      <c r="B130" t="s">
        <v>56</v>
      </c>
      <c r="C130" s="1">
        <v>4557679.9999999991</v>
      </c>
      <c r="D130" s="1">
        <f t="shared" si="7"/>
        <v>418.86591305946138</v>
      </c>
      <c r="E130" s="1">
        <f t="shared" si="8"/>
        <v>-1738083.3100000005</v>
      </c>
      <c r="K130">
        <v>10881</v>
      </c>
      <c r="L130" s="1">
        <v>6295763.3099999996</v>
      </c>
    </row>
    <row r="131" spans="1:12" x14ac:dyDescent="0.3">
      <c r="A131" t="s">
        <v>3</v>
      </c>
      <c r="B131" t="s">
        <v>58</v>
      </c>
      <c r="C131" s="1">
        <v>46049581.059999987</v>
      </c>
      <c r="D131" s="1">
        <f t="shared" si="7"/>
        <v>1056.6677618173471</v>
      </c>
      <c r="E131" s="1">
        <f t="shared" si="8"/>
        <v>834917.5699999854</v>
      </c>
      <c r="K131">
        <v>43580</v>
      </c>
      <c r="L131" s="1">
        <v>45214663.490000002</v>
      </c>
    </row>
    <row r="132" spans="1:12" x14ac:dyDescent="0.3">
      <c r="A132" t="s">
        <v>3</v>
      </c>
      <c r="B132" t="s">
        <v>59</v>
      </c>
      <c r="C132" s="1">
        <v>8880550.629999999</v>
      </c>
      <c r="D132" s="1">
        <f t="shared" si="7"/>
        <v>432.1225551068074</v>
      </c>
      <c r="E132" s="1">
        <f t="shared" si="8"/>
        <v>97396.999999996275</v>
      </c>
      <c r="K132">
        <v>20551</v>
      </c>
      <c r="L132" s="1">
        <v>8783153.6300000027</v>
      </c>
    </row>
    <row r="133" spans="1:12" x14ac:dyDescent="0.3">
      <c r="A133" t="s">
        <v>3</v>
      </c>
      <c r="B133" t="s">
        <v>60</v>
      </c>
      <c r="C133" s="1">
        <v>18612265.609999999</v>
      </c>
      <c r="D133" s="1">
        <f t="shared" si="7"/>
        <v>405.76118617833004</v>
      </c>
      <c r="E133" s="1">
        <f t="shared" si="8"/>
        <v>-580331.15000000224</v>
      </c>
      <c r="K133">
        <v>45870</v>
      </c>
      <c r="L133" s="1">
        <v>19192596.760000002</v>
      </c>
    </row>
    <row r="134" spans="1:12" x14ac:dyDescent="0.3">
      <c r="A134" t="s">
        <v>3</v>
      </c>
      <c r="B134" t="s">
        <v>63</v>
      </c>
      <c r="C134" s="1">
        <v>20009048.02</v>
      </c>
      <c r="D134" s="1">
        <f t="shared" si="7"/>
        <v>1079.9356660189983</v>
      </c>
      <c r="E134" s="1">
        <f t="shared" si="8"/>
        <v>-1134411.370000001</v>
      </c>
      <c r="K134">
        <v>18528</v>
      </c>
      <c r="L134" s="1">
        <v>21143459.390000001</v>
      </c>
    </row>
    <row r="135" spans="1:12" x14ac:dyDescent="0.3">
      <c r="A135" t="s">
        <v>3</v>
      </c>
      <c r="B135" t="s">
        <v>72</v>
      </c>
      <c r="C135" s="1">
        <v>15669715.869999999</v>
      </c>
      <c r="D135" s="1">
        <f t="shared" si="7"/>
        <v>736.18585247827104</v>
      </c>
      <c r="E135" s="1">
        <f t="shared" si="8"/>
        <v>-759645.24000000022</v>
      </c>
      <c r="K135">
        <v>21285</v>
      </c>
      <c r="L135" s="1">
        <v>16429361.109999999</v>
      </c>
    </row>
    <row r="136" spans="1:12" x14ac:dyDescent="0.3">
      <c r="A136" t="s">
        <v>3</v>
      </c>
      <c r="B136" t="s">
        <v>73</v>
      </c>
      <c r="C136" s="1">
        <v>15230759.949999999</v>
      </c>
      <c r="D136" s="1">
        <f t="shared" si="7"/>
        <v>756.01905837387073</v>
      </c>
      <c r="E136" s="1">
        <f t="shared" si="8"/>
        <v>8852812.3099999949</v>
      </c>
      <c r="K136">
        <v>20146</v>
      </c>
      <c r="L136" s="1">
        <v>6377947.6400000034</v>
      </c>
    </row>
    <row r="137" spans="1:12" x14ac:dyDescent="0.3">
      <c r="A137" t="s">
        <v>3</v>
      </c>
      <c r="B137" t="s">
        <v>75</v>
      </c>
      <c r="C137" s="1">
        <v>7280008.7599999979</v>
      </c>
      <c r="D137" s="1">
        <f t="shared" si="7"/>
        <v>204.33391602110694</v>
      </c>
      <c r="E137" s="1">
        <f t="shared" si="8"/>
        <v>-44617.910000000149</v>
      </c>
      <c r="K137">
        <v>35628</v>
      </c>
      <c r="L137" s="1">
        <v>7324626.6699999981</v>
      </c>
    </row>
    <row r="138" spans="1:12" x14ac:dyDescent="0.3">
      <c r="A138" t="s">
        <v>3</v>
      </c>
      <c r="B138" t="s">
        <v>77</v>
      </c>
      <c r="C138" s="1">
        <v>8071106.6899999985</v>
      </c>
      <c r="D138" s="1">
        <f t="shared" si="7"/>
        <v>625.52171510501421</v>
      </c>
      <c r="E138" s="1">
        <f t="shared" si="8"/>
        <v>-464983.21000000183</v>
      </c>
      <c r="K138">
        <v>12903</v>
      </c>
      <c r="L138" s="1">
        <v>8536089.9000000004</v>
      </c>
    </row>
    <row r="139" spans="1:12" x14ac:dyDescent="0.3">
      <c r="A139" t="s">
        <v>3</v>
      </c>
      <c r="B139" t="s">
        <v>81</v>
      </c>
      <c r="C139" s="1">
        <v>727952229.24000025</v>
      </c>
      <c r="D139" s="1">
        <f t="shared" si="7"/>
        <v>2758.1574800607755</v>
      </c>
      <c r="E139" s="1">
        <f t="shared" si="8"/>
        <v>94471574.549999952</v>
      </c>
      <c r="K139">
        <v>263927</v>
      </c>
      <c r="L139" s="1">
        <v>633480654.6900003</v>
      </c>
    </row>
    <row r="140" spans="1:12" x14ac:dyDescent="0.3">
      <c r="A140" t="s">
        <v>3</v>
      </c>
      <c r="B140" t="s">
        <v>82</v>
      </c>
      <c r="C140" s="1">
        <v>70393740.49000001</v>
      </c>
      <c r="D140" s="1">
        <f t="shared" si="7"/>
        <v>2092.000965556183</v>
      </c>
      <c r="E140" s="1">
        <f t="shared" si="8"/>
        <v>-4501170.2900000662</v>
      </c>
      <c r="K140">
        <v>33649</v>
      </c>
      <c r="L140" s="1">
        <v>74894910.780000076</v>
      </c>
    </row>
    <row r="141" spans="1:12" x14ac:dyDescent="0.3">
      <c r="A141" t="s">
        <v>3</v>
      </c>
      <c r="B141" t="s">
        <v>90</v>
      </c>
      <c r="C141" s="1">
        <v>14035449.279999999</v>
      </c>
      <c r="D141" s="1">
        <f t="shared" si="7"/>
        <v>755.32500699601758</v>
      </c>
      <c r="E141" s="1">
        <f t="shared" si="8"/>
        <v>-1299177.5500000007</v>
      </c>
      <c r="K141">
        <v>18582</v>
      </c>
      <c r="L141" s="1">
        <v>15334626.83</v>
      </c>
    </row>
    <row r="142" spans="1:12" x14ac:dyDescent="0.3">
      <c r="A142" t="s">
        <v>3</v>
      </c>
      <c r="B142" t="s">
        <v>94</v>
      </c>
      <c r="C142" s="1">
        <v>33358101.530000001</v>
      </c>
      <c r="D142" s="1">
        <f t="shared" si="7"/>
        <v>1337.2124400705525</v>
      </c>
      <c r="E142" s="1">
        <f t="shared" si="8"/>
        <v>-3283613.0399999917</v>
      </c>
      <c r="K142">
        <v>24946</v>
      </c>
      <c r="L142" s="1">
        <v>36641714.569999993</v>
      </c>
    </row>
    <row r="143" spans="1:12" x14ac:dyDescent="0.3">
      <c r="A143" t="s">
        <v>3</v>
      </c>
      <c r="B143" t="s">
        <v>109</v>
      </c>
      <c r="C143" s="1">
        <v>33231573.70000001</v>
      </c>
      <c r="D143" s="1">
        <f t="shared" si="7"/>
        <v>1827.2157969978562</v>
      </c>
      <c r="E143" s="1">
        <f t="shared" si="8"/>
        <v>-139692.74000000954</v>
      </c>
      <c r="K143">
        <v>18187</v>
      </c>
      <c r="L143" s="1">
        <v>33371266.44000002</v>
      </c>
    </row>
    <row r="144" spans="1:12" x14ac:dyDescent="0.3">
      <c r="A144" t="s">
        <v>3</v>
      </c>
      <c r="B144" t="s">
        <v>118</v>
      </c>
      <c r="C144" s="1">
        <v>166350.26</v>
      </c>
      <c r="D144" s="1">
        <f t="shared" si="7"/>
        <v>82.270158259149355</v>
      </c>
      <c r="E144" s="1">
        <f t="shared" si="8"/>
        <v>166350.26</v>
      </c>
      <c r="K144">
        <v>2022</v>
      </c>
      <c r="L144" s="1">
        <v>0</v>
      </c>
    </row>
    <row r="145" spans="1:12" x14ac:dyDescent="0.3">
      <c r="A145" t="s">
        <v>3</v>
      </c>
      <c r="B145" t="s">
        <v>133</v>
      </c>
      <c r="C145" s="1">
        <v>10334733.57</v>
      </c>
      <c r="D145" s="1">
        <f t="shared" si="7"/>
        <v>1605.7696659415788</v>
      </c>
      <c r="E145" s="1">
        <f t="shared" si="8"/>
        <v>1033914.6099999994</v>
      </c>
      <c r="K145">
        <v>6436</v>
      </c>
      <c r="L145" s="1">
        <v>9300818.9600000009</v>
      </c>
    </row>
    <row r="146" spans="1:12" x14ac:dyDescent="0.3">
      <c r="A146" t="s">
        <v>3</v>
      </c>
      <c r="B146" t="s">
        <v>137</v>
      </c>
      <c r="C146" s="1">
        <v>2026655.68</v>
      </c>
      <c r="D146" s="1">
        <f t="shared" si="7"/>
        <v>308.14287365060056</v>
      </c>
      <c r="E146" s="1">
        <f t="shared" si="8"/>
        <v>371660.84999999986</v>
      </c>
      <c r="K146">
        <v>6577</v>
      </c>
      <c r="L146" s="1">
        <v>1654994.83</v>
      </c>
    </row>
    <row r="147" spans="1:12" x14ac:dyDescent="0.3">
      <c r="A147" t="s">
        <v>3</v>
      </c>
      <c r="B147" t="s">
        <v>148</v>
      </c>
      <c r="C147" s="1">
        <v>24017973.510000002</v>
      </c>
      <c r="D147" s="1">
        <f t="shared" si="7"/>
        <v>1425.737475365072</v>
      </c>
      <c r="E147" s="1">
        <f t="shared" si="8"/>
        <v>2845716.84</v>
      </c>
      <c r="K147">
        <v>16846</v>
      </c>
      <c r="L147" s="1">
        <v>21172256.670000002</v>
      </c>
    </row>
    <row r="148" spans="1:12" x14ac:dyDescent="0.3">
      <c r="A148" t="s">
        <v>3</v>
      </c>
      <c r="B148" t="s">
        <v>149</v>
      </c>
      <c r="C148" s="1">
        <v>1684668.33</v>
      </c>
      <c r="D148" s="1">
        <f t="shared" si="7"/>
        <v>107.01062885091787</v>
      </c>
      <c r="E148" s="1">
        <f t="shared" si="8"/>
        <v>1008049.92</v>
      </c>
      <c r="K148">
        <v>15743</v>
      </c>
      <c r="L148" s="1">
        <v>676618.41</v>
      </c>
    </row>
    <row r="149" spans="1:12" x14ac:dyDescent="0.3">
      <c r="A149" t="s">
        <v>3</v>
      </c>
      <c r="B149" t="s">
        <v>152</v>
      </c>
      <c r="C149" s="1">
        <v>11021127.539999999</v>
      </c>
      <c r="D149" s="1">
        <f t="shared" si="7"/>
        <v>891.60484912223922</v>
      </c>
      <c r="E149" s="1">
        <f t="shared" si="8"/>
        <v>260876.90999999829</v>
      </c>
      <c r="K149">
        <v>12361</v>
      </c>
      <c r="L149" s="1">
        <v>10760250.630000001</v>
      </c>
    </row>
    <row r="150" spans="1:12" x14ac:dyDescent="0.3">
      <c r="A150" t="s">
        <v>3</v>
      </c>
      <c r="B150" t="s">
        <v>156</v>
      </c>
      <c r="C150" s="1">
        <v>26538709.23</v>
      </c>
      <c r="D150" s="1">
        <f t="shared" si="7"/>
        <v>1358.3124797829871</v>
      </c>
      <c r="E150" s="1">
        <f t="shared" si="8"/>
        <v>-1259356.7300000004</v>
      </c>
      <c r="K150">
        <v>19538</v>
      </c>
      <c r="L150" s="1">
        <v>27798065.960000001</v>
      </c>
    </row>
    <row r="151" spans="1:12" x14ac:dyDescent="0.3">
      <c r="A151" t="s">
        <v>3</v>
      </c>
      <c r="B151" t="s">
        <v>157</v>
      </c>
      <c r="C151" s="1">
        <v>12613898.43</v>
      </c>
      <c r="D151" s="1">
        <f t="shared" si="7"/>
        <v>668.60481448107703</v>
      </c>
      <c r="E151" s="1">
        <f t="shared" si="8"/>
        <v>-828041.3200000003</v>
      </c>
      <c r="K151">
        <v>18866</v>
      </c>
      <c r="L151" s="1">
        <v>13441939.75</v>
      </c>
    </row>
    <row r="152" spans="1:12" x14ac:dyDescent="0.3">
      <c r="A152" t="s">
        <v>3</v>
      </c>
      <c r="B152" t="s">
        <v>166</v>
      </c>
      <c r="C152" s="1">
        <v>8024531.129999999</v>
      </c>
      <c r="D152" s="1">
        <f t="shared" si="7"/>
        <v>1219.7189740082079</v>
      </c>
      <c r="E152" s="1">
        <f t="shared" si="8"/>
        <v>-541159.83000000194</v>
      </c>
      <c r="K152">
        <v>6579</v>
      </c>
      <c r="L152" s="1">
        <v>8565690.9600000009</v>
      </c>
    </row>
    <row r="153" spans="1:12" x14ac:dyDescent="0.3">
      <c r="A153" t="s">
        <v>3</v>
      </c>
      <c r="B153" t="s">
        <v>167</v>
      </c>
      <c r="C153" s="1">
        <v>18054006.949999999</v>
      </c>
      <c r="D153" s="1">
        <f t="shared" si="7"/>
        <v>686.20322881033826</v>
      </c>
      <c r="E153" s="1">
        <f t="shared" si="8"/>
        <v>920285.21999999881</v>
      </c>
      <c r="K153">
        <v>26310</v>
      </c>
      <c r="L153" s="1">
        <v>17133721.73</v>
      </c>
    </row>
    <row r="154" spans="1:12" x14ac:dyDescent="0.3">
      <c r="A154" t="s">
        <v>3</v>
      </c>
      <c r="B154" t="s">
        <v>173</v>
      </c>
      <c r="C154" s="1">
        <v>9112212.9199999999</v>
      </c>
      <c r="D154" s="1">
        <f t="shared" si="7"/>
        <v>403.01693586908448</v>
      </c>
      <c r="E154" s="1">
        <f t="shared" si="8"/>
        <v>811954.70999999903</v>
      </c>
      <c r="K154">
        <v>22610</v>
      </c>
      <c r="L154" s="1">
        <v>8300258.2100000009</v>
      </c>
    </row>
    <row r="155" spans="1:12" x14ac:dyDescent="0.3">
      <c r="A155" t="s">
        <v>3</v>
      </c>
      <c r="B155" t="s">
        <v>174</v>
      </c>
      <c r="C155" s="1">
        <v>6087751.7400000002</v>
      </c>
      <c r="D155" s="1">
        <f t="shared" ref="D155:D186" si="9">C155/K155</f>
        <v>144.79478023023501</v>
      </c>
      <c r="E155" s="1">
        <f t="shared" ref="E155:E182" si="10">C155-L155</f>
        <v>1589856.6300000008</v>
      </c>
      <c r="K155">
        <v>42044</v>
      </c>
      <c r="L155" s="1">
        <v>4497895.1099999994</v>
      </c>
    </row>
    <row r="156" spans="1:12" x14ac:dyDescent="0.3">
      <c r="A156" t="s">
        <v>3</v>
      </c>
      <c r="B156" t="s">
        <v>179</v>
      </c>
      <c r="C156" s="1">
        <v>3220892.1</v>
      </c>
      <c r="D156" s="1">
        <f t="shared" si="9"/>
        <v>508.18745661091828</v>
      </c>
      <c r="E156" s="1">
        <f t="shared" si="10"/>
        <v>-264176.60000000009</v>
      </c>
      <c r="K156">
        <v>6338</v>
      </c>
      <c r="L156" s="1">
        <v>3485068.7</v>
      </c>
    </row>
    <row r="157" spans="1:12" x14ac:dyDescent="0.3">
      <c r="A157" t="s">
        <v>3</v>
      </c>
      <c r="B157" t="s">
        <v>183</v>
      </c>
      <c r="C157" s="1">
        <v>14307776.859999999</v>
      </c>
      <c r="D157" s="1">
        <f t="shared" si="9"/>
        <v>597.20247349528336</v>
      </c>
      <c r="E157" s="1">
        <f t="shared" si="10"/>
        <v>-568972.78000000119</v>
      </c>
      <c r="K157">
        <v>23958</v>
      </c>
      <c r="L157" s="1">
        <v>14876749.640000001</v>
      </c>
    </row>
    <row r="158" spans="1:12" x14ac:dyDescent="0.3">
      <c r="A158" t="s">
        <v>3</v>
      </c>
      <c r="B158" t="s">
        <v>188</v>
      </c>
      <c r="C158" s="1">
        <v>3937025.31</v>
      </c>
      <c r="D158" s="1">
        <f t="shared" si="9"/>
        <v>333.33547625095252</v>
      </c>
      <c r="E158" s="1">
        <f t="shared" si="10"/>
        <v>216527.24999999907</v>
      </c>
      <c r="K158">
        <v>11811</v>
      </c>
      <c r="L158" s="1">
        <v>3720498.060000001</v>
      </c>
    </row>
    <row r="159" spans="1:12" x14ac:dyDescent="0.3">
      <c r="A159" t="s">
        <v>3</v>
      </c>
      <c r="B159" t="s">
        <v>191</v>
      </c>
      <c r="C159" s="1">
        <v>58125816.660000011</v>
      </c>
      <c r="D159" s="1">
        <f t="shared" si="9"/>
        <v>2347.9486451769271</v>
      </c>
      <c r="E159" s="1">
        <f t="shared" si="10"/>
        <v>-4388672.9200000092</v>
      </c>
      <c r="K159">
        <v>24756</v>
      </c>
      <c r="L159" s="1">
        <v>62514489.580000021</v>
      </c>
    </row>
    <row r="160" spans="1:12" x14ac:dyDescent="0.3">
      <c r="A160" t="s">
        <v>3</v>
      </c>
      <c r="B160" t="s">
        <v>196</v>
      </c>
      <c r="C160" s="1">
        <v>10363463.050000001</v>
      </c>
      <c r="D160" s="1">
        <f t="shared" si="9"/>
        <v>1577.3916362252664</v>
      </c>
      <c r="E160" s="1">
        <f t="shared" si="10"/>
        <v>-285458.83999999985</v>
      </c>
      <c r="K160">
        <v>6570</v>
      </c>
      <c r="L160" s="1">
        <v>10648921.890000001</v>
      </c>
    </row>
    <row r="161" spans="1:12" x14ac:dyDescent="0.3">
      <c r="A161" t="s">
        <v>3</v>
      </c>
      <c r="B161" t="s">
        <v>200</v>
      </c>
      <c r="C161" s="1">
        <v>10008501.560000001</v>
      </c>
      <c r="D161" s="1">
        <f t="shared" si="9"/>
        <v>855.28128183216552</v>
      </c>
      <c r="E161" s="1">
        <f t="shared" si="10"/>
        <v>429104.71000000089</v>
      </c>
      <c r="K161">
        <v>11702</v>
      </c>
      <c r="L161" s="1">
        <v>9579396.8499999996</v>
      </c>
    </row>
    <row r="162" spans="1:12" x14ac:dyDescent="0.3">
      <c r="A162" t="s">
        <v>3</v>
      </c>
      <c r="B162" t="s">
        <v>205</v>
      </c>
      <c r="C162" s="1">
        <v>27262079.41</v>
      </c>
      <c r="D162" s="1">
        <f t="shared" si="9"/>
        <v>694.55757585793992</v>
      </c>
      <c r="E162" s="1">
        <f t="shared" si="10"/>
        <v>5687648.5399999991</v>
      </c>
      <c r="K162">
        <v>39251</v>
      </c>
      <c r="L162" s="1">
        <v>21574430.870000001</v>
      </c>
    </row>
    <row r="163" spans="1:12" x14ac:dyDescent="0.3">
      <c r="A163" t="s">
        <v>3</v>
      </c>
      <c r="B163" t="s">
        <v>208</v>
      </c>
      <c r="C163" s="1">
        <v>19926219.73</v>
      </c>
      <c r="D163" s="1">
        <f t="shared" si="9"/>
        <v>1455.6373533494047</v>
      </c>
      <c r="E163" s="1">
        <f t="shared" si="10"/>
        <v>-747965.17000000924</v>
      </c>
      <c r="K163">
        <v>13689</v>
      </c>
      <c r="L163" s="1">
        <v>20674184.90000001</v>
      </c>
    </row>
    <row r="164" spans="1:12" x14ac:dyDescent="0.3">
      <c r="A164" t="s">
        <v>3</v>
      </c>
      <c r="B164" t="s">
        <v>214</v>
      </c>
      <c r="C164" s="1">
        <v>46539176.810000002</v>
      </c>
      <c r="D164" s="1">
        <f t="shared" si="9"/>
        <v>1472.1996966341896</v>
      </c>
      <c r="E164" s="1">
        <f t="shared" si="10"/>
        <v>534256.87999999523</v>
      </c>
      <c r="K164">
        <v>31612</v>
      </c>
      <c r="L164" s="1">
        <v>46004919.930000007</v>
      </c>
    </row>
    <row r="165" spans="1:12" x14ac:dyDescent="0.3">
      <c r="A165" t="s">
        <v>3</v>
      </c>
      <c r="B165" t="s">
        <v>231</v>
      </c>
      <c r="C165" s="1">
        <v>36801853.74000001</v>
      </c>
      <c r="D165" s="1">
        <f t="shared" si="9"/>
        <v>1395.3838530370824</v>
      </c>
      <c r="E165" s="1">
        <f t="shared" si="10"/>
        <v>4381467.2700000107</v>
      </c>
      <c r="K165">
        <v>26374</v>
      </c>
      <c r="L165" s="1">
        <v>32420386.469999999</v>
      </c>
    </row>
    <row r="166" spans="1:12" x14ac:dyDescent="0.3">
      <c r="A166" t="s">
        <v>3</v>
      </c>
      <c r="B166" t="s">
        <v>241</v>
      </c>
      <c r="C166" s="1">
        <v>23109602.70000001</v>
      </c>
      <c r="D166" s="1">
        <f t="shared" si="9"/>
        <v>1185.1686086465977</v>
      </c>
      <c r="E166" s="1">
        <f t="shared" si="10"/>
        <v>-647122.56999998912</v>
      </c>
      <c r="K166">
        <v>19499</v>
      </c>
      <c r="L166" s="1">
        <v>23756725.27</v>
      </c>
    </row>
    <row r="167" spans="1:12" x14ac:dyDescent="0.3">
      <c r="A167" t="s">
        <v>3</v>
      </c>
      <c r="B167" t="s">
        <v>243</v>
      </c>
      <c r="C167" s="1">
        <v>8794215.8399999999</v>
      </c>
      <c r="D167" s="1">
        <f t="shared" si="9"/>
        <v>1289.8527192725139</v>
      </c>
      <c r="E167" s="1">
        <f t="shared" si="10"/>
        <v>946913.94999999925</v>
      </c>
      <c r="K167">
        <v>6818</v>
      </c>
      <c r="L167" s="1">
        <v>7847301.8900000006</v>
      </c>
    </row>
    <row r="168" spans="1:12" x14ac:dyDescent="0.3">
      <c r="A168" t="s">
        <v>3</v>
      </c>
      <c r="B168" t="s">
        <v>244</v>
      </c>
      <c r="C168" s="1">
        <v>922639.67999999993</v>
      </c>
      <c r="D168" s="1">
        <f t="shared" si="9"/>
        <v>88.715353846153846</v>
      </c>
      <c r="E168" s="1">
        <f t="shared" si="10"/>
        <v>230460.72999999998</v>
      </c>
      <c r="K168">
        <v>10400</v>
      </c>
      <c r="L168" s="1">
        <v>692178.95</v>
      </c>
    </row>
    <row r="169" spans="1:12" x14ac:dyDescent="0.3">
      <c r="A169" t="s">
        <v>3</v>
      </c>
      <c r="B169" t="s">
        <v>245</v>
      </c>
      <c r="C169" s="1">
        <v>2294259.2400000002</v>
      </c>
      <c r="D169" s="1">
        <f t="shared" si="9"/>
        <v>274.26888702928875</v>
      </c>
      <c r="E169" s="1">
        <f t="shared" si="10"/>
        <v>-337324.05000000075</v>
      </c>
      <c r="K169">
        <v>8365</v>
      </c>
      <c r="L169" s="1">
        <v>2631583.290000001</v>
      </c>
    </row>
    <row r="170" spans="1:12" x14ac:dyDescent="0.3">
      <c r="A170" t="s">
        <v>3</v>
      </c>
      <c r="B170" t="s">
        <v>246</v>
      </c>
      <c r="C170" s="1">
        <v>148276359.16999999</v>
      </c>
      <c r="D170" s="1">
        <f t="shared" si="9"/>
        <v>1888.1251883969387</v>
      </c>
      <c r="E170" s="1">
        <f t="shared" si="10"/>
        <v>-5298315.8100000024</v>
      </c>
      <c r="K170">
        <v>78531</v>
      </c>
      <c r="L170" s="1">
        <v>153574674.97999999</v>
      </c>
    </row>
    <row r="171" spans="1:12" x14ac:dyDescent="0.3">
      <c r="A171" t="s">
        <v>3</v>
      </c>
      <c r="B171" t="s">
        <v>253</v>
      </c>
      <c r="C171" s="1">
        <v>25850677.949999999</v>
      </c>
      <c r="D171" s="1">
        <f t="shared" si="9"/>
        <v>1383.3508829667683</v>
      </c>
      <c r="E171" s="1">
        <f t="shared" si="10"/>
        <v>4056299.2899999991</v>
      </c>
      <c r="K171">
        <v>18687</v>
      </c>
      <c r="L171" s="1">
        <v>21794378.66</v>
      </c>
    </row>
    <row r="172" spans="1:12" x14ac:dyDescent="0.3">
      <c r="A172" t="s">
        <v>3</v>
      </c>
      <c r="B172" t="s">
        <v>254</v>
      </c>
      <c r="C172" s="1">
        <v>65125025.279999986</v>
      </c>
      <c r="D172" s="1">
        <f t="shared" si="9"/>
        <v>2156.7434521128621</v>
      </c>
      <c r="E172" s="1">
        <f t="shared" si="10"/>
        <v>16389193.889999986</v>
      </c>
      <c r="K172">
        <v>30196</v>
      </c>
      <c r="L172" s="1">
        <v>48735831.390000001</v>
      </c>
    </row>
    <row r="173" spans="1:12" x14ac:dyDescent="0.3">
      <c r="A173" t="s">
        <v>3</v>
      </c>
      <c r="B173" t="s">
        <v>271</v>
      </c>
      <c r="C173" s="1">
        <v>38436808.700000003</v>
      </c>
      <c r="D173" s="1">
        <f t="shared" si="9"/>
        <v>3515.6689563706213</v>
      </c>
      <c r="E173" s="1">
        <f t="shared" si="10"/>
        <v>7320517.0500000045</v>
      </c>
      <c r="K173">
        <v>10933</v>
      </c>
      <c r="L173" s="1">
        <v>31116291.649999999</v>
      </c>
    </row>
    <row r="174" spans="1:12" x14ac:dyDescent="0.3">
      <c r="A174" t="s">
        <v>3</v>
      </c>
      <c r="B174" t="s">
        <v>272</v>
      </c>
      <c r="C174" s="1">
        <v>5548002.9199999999</v>
      </c>
      <c r="D174" s="1">
        <f t="shared" si="9"/>
        <v>710.46266103214236</v>
      </c>
      <c r="E174" s="1">
        <f t="shared" si="10"/>
        <v>21427.75</v>
      </c>
      <c r="K174">
        <v>7809</v>
      </c>
      <c r="L174" s="1">
        <v>5526575.1699999999</v>
      </c>
    </row>
    <row r="175" spans="1:12" x14ac:dyDescent="0.3">
      <c r="A175" t="s">
        <v>3</v>
      </c>
      <c r="B175" t="s">
        <v>278</v>
      </c>
      <c r="C175" s="1">
        <v>22988897.73</v>
      </c>
      <c r="D175" s="1">
        <f t="shared" si="9"/>
        <v>883.47479843203564</v>
      </c>
      <c r="E175" s="1">
        <f t="shared" si="10"/>
        <v>-1314426.1799999997</v>
      </c>
      <c r="K175">
        <v>26021</v>
      </c>
      <c r="L175" s="1">
        <v>24303323.91</v>
      </c>
    </row>
    <row r="176" spans="1:12" x14ac:dyDescent="0.3">
      <c r="A176" t="s">
        <v>3</v>
      </c>
      <c r="B176" t="s">
        <v>281</v>
      </c>
      <c r="C176" s="1">
        <v>15706250.880000001</v>
      </c>
      <c r="D176" s="1">
        <f t="shared" si="9"/>
        <v>1348.2917744012361</v>
      </c>
      <c r="E176" s="1">
        <f t="shared" si="10"/>
        <v>-781147.14999999851</v>
      </c>
      <c r="K176">
        <v>11649</v>
      </c>
      <c r="L176" s="1">
        <v>16487398.029999999</v>
      </c>
    </row>
    <row r="177" spans="1:12" x14ac:dyDescent="0.3">
      <c r="A177" t="s">
        <v>3</v>
      </c>
      <c r="B177" t="s">
        <v>287</v>
      </c>
      <c r="C177" s="1">
        <v>8074268.9800000004</v>
      </c>
      <c r="D177" s="1">
        <f t="shared" si="9"/>
        <v>1262.590927286943</v>
      </c>
      <c r="E177" s="1">
        <f t="shared" si="10"/>
        <v>-100802.77000000048</v>
      </c>
      <c r="K177">
        <v>6395</v>
      </c>
      <c r="L177" s="1">
        <v>8175071.7500000009</v>
      </c>
    </row>
    <row r="178" spans="1:12" x14ac:dyDescent="0.3">
      <c r="A178" t="s">
        <v>3</v>
      </c>
      <c r="B178" t="s">
        <v>292</v>
      </c>
      <c r="C178" s="1">
        <v>32649204.739999998</v>
      </c>
      <c r="D178" s="1">
        <f t="shared" si="9"/>
        <v>1530.0967635204797</v>
      </c>
      <c r="E178" s="1">
        <f t="shared" si="10"/>
        <v>1329910.9399999976</v>
      </c>
      <c r="K178">
        <v>21338</v>
      </c>
      <c r="L178" s="1">
        <v>31319293.800000001</v>
      </c>
    </row>
    <row r="179" spans="1:12" x14ac:dyDescent="0.3">
      <c r="A179" t="s">
        <v>3</v>
      </c>
      <c r="B179" t="s">
        <v>293</v>
      </c>
      <c r="C179" s="1">
        <v>10420279.640000001</v>
      </c>
      <c r="D179" s="1">
        <f t="shared" si="9"/>
        <v>807.83623846809837</v>
      </c>
      <c r="E179" s="1">
        <f t="shared" si="10"/>
        <v>-1298060.7599999998</v>
      </c>
      <c r="K179">
        <v>12899</v>
      </c>
      <c r="L179" s="1">
        <v>11718340.4</v>
      </c>
    </row>
    <row r="180" spans="1:12" x14ac:dyDescent="0.3">
      <c r="A180" t="s">
        <v>3</v>
      </c>
      <c r="B180" t="s">
        <v>298</v>
      </c>
      <c r="C180" s="1">
        <v>63388428.300000012</v>
      </c>
      <c r="D180" s="1">
        <f t="shared" si="9"/>
        <v>2375.3439368957511</v>
      </c>
      <c r="E180" s="1">
        <f t="shared" si="10"/>
        <v>-4544928.6200000048</v>
      </c>
      <c r="K180">
        <v>26686</v>
      </c>
      <c r="L180" s="1">
        <v>67933356.920000017</v>
      </c>
    </row>
    <row r="181" spans="1:12" x14ac:dyDescent="0.3">
      <c r="A181" t="s">
        <v>3</v>
      </c>
      <c r="B181" t="s">
        <v>301</v>
      </c>
      <c r="C181" s="1">
        <v>11187257.130000001</v>
      </c>
      <c r="D181" s="1">
        <f t="shared" si="9"/>
        <v>708.4578006459376</v>
      </c>
      <c r="E181" s="1">
        <f t="shared" si="10"/>
        <v>458131.56000000052</v>
      </c>
      <c r="K181">
        <v>15791</v>
      </c>
      <c r="L181" s="1">
        <v>10729125.57</v>
      </c>
    </row>
    <row r="182" spans="1:12" x14ac:dyDescent="0.3">
      <c r="A182" t="s">
        <v>3</v>
      </c>
      <c r="B182" t="s">
        <v>303</v>
      </c>
      <c r="C182" s="1">
        <v>1607033.31</v>
      </c>
      <c r="D182" s="1">
        <f t="shared" si="9"/>
        <v>196.77155748744948</v>
      </c>
      <c r="E182" s="1">
        <f t="shared" si="10"/>
        <v>113564.21999999997</v>
      </c>
      <c r="K182">
        <v>8167</v>
      </c>
      <c r="L182" s="1">
        <v>1493469.09</v>
      </c>
    </row>
    <row r="183" spans="1:12" x14ac:dyDescent="0.3">
      <c r="C183" s="1"/>
      <c r="D183" s="1"/>
      <c r="E183" s="1"/>
      <c r="L183" s="1"/>
    </row>
    <row r="184" spans="1:12" x14ac:dyDescent="0.3">
      <c r="A184" s="3" t="s">
        <v>312</v>
      </c>
      <c r="B184" s="4"/>
      <c r="C184" s="5">
        <f>SUM(C123:C183)</f>
        <v>2267739520.7200003</v>
      </c>
      <c r="D184" s="5">
        <f>C184/K184</f>
        <v>1486.7936972637365</v>
      </c>
      <c r="E184" s="6">
        <f>SUM(E123:E183)</f>
        <v>110338734.1499998</v>
      </c>
      <c r="K184">
        <f>SUM(K123:K183)</f>
        <v>1525255</v>
      </c>
      <c r="L184" s="1">
        <f>SUM(L123:L183)</f>
        <v>2157400786.5700016</v>
      </c>
    </row>
    <row r="185" spans="1:12" x14ac:dyDescent="0.3">
      <c r="C185" s="1"/>
      <c r="D185" s="1"/>
      <c r="E185" s="1"/>
      <c r="L185" s="1"/>
    </row>
    <row r="186" spans="1:12" x14ac:dyDescent="0.3">
      <c r="C186" s="1"/>
      <c r="D186" s="1"/>
      <c r="E186" s="1"/>
      <c r="L186" s="1"/>
    </row>
    <row r="187" spans="1:12" x14ac:dyDescent="0.3">
      <c r="A187" t="s">
        <v>6</v>
      </c>
      <c r="B187" t="s">
        <v>5</v>
      </c>
      <c r="C187" s="1">
        <v>31126221.88000001</v>
      </c>
      <c r="D187" s="1">
        <f t="shared" ref="D187:D218" si="11">C187/K187</f>
        <v>1031.2501037007589</v>
      </c>
      <c r="E187" s="1">
        <f t="shared" ref="E187:E218" si="12">C187-L187</f>
        <v>1643084.9000000097</v>
      </c>
      <c r="K187">
        <v>30183</v>
      </c>
      <c r="L187" s="1">
        <v>29483136.98</v>
      </c>
    </row>
    <row r="188" spans="1:12" x14ac:dyDescent="0.3">
      <c r="A188" t="s">
        <v>6</v>
      </c>
      <c r="B188" t="s">
        <v>9</v>
      </c>
      <c r="C188" s="1">
        <v>6614251.9700000035</v>
      </c>
      <c r="D188" s="1">
        <f t="shared" si="11"/>
        <v>495.41247621901005</v>
      </c>
      <c r="E188" s="1">
        <f t="shared" si="12"/>
        <v>-639137.57999999728</v>
      </c>
      <c r="K188">
        <v>13351</v>
      </c>
      <c r="L188" s="1">
        <v>7253389.5500000007</v>
      </c>
    </row>
    <row r="189" spans="1:12" x14ac:dyDescent="0.3">
      <c r="A189" t="s">
        <v>6</v>
      </c>
      <c r="B189" t="s">
        <v>18</v>
      </c>
      <c r="C189" s="1">
        <v>52613131.520000003</v>
      </c>
      <c r="D189" s="1">
        <f t="shared" si="11"/>
        <v>1570.3068652439936</v>
      </c>
      <c r="E189" s="1">
        <f t="shared" si="12"/>
        <v>-1814013.1699999943</v>
      </c>
      <c r="K189">
        <v>33505</v>
      </c>
      <c r="L189" s="1">
        <v>54427144.689999998</v>
      </c>
    </row>
    <row r="190" spans="1:12" x14ac:dyDescent="0.3">
      <c r="A190" t="s">
        <v>6</v>
      </c>
      <c r="B190" t="s">
        <v>25</v>
      </c>
      <c r="C190" s="1">
        <v>10073881.49</v>
      </c>
      <c r="D190" s="1">
        <f t="shared" si="11"/>
        <v>397.50153849189127</v>
      </c>
      <c r="E190" s="1">
        <f t="shared" si="12"/>
        <v>769061.95999999903</v>
      </c>
      <c r="K190">
        <v>25343</v>
      </c>
      <c r="L190" s="1">
        <v>9304819.5300000012</v>
      </c>
    </row>
    <row r="191" spans="1:12" x14ac:dyDescent="0.3">
      <c r="A191" t="s">
        <v>6</v>
      </c>
      <c r="B191" t="s">
        <v>26</v>
      </c>
      <c r="C191" s="1">
        <v>5919033.5599999987</v>
      </c>
      <c r="D191" s="1">
        <f t="shared" si="11"/>
        <v>577.1288572542901</v>
      </c>
      <c r="E191" s="1">
        <f t="shared" si="12"/>
        <v>-445233.86000000127</v>
      </c>
      <c r="K191">
        <v>10256</v>
      </c>
      <c r="L191" s="1">
        <v>6364267.4199999999</v>
      </c>
    </row>
    <row r="192" spans="1:12" x14ac:dyDescent="0.3">
      <c r="A192" t="s">
        <v>6</v>
      </c>
      <c r="B192" t="s">
        <v>27</v>
      </c>
      <c r="C192" s="1">
        <v>11002656.529999999</v>
      </c>
      <c r="D192" s="1">
        <f t="shared" si="11"/>
        <v>1737.627373657612</v>
      </c>
      <c r="E192" s="1">
        <f t="shared" si="12"/>
        <v>596422.31999999844</v>
      </c>
      <c r="K192">
        <v>6332</v>
      </c>
      <c r="L192" s="1">
        <v>10406234.210000001</v>
      </c>
    </row>
    <row r="193" spans="1:12" x14ac:dyDescent="0.3">
      <c r="A193" t="s">
        <v>6</v>
      </c>
      <c r="B193" t="s">
        <v>31</v>
      </c>
      <c r="C193" s="1">
        <v>11914952.34</v>
      </c>
      <c r="D193" s="1">
        <f t="shared" si="11"/>
        <v>1174.9287387831575</v>
      </c>
      <c r="E193" s="1">
        <f t="shared" si="12"/>
        <v>-944378.8599999994</v>
      </c>
      <c r="K193">
        <v>10141</v>
      </c>
      <c r="L193" s="1">
        <v>12859331.199999999</v>
      </c>
    </row>
    <row r="194" spans="1:12" x14ac:dyDescent="0.3">
      <c r="A194" t="s">
        <v>6</v>
      </c>
      <c r="B194" t="s">
        <v>32</v>
      </c>
      <c r="C194" s="1">
        <v>2375189.0099999998</v>
      </c>
      <c r="D194" s="1">
        <f t="shared" si="11"/>
        <v>1090.53673553719</v>
      </c>
      <c r="E194" s="1">
        <f t="shared" si="12"/>
        <v>-173554.84000000125</v>
      </c>
      <c r="K194">
        <v>2178</v>
      </c>
      <c r="L194" s="1">
        <v>2548743.850000001</v>
      </c>
    </row>
    <row r="195" spans="1:12" x14ac:dyDescent="0.3">
      <c r="A195" t="s">
        <v>6</v>
      </c>
      <c r="B195" t="s">
        <v>34</v>
      </c>
      <c r="C195" s="1">
        <v>8959373.959999999</v>
      </c>
      <c r="D195" s="1">
        <f t="shared" si="11"/>
        <v>881.65459161582351</v>
      </c>
      <c r="E195" s="1">
        <f t="shared" si="12"/>
        <v>-868124.11999999918</v>
      </c>
      <c r="K195">
        <v>10162</v>
      </c>
      <c r="L195" s="1">
        <v>9827498.0799999982</v>
      </c>
    </row>
    <row r="196" spans="1:12" x14ac:dyDescent="0.3">
      <c r="A196" t="s">
        <v>6</v>
      </c>
      <c r="B196" t="s">
        <v>41</v>
      </c>
      <c r="C196" s="1">
        <v>5179588.3899999978</v>
      </c>
      <c r="D196" s="1">
        <f t="shared" si="11"/>
        <v>410.13448333201342</v>
      </c>
      <c r="E196" s="1">
        <f t="shared" si="12"/>
        <v>-605930.85000000149</v>
      </c>
      <c r="K196">
        <v>12629</v>
      </c>
      <c r="L196" s="1">
        <v>5785519.2399999993</v>
      </c>
    </row>
    <row r="197" spans="1:12" x14ac:dyDescent="0.3">
      <c r="A197" t="s">
        <v>6</v>
      </c>
      <c r="B197" t="s">
        <v>45</v>
      </c>
      <c r="C197" s="1">
        <v>10093359.24</v>
      </c>
      <c r="D197" s="1">
        <f t="shared" si="11"/>
        <v>1224.6249987867022</v>
      </c>
      <c r="E197" s="1">
        <f t="shared" si="12"/>
        <v>-764448.81000000052</v>
      </c>
      <c r="K197">
        <v>8242</v>
      </c>
      <c r="L197" s="1">
        <v>10857808.050000001</v>
      </c>
    </row>
    <row r="198" spans="1:12" x14ac:dyDescent="0.3">
      <c r="A198" t="s">
        <v>6</v>
      </c>
      <c r="B198" t="s">
        <v>65</v>
      </c>
      <c r="C198" s="1">
        <v>17737371.199999999</v>
      </c>
      <c r="D198" s="1">
        <f t="shared" si="11"/>
        <v>731.92090451431875</v>
      </c>
      <c r="E198" s="1">
        <f t="shared" si="12"/>
        <v>-1538382.9299999997</v>
      </c>
      <c r="K198">
        <v>24234</v>
      </c>
      <c r="L198" s="1">
        <v>19275754.129999999</v>
      </c>
    </row>
    <row r="199" spans="1:12" x14ac:dyDescent="0.3">
      <c r="A199" t="s">
        <v>6</v>
      </c>
      <c r="B199" t="s">
        <v>67</v>
      </c>
      <c r="C199" s="1">
        <v>25840268.690000001</v>
      </c>
      <c r="D199" s="1">
        <f t="shared" si="11"/>
        <v>595.08252976533174</v>
      </c>
      <c r="E199" s="1">
        <f t="shared" si="12"/>
        <v>-1706630.5700000077</v>
      </c>
      <c r="K199">
        <v>43423</v>
      </c>
      <c r="L199" s="1">
        <v>27546899.260000009</v>
      </c>
    </row>
    <row r="200" spans="1:12" x14ac:dyDescent="0.3">
      <c r="A200" t="s">
        <v>6</v>
      </c>
      <c r="B200" t="s">
        <v>69</v>
      </c>
      <c r="C200" s="1">
        <v>253679.93</v>
      </c>
      <c r="D200" s="1">
        <f t="shared" si="11"/>
        <v>44.875275075181321</v>
      </c>
      <c r="E200" s="1">
        <f t="shared" si="12"/>
        <v>253679.93</v>
      </c>
      <c r="K200">
        <v>5653</v>
      </c>
      <c r="L200" s="1">
        <v>0</v>
      </c>
    </row>
    <row r="201" spans="1:12" x14ac:dyDescent="0.3">
      <c r="A201" t="s">
        <v>6</v>
      </c>
      <c r="B201" t="s">
        <v>76</v>
      </c>
      <c r="C201" s="1">
        <v>10292772.41</v>
      </c>
      <c r="D201" s="1">
        <f t="shared" si="11"/>
        <v>1164.8678598913536</v>
      </c>
      <c r="E201" s="1">
        <f t="shared" si="12"/>
        <v>-872999.5700000003</v>
      </c>
      <c r="K201">
        <v>8836</v>
      </c>
      <c r="L201" s="1">
        <v>11165771.98</v>
      </c>
    </row>
    <row r="202" spans="1:12" x14ac:dyDescent="0.3">
      <c r="A202" t="s">
        <v>6</v>
      </c>
      <c r="B202" t="s">
        <v>79</v>
      </c>
      <c r="C202" s="1">
        <v>7590277.370000001</v>
      </c>
      <c r="D202" s="1">
        <f t="shared" si="11"/>
        <v>1237.0073940677967</v>
      </c>
      <c r="E202" s="1">
        <f t="shared" si="12"/>
        <v>-650048.54999999888</v>
      </c>
      <c r="K202">
        <v>6136</v>
      </c>
      <c r="L202" s="1">
        <v>8240325.9199999999</v>
      </c>
    </row>
    <row r="203" spans="1:12" x14ac:dyDescent="0.3">
      <c r="A203" t="s">
        <v>6</v>
      </c>
      <c r="B203" t="s">
        <v>85</v>
      </c>
      <c r="C203" s="1">
        <v>6850689.4799999986</v>
      </c>
      <c r="D203" s="1">
        <f t="shared" si="11"/>
        <v>1287.4815786506292</v>
      </c>
      <c r="E203" s="1">
        <f t="shared" si="12"/>
        <v>1572068.7799999984</v>
      </c>
      <c r="K203">
        <v>5321</v>
      </c>
      <c r="L203" s="1">
        <v>5278620.7</v>
      </c>
    </row>
    <row r="204" spans="1:12" x14ac:dyDescent="0.3">
      <c r="A204" t="s">
        <v>6</v>
      </c>
      <c r="B204" t="s">
        <v>86</v>
      </c>
      <c r="C204" s="1">
        <v>10569509.18</v>
      </c>
      <c r="D204" s="1">
        <f t="shared" si="11"/>
        <v>1150.2349744259441</v>
      </c>
      <c r="E204" s="1">
        <f t="shared" si="12"/>
        <v>1163941.7200000007</v>
      </c>
      <c r="K204">
        <v>9189</v>
      </c>
      <c r="L204" s="1">
        <v>9405567.459999999</v>
      </c>
    </row>
    <row r="205" spans="1:12" x14ac:dyDescent="0.3">
      <c r="A205" t="s">
        <v>6</v>
      </c>
      <c r="B205" t="s">
        <v>87</v>
      </c>
      <c r="C205" s="1">
        <v>36690919.25999999</v>
      </c>
      <c r="D205" s="1">
        <f t="shared" si="11"/>
        <v>966.26248972927397</v>
      </c>
      <c r="E205" s="1">
        <f t="shared" si="12"/>
        <v>-1471755.9800000265</v>
      </c>
      <c r="K205">
        <v>37972</v>
      </c>
      <c r="L205" s="1">
        <v>38162675.240000017</v>
      </c>
    </row>
    <row r="206" spans="1:12" x14ac:dyDescent="0.3">
      <c r="A206" t="s">
        <v>6</v>
      </c>
      <c r="B206" t="s">
        <v>89</v>
      </c>
      <c r="C206" s="1">
        <v>13658906.970000001</v>
      </c>
      <c r="D206" s="1">
        <f t="shared" si="11"/>
        <v>919.5440265248418</v>
      </c>
      <c r="E206" s="1">
        <f t="shared" si="12"/>
        <v>-1622146.4499999993</v>
      </c>
      <c r="K206">
        <v>14854</v>
      </c>
      <c r="L206" s="1">
        <v>15281053.42</v>
      </c>
    </row>
    <row r="207" spans="1:12" x14ac:dyDescent="0.3">
      <c r="A207" t="s">
        <v>6</v>
      </c>
      <c r="B207" t="s">
        <v>92</v>
      </c>
      <c r="C207" s="1">
        <v>27414791.18999999</v>
      </c>
      <c r="D207" s="1">
        <f t="shared" si="11"/>
        <v>682.26547185306833</v>
      </c>
      <c r="E207" s="1">
        <f t="shared" si="12"/>
        <v>-2774468.3200000115</v>
      </c>
      <c r="K207">
        <v>40182</v>
      </c>
      <c r="L207" s="1">
        <v>30189259.510000002</v>
      </c>
    </row>
    <row r="208" spans="1:12" x14ac:dyDescent="0.3">
      <c r="A208" t="s">
        <v>6</v>
      </c>
      <c r="B208" t="s">
        <v>102</v>
      </c>
      <c r="C208" s="1">
        <v>20100735.870000001</v>
      </c>
      <c r="D208" s="1">
        <f t="shared" si="11"/>
        <v>917.0043736313869</v>
      </c>
      <c r="E208" s="1">
        <f t="shared" si="12"/>
        <v>-1706925.7699999996</v>
      </c>
      <c r="K208">
        <v>21920</v>
      </c>
      <c r="L208" s="1">
        <v>21807661.640000001</v>
      </c>
    </row>
    <row r="209" spans="1:12" x14ac:dyDescent="0.3">
      <c r="A209" t="s">
        <v>6</v>
      </c>
      <c r="B209" t="s">
        <v>106</v>
      </c>
      <c r="C209" s="1">
        <v>7451523.6099999994</v>
      </c>
      <c r="D209" s="1">
        <f t="shared" si="11"/>
        <v>1112.3337229437229</v>
      </c>
      <c r="E209" s="1">
        <f t="shared" si="12"/>
        <v>617476.31999999937</v>
      </c>
      <c r="K209">
        <v>6699</v>
      </c>
      <c r="L209" s="1">
        <v>6834047.29</v>
      </c>
    </row>
    <row r="210" spans="1:12" x14ac:dyDescent="0.3">
      <c r="A210" t="s">
        <v>6</v>
      </c>
      <c r="B210" t="s">
        <v>112</v>
      </c>
      <c r="C210" s="1">
        <v>10230314.57</v>
      </c>
      <c r="D210" s="1">
        <f t="shared" si="11"/>
        <v>1490.6476132886494</v>
      </c>
      <c r="E210" s="1">
        <f t="shared" si="12"/>
        <v>-570407.71999999881</v>
      </c>
      <c r="K210">
        <v>6863</v>
      </c>
      <c r="L210" s="1">
        <v>10800722.289999999</v>
      </c>
    </row>
    <row r="211" spans="1:12" x14ac:dyDescent="0.3">
      <c r="A211" t="s">
        <v>6</v>
      </c>
      <c r="B211" t="s">
        <v>113</v>
      </c>
      <c r="C211" s="1">
        <v>24013888.98</v>
      </c>
      <c r="D211" s="1">
        <f t="shared" si="11"/>
        <v>2105.0042934782609</v>
      </c>
      <c r="E211" s="1">
        <f t="shared" si="12"/>
        <v>1145861.6400000006</v>
      </c>
      <c r="K211">
        <v>11408</v>
      </c>
      <c r="L211" s="1">
        <v>22868027.34</v>
      </c>
    </row>
    <row r="212" spans="1:12" x14ac:dyDescent="0.3">
      <c r="A212" t="s">
        <v>6</v>
      </c>
      <c r="B212" t="s">
        <v>115</v>
      </c>
      <c r="C212" s="1">
        <v>15267266.310000001</v>
      </c>
      <c r="D212" s="1">
        <f t="shared" si="11"/>
        <v>1517.3192516398331</v>
      </c>
      <c r="E212" s="1">
        <f t="shared" si="12"/>
        <v>-708913.1099999994</v>
      </c>
      <c r="K212">
        <v>10062</v>
      </c>
      <c r="L212" s="1">
        <v>15976179.42</v>
      </c>
    </row>
    <row r="213" spans="1:12" x14ac:dyDescent="0.3">
      <c r="A213" t="s">
        <v>6</v>
      </c>
      <c r="B213" t="s">
        <v>122</v>
      </c>
      <c r="C213" s="1">
        <v>11068141.76</v>
      </c>
      <c r="D213" s="1">
        <f t="shared" si="11"/>
        <v>1113.1591833450668</v>
      </c>
      <c r="E213" s="1">
        <f t="shared" si="12"/>
        <v>-1370564.6099999994</v>
      </c>
      <c r="K213">
        <v>9943</v>
      </c>
      <c r="L213" s="1">
        <v>12438706.369999999</v>
      </c>
    </row>
    <row r="214" spans="1:12" x14ac:dyDescent="0.3">
      <c r="A214" t="s">
        <v>6</v>
      </c>
      <c r="B214" t="s">
        <v>130</v>
      </c>
      <c r="C214" s="1">
        <v>14659382.640000001</v>
      </c>
      <c r="D214" s="1">
        <f t="shared" si="11"/>
        <v>1208.6225278258719</v>
      </c>
      <c r="E214" s="1">
        <f t="shared" si="12"/>
        <v>-2835478.1099999994</v>
      </c>
      <c r="K214">
        <v>12129</v>
      </c>
      <c r="L214" s="1">
        <v>17494860.75</v>
      </c>
    </row>
    <row r="215" spans="1:12" x14ac:dyDescent="0.3">
      <c r="A215" t="s">
        <v>6</v>
      </c>
      <c r="B215" t="s">
        <v>131</v>
      </c>
      <c r="C215" s="1">
        <v>12303076.27</v>
      </c>
      <c r="D215" s="1">
        <f t="shared" si="11"/>
        <v>1294.9243521734554</v>
      </c>
      <c r="E215" s="1">
        <f t="shared" si="12"/>
        <v>-1025470.540000001</v>
      </c>
      <c r="K215">
        <v>9501</v>
      </c>
      <c r="L215" s="1">
        <v>13328546.810000001</v>
      </c>
    </row>
    <row r="216" spans="1:12" x14ac:dyDescent="0.3">
      <c r="A216" t="s">
        <v>6</v>
      </c>
      <c r="B216" t="s">
        <v>135</v>
      </c>
      <c r="C216" s="1">
        <v>17702286.15000001</v>
      </c>
      <c r="D216" s="1">
        <f t="shared" si="11"/>
        <v>1366.549803149607</v>
      </c>
      <c r="E216" s="1">
        <f t="shared" si="12"/>
        <v>-1108720.8399999887</v>
      </c>
      <c r="K216">
        <v>12954</v>
      </c>
      <c r="L216" s="1">
        <v>18811006.989999998</v>
      </c>
    </row>
    <row r="217" spans="1:12" x14ac:dyDescent="0.3">
      <c r="A217" t="s">
        <v>6</v>
      </c>
      <c r="B217" t="s">
        <v>143</v>
      </c>
      <c r="C217" s="1">
        <v>9850450.0899999999</v>
      </c>
      <c r="D217" s="1">
        <f t="shared" si="11"/>
        <v>1248.1563722757223</v>
      </c>
      <c r="E217" s="1">
        <f t="shared" si="12"/>
        <v>-624548.41999999993</v>
      </c>
      <c r="K217">
        <v>7892</v>
      </c>
      <c r="L217" s="1">
        <v>10474998.51</v>
      </c>
    </row>
    <row r="218" spans="1:12" x14ac:dyDescent="0.3">
      <c r="A218" t="s">
        <v>6</v>
      </c>
      <c r="B218" t="s">
        <v>144</v>
      </c>
      <c r="C218" s="1">
        <v>3768313.91</v>
      </c>
      <c r="D218" s="1">
        <f t="shared" si="11"/>
        <v>185.73186997880626</v>
      </c>
      <c r="E218" s="1">
        <f t="shared" si="12"/>
        <v>-297464.85999999987</v>
      </c>
      <c r="K218">
        <v>20289</v>
      </c>
      <c r="L218" s="1">
        <v>4065778.77</v>
      </c>
    </row>
    <row r="219" spans="1:12" x14ac:dyDescent="0.3">
      <c r="A219" t="s">
        <v>6</v>
      </c>
      <c r="B219" t="s">
        <v>147</v>
      </c>
      <c r="C219" s="1">
        <v>6932327.4900000002</v>
      </c>
      <c r="D219" s="1">
        <f t="shared" ref="D219:D250" si="13">C219/K219</f>
        <v>500.42066628167186</v>
      </c>
      <c r="E219" s="1">
        <f t="shared" ref="E219:E251" si="14">C219-L219</f>
        <v>-1084487.8400000017</v>
      </c>
      <c r="K219">
        <v>13853</v>
      </c>
      <c r="L219" s="1">
        <v>8016815.3300000019</v>
      </c>
    </row>
    <row r="220" spans="1:12" x14ac:dyDescent="0.3">
      <c r="A220" t="s">
        <v>6</v>
      </c>
      <c r="B220" t="s">
        <v>154</v>
      </c>
      <c r="C220" s="1">
        <v>37835182.319999993</v>
      </c>
      <c r="D220" s="1">
        <f t="shared" si="13"/>
        <v>2350.5953230616296</v>
      </c>
      <c r="E220" s="1">
        <f t="shared" si="14"/>
        <v>358733.02999999374</v>
      </c>
      <c r="K220">
        <v>16096</v>
      </c>
      <c r="L220" s="1">
        <v>37476449.289999999</v>
      </c>
    </row>
    <row r="221" spans="1:12" x14ac:dyDescent="0.3">
      <c r="A221" t="s">
        <v>6</v>
      </c>
      <c r="B221" t="s">
        <v>160</v>
      </c>
      <c r="C221" s="1">
        <v>10827275.779999999</v>
      </c>
      <c r="D221" s="1">
        <f t="shared" si="13"/>
        <v>1190.3337489006155</v>
      </c>
      <c r="E221" s="1">
        <f t="shared" si="14"/>
        <v>-1030657.4500000011</v>
      </c>
      <c r="K221">
        <v>9096</v>
      </c>
      <c r="L221" s="1">
        <v>11857933.23</v>
      </c>
    </row>
    <row r="222" spans="1:12" x14ac:dyDescent="0.3">
      <c r="A222" t="s">
        <v>6</v>
      </c>
      <c r="B222" t="s">
        <v>162</v>
      </c>
      <c r="C222" s="1">
        <v>113240476.68000001</v>
      </c>
      <c r="D222" s="1">
        <f t="shared" si="13"/>
        <v>1107.2156116352971</v>
      </c>
      <c r="E222" s="1">
        <f t="shared" si="14"/>
        <v>5304263.6000000089</v>
      </c>
      <c r="K222">
        <v>102275</v>
      </c>
      <c r="L222" s="1">
        <v>107936213.08</v>
      </c>
    </row>
    <row r="223" spans="1:12" x14ac:dyDescent="0.3">
      <c r="A223" t="s">
        <v>6</v>
      </c>
      <c r="B223" t="s">
        <v>164</v>
      </c>
      <c r="C223" s="1">
        <v>22951620.870000001</v>
      </c>
      <c r="D223" s="1">
        <f t="shared" si="13"/>
        <v>1713.1910778532508</v>
      </c>
      <c r="E223" s="1">
        <f t="shared" si="14"/>
        <v>276757.58000000194</v>
      </c>
      <c r="K223">
        <v>13397</v>
      </c>
      <c r="L223" s="1">
        <v>22674863.289999999</v>
      </c>
    </row>
    <row r="224" spans="1:12" x14ac:dyDescent="0.3">
      <c r="A224" t="s">
        <v>6</v>
      </c>
      <c r="B224" t="s">
        <v>169</v>
      </c>
      <c r="C224" s="1">
        <v>3508625.35</v>
      </c>
      <c r="D224" s="1">
        <f t="shared" si="13"/>
        <v>747.15190587734241</v>
      </c>
      <c r="E224" s="1">
        <f t="shared" si="14"/>
        <v>-463846.21999999974</v>
      </c>
      <c r="K224">
        <v>4696</v>
      </c>
      <c r="L224" s="1">
        <v>3972471.57</v>
      </c>
    </row>
    <row r="225" spans="1:12" x14ac:dyDescent="0.3">
      <c r="A225" t="s">
        <v>6</v>
      </c>
      <c r="B225" t="s">
        <v>171</v>
      </c>
      <c r="C225" s="1">
        <v>4524467.66</v>
      </c>
      <c r="D225" s="1">
        <f t="shared" si="13"/>
        <v>622.26209049649299</v>
      </c>
      <c r="E225" s="1">
        <f t="shared" si="14"/>
        <v>-636073.21</v>
      </c>
      <c r="K225">
        <v>7271</v>
      </c>
      <c r="L225" s="1">
        <v>5160540.87</v>
      </c>
    </row>
    <row r="226" spans="1:12" x14ac:dyDescent="0.3">
      <c r="A226" t="s">
        <v>6</v>
      </c>
      <c r="B226" t="s">
        <v>176</v>
      </c>
      <c r="C226" s="1">
        <v>41909369.720000014</v>
      </c>
      <c r="D226" s="1">
        <f t="shared" si="13"/>
        <v>2222.0120735910086</v>
      </c>
      <c r="E226" s="1">
        <f t="shared" si="14"/>
        <v>-2853152.0699999854</v>
      </c>
      <c r="K226">
        <v>18861</v>
      </c>
      <c r="L226" s="1">
        <v>44762521.789999999</v>
      </c>
    </row>
    <row r="227" spans="1:12" x14ac:dyDescent="0.3">
      <c r="A227" t="s">
        <v>6</v>
      </c>
      <c r="B227" t="s">
        <v>177</v>
      </c>
      <c r="C227" s="1">
        <v>13630482.54000001</v>
      </c>
      <c r="D227" s="1">
        <f t="shared" si="13"/>
        <v>936.41677246496363</v>
      </c>
      <c r="E227" s="1">
        <f t="shared" si="14"/>
        <v>-1224890.159999989</v>
      </c>
      <c r="K227">
        <v>14556</v>
      </c>
      <c r="L227" s="1">
        <v>14855372.699999999</v>
      </c>
    </row>
    <row r="228" spans="1:12" x14ac:dyDescent="0.3">
      <c r="A228" t="s">
        <v>6</v>
      </c>
      <c r="B228" t="s">
        <v>182</v>
      </c>
      <c r="C228" s="1">
        <v>47448636.619999997</v>
      </c>
      <c r="D228" s="1">
        <f t="shared" si="13"/>
        <v>3040.6047177186797</v>
      </c>
      <c r="E228" s="1">
        <f t="shared" si="14"/>
        <v>13186150.879999995</v>
      </c>
      <c r="K228">
        <v>15605</v>
      </c>
      <c r="L228" s="1">
        <v>34262485.740000002</v>
      </c>
    </row>
    <row r="229" spans="1:12" x14ac:dyDescent="0.3">
      <c r="A229" t="s">
        <v>6</v>
      </c>
      <c r="B229" t="s">
        <v>187</v>
      </c>
      <c r="C229" s="1">
        <v>22691004.420000002</v>
      </c>
      <c r="D229" s="1">
        <f t="shared" si="13"/>
        <v>1156.1117042849137</v>
      </c>
      <c r="E229" s="1">
        <f t="shared" si="14"/>
        <v>-2755749.1000000089</v>
      </c>
      <c r="K229">
        <v>19627</v>
      </c>
      <c r="L229" s="1">
        <v>25446753.520000011</v>
      </c>
    </row>
    <row r="230" spans="1:12" x14ac:dyDescent="0.3">
      <c r="A230" t="s">
        <v>6</v>
      </c>
      <c r="B230" t="s">
        <v>190</v>
      </c>
      <c r="C230" s="1">
        <v>24905843.77</v>
      </c>
      <c r="D230" s="1">
        <f t="shared" si="13"/>
        <v>1485.497063700346</v>
      </c>
      <c r="E230" s="1">
        <f t="shared" si="14"/>
        <v>-2152429.2300000004</v>
      </c>
      <c r="K230">
        <v>16766</v>
      </c>
      <c r="L230" s="1">
        <v>27058273</v>
      </c>
    </row>
    <row r="231" spans="1:12" x14ac:dyDescent="0.3">
      <c r="A231" t="s">
        <v>6</v>
      </c>
      <c r="B231" t="s">
        <v>211</v>
      </c>
      <c r="C231" s="1">
        <v>21416365.300000001</v>
      </c>
      <c r="D231" s="1">
        <f t="shared" si="13"/>
        <v>1452.3508273430084</v>
      </c>
      <c r="E231" s="1">
        <f t="shared" si="14"/>
        <v>-1628053.9600000009</v>
      </c>
      <c r="K231">
        <v>14746</v>
      </c>
      <c r="L231" s="1">
        <v>23044419.260000002</v>
      </c>
    </row>
    <row r="232" spans="1:12" x14ac:dyDescent="0.3">
      <c r="A232" t="s">
        <v>6</v>
      </c>
      <c r="B232" t="s">
        <v>212</v>
      </c>
      <c r="C232" s="1">
        <v>14251694.58</v>
      </c>
      <c r="D232" s="1">
        <f t="shared" si="13"/>
        <v>1285.3259902597404</v>
      </c>
      <c r="E232" s="1">
        <f t="shared" si="14"/>
        <v>-1655817.5500000007</v>
      </c>
      <c r="K232">
        <v>11088</v>
      </c>
      <c r="L232" s="1">
        <v>15907512.130000001</v>
      </c>
    </row>
    <row r="233" spans="1:12" x14ac:dyDescent="0.3">
      <c r="A233" t="s">
        <v>6</v>
      </c>
      <c r="B233" t="s">
        <v>217</v>
      </c>
      <c r="C233" s="1">
        <v>28252493.689999979</v>
      </c>
      <c r="D233" s="1">
        <f t="shared" si="13"/>
        <v>1108.0712903478832</v>
      </c>
      <c r="E233" s="1">
        <f t="shared" si="14"/>
        <v>-3608232.2600000203</v>
      </c>
      <c r="K233">
        <v>25497</v>
      </c>
      <c r="L233" s="1">
        <v>31860725.949999999</v>
      </c>
    </row>
    <row r="234" spans="1:12" x14ac:dyDescent="0.3">
      <c r="A234" t="s">
        <v>6</v>
      </c>
      <c r="B234" t="s">
        <v>220</v>
      </c>
      <c r="C234" s="1">
        <v>4426606.78</v>
      </c>
      <c r="D234" s="1">
        <f t="shared" si="13"/>
        <v>975.66823451620019</v>
      </c>
      <c r="E234" s="1">
        <f t="shared" si="14"/>
        <v>-281028.71999999974</v>
      </c>
      <c r="K234">
        <v>4537</v>
      </c>
      <c r="L234" s="1">
        <v>4707635.5</v>
      </c>
    </row>
    <row r="235" spans="1:12" x14ac:dyDescent="0.3">
      <c r="A235" t="s">
        <v>6</v>
      </c>
      <c r="B235" t="s">
        <v>232</v>
      </c>
      <c r="C235" s="1">
        <v>9446330.120000001</v>
      </c>
      <c r="D235" s="1">
        <f t="shared" si="13"/>
        <v>809.80112473210465</v>
      </c>
      <c r="E235" s="1">
        <f t="shared" si="14"/>
        <v>3489199.1000000015</v>
      </c>
      <c r="K235">
        <v>11665</v>
      </c>
      <c r="L235" s="1">
        <v>5957131.0199999996</v>
      </c>
    </row>
    <row r="236" spans="1:12" x14ac:dyDescent="0.3">
      <c r="A236" t="s">
        <v>6</v>
      </c>
      <c r="B236" t="s">
        <v>233</v>
      </c>
      <c r="C236" s="1">
        <v>26541749.84999999</v>
      </c>
      <c r="D236" s="1">
        <f t="shared" si="13"/>
        <v>1559.0783511513152</v>
      </c>
      <c r="E236" s="1">
        <f t="shared" si="14"/>
        <v>-2439642.0500000194</v>
      </c>
      <c r="K236">
        <v>17024</v>
      </c>
      <c r="L236" s="1">
        <v>28981391.90000001</v>
      </c>
    </row>
    <row r="237" spans="1:12" x14ac:dyDescent="0.3">
      <c r="A237" t="s">
        <v>6</v>
      </c>
      <c r="B237" t="s">
        <v>237</v>
      </c>
      <c r="C237" s="1">
        <v>29410586.199999999</v>
      </c>
      <c r="D237" s="1">
        <f t="shared" si="13"/>
        <v>1274.3992633677094</v>
      </c>
      <c r="E237" s="1">
        <f t="shared" si="14"/>
        <v>-3197398.7899999991</v>
      </c>
      <c r="K237">
        <v>23078</v>
      </c>
      <c r="L237" s="1">
        <v>32607984.989999998</v>
      </c>
    </row>
    <row r="238" spans="1:12" x14ac:dyDescent="0.3">
      <c r="A238" t="s">
        <v>6</v>
      </c>
      <c r="B238" t="s">
        <v>240</v>
      </c>
      <c r="C238" s="1">
        <v>14894362.99</v>
      </c>
      <c r="D238" s="1">
        <f t="shared" si="13"/>
        <v>804.27469031805174</v>
      </c>
      <c r="E238" s="1">
        <f t="shared" si="14"/>
        <v>-1200245.75</v>
      </c>
      <c r="K238">
        <v>18519</v>
      </c>
      <c r="L238" s="1">
        <v>16094608.74</v>
      </c>
    </row>
    <row r="239" spans="1:12" x14ac:dyDescent="0.3">
      <c r="A239" t="s">
        <v>6</v>
      </c>
      <c r="B239" t="s">
        <v>247</v>
      </c>
      <c r="C239" s="1">
        <v>30666329.870000001</v>
      </c>
      <c r="D239" s="1">
        <f t="shared" si="13"/>
        <v>885.77250426041996</v>
      </c>
      <c r="E239" s="1">
        <f t="shared" si="14"/>
        <v>-1692412.6600000001</v>
      </c>
      <c r="K239">
        <v>34621</v>
      </c>
      <c r="L239" s="1">
        <v>32358742.530000001</v>
      </c>
    </row>
    <row r="240" spans="1:12" x14ac:dyDescent="0.3">
      <c r="A240" t="s">
        <v>6</v>
      </c>
      <c r="B240" t="s">
        <v>252</v>
      </c>
      <c r="C240" s="1">
        <v>8365838.2699999996</v>
      </c>
      <c r="D240" s="1">
        <f t="shared" si="13"/>
        <v>681.31266959850143</v>
      </c>
      <c r="E240" s="1">
        <f t="shared" si="14"/>
        <v>-1444954.0199999996</v>
      </c>
      <c r="K240">
        <v>12279</v>
      </c>
      <c r="L240" s="1">
        <v>9810792.2899999991</v>
      </c>
    </row>
    <row r="241" spans="1:12" x14ac:dyDescent="0.3">
      <c r="A241" t="s">
        <v>6</v>
      </c>
      <c r="B241" t="s">
        <v>255</v>
      </c>
      <c r="C241" s="1">
        <v>23132047.489999998</v>
      </c>
      <c r="D241" s="1">
        <f t="shared" si="13"/>
        <v>1444.6694660254807</v>
      </c>
      <c r="E241" s="1">
        <f t="shared" si="14"/>
        <v>229056.78999999911</v>
      </c>
      <c r="K241">
        <v>16012</v>
      </c>
      <c r="L241" s="1">
        <v>22902990.699999999</v>
      </c>
    </row>
    <row r="242" spans="1:12" x14ac:dyDescent="0.3">
      <c r="A242" t="s">
        <v>6</v>
      </c>
      <c r="B242" t="s">
        <v>256</v>
      </c>
      <c r="C242" s="1">
        <v>51682978.20000001</v>
      </c>
      <c r="D242" s="1">
        <f t="shared" si="13"/>
        <v>2275.981072749692</v>
      </c>
      <c r="E242" s="1">
        <f t="shared" si="14"/>
        <v>-7449026.9200000018</v>
      </c>
      <c r="K242">
        <v>22708</v>
      </c>
      <c r="L242" s="1">
        <v>59132005.120000012</v>
      </c>
    </row>
    <row r="243" spans="1:12" x14ac:dyDescent="0.3">
      <c r="A243" t="s">
        <v>6</v>
      </c>
      <c r="B243" t="s">
        <v>259</v>
      </c>
      <c r="C243" s="1">
        <v>13219835.640000001</v>
      </c>
      <c r="D243" s="1">
        <f t="shared" si="13"/>
        <v>1225.9886525085783</v>
      </c>
      <c r="E243" s="1">
        <f t="shared" si="14"/>
        <v>-1396042.3699999992</v>
      </c>
      <c r="K243">
        <v>10783</v>
      </c>
      <c r="L243" s="1">
        <v>14615878.01</v>
      </c>
    </row>
    <row r="244" spans="1:12" x14ac:dyDescent="0.3">
      <c r="A244" t="s">
        <v>6</v>
      </c>
      <c r="B244" t="s">
        <v>260</v>
      </c>
      <c r="C244" s="1">
        <v>44384345.530000001</v>
      </c>
      <c r="D244" s="1">
        <f t="shared" si="13"/>
        <v>1257.5962805655513</v>
      </c>
      <c r="E244" s="1">
        <f t="shared" si="14"/>
        <v>-4078636.2599999979</v>
      </c>
      <c r="K244">
        <v>35293</v>
      </c>
      <c r="L244" s="1">
        <v>48462981.789999999</v>
      </c>
    </row>
    <row r="245" spans="1:12" x14ac:dyDescent="0.3">
      <c r="A245" t="s">
        <v>6</v>
      </c>
      <c r="B245" t="s">
        <v>263</v>
      </c>
      <c r="C245" s="1">
        <v>21396782.84999999</v>
      </c>
      <c r="D245" s="1">
        <f t="shared" si="13"/>
        <v>1434.3891432593678</v>
      </c>
      <c r="E245" s="1">
        <f t="shared" si="14"/>
        <v>1305693.1099999808</v>
      </c>
      <c r="K245">
        <v>14917</v>
      </c>
      <c r="L245" s="1">
        <v>20091089.74000001</v>
      </c>
    </row>
    <row r="246" spans="1:12" x14ac:dyDescent="0.3">
      <c r="A246" t="s">
        <v>6</v>
      </c>
      <c r="B246" t="s">
        <v>266</v>
      </c>
      <c r="C246" s="1">
        <v>27422334.84999999</v>
      </c>
      <c r="D246" s="1">
        <f t="shared" si="13"/>
        <v>602.7549148258048</v>
      </c>
      <c r="E246" s="1">
        <f t="shared" si="14"/>
        <v>-4638572.5800000094</v>
      </c>
      <c r="K246">
        <v>45495</v>
      </c>
      <c r="L246" s="1">
        <v>32060907.43</v>
      </c>
    </row>
    <row r="247" spans="1:12" x14ac:dyDescent="0.3">
      <c r="A247" t="s">
        <v>6</v>
      </c>
      <c r="B247" t="s">
        <v>275</v>
      </c>
      <c r="C247" s="1">
        <v>16560455.07</v>
      </c>
      <c r="D247" s="1">
        <f t="shared" si="13"/>
        <v>984.92060604258359</v>
      </c>
      <c r="E247" s="1">
        <f t="shared" si="14"/>
        <v>-1449795.2599999979</v>
      </c>
      <c r="K247">
        <v>16814</v>
      </c>
      <c r="L247" s="1">
        <v>18010250.329999998</v>
      </c>
    </row>
    <row r="248" spans="1:12" x14ac:dyDescent="0.3">
      <c r="A248" t="s">
        <v>6</v>
      </c>
      <c r="B248" t="s">
        <v>280</v>
      </c>
      <c r="C248" s="1">
        <v>4006283.8999999971</v>
      </c>
      <c r="D248" s="1">
        <f t="shared" si="13"/>
        <v>280.76837199523425</v>
      </c>
      <c r="E248" s="1">
        <f t="shared" si="14"/>
        <v>-634752.97000000393</v>
      </c>
      <c r="K248">
        <v>14269</v>
      </c>
      <c r="L248" s="1">
        <v>4641036.870000001</v>
      </c>
    </row>
    <row r="249" spans="1:12" x14ac:dyDescent="0.3">
      <c r="A249" t="s">
        <v>6</v>
      </c>
      <c r="B249" t="s">
        <v>290</v>
      </c>
      <c r="C249" s="1">
        <v>44135785.510000013</v>
      </c>
      <c r="D249" s="1">
        <f t="shared" si="13"/>
        <v>1268.9260396181937</v>
      </c>
      <c r="E249" s="1">
        <f t="shared" si="14"/>
        <v>-4288786.0499999896</v>
      </c>
      <c r="K249">
        <v>34782</v>
      </c>
      <c r="L249" s="1">
        <v>48424571.560000002</v>
      </c>
    </row>
    <row r="250" spans="1:12" x14ac:dyDescent="0.3">
      <c r="A250" t="s">
        <v>6</v>
      </c>
      <c r="B250" t="s">
        <v>294</v>
      </c>
      <c r="C250" s="1">
        <v>24876627.809999999</v>
      </c>
      <c r="D250" s="1">
        <f t="shared" si="13"/>
        <v>1069.502485382631</v>
      </c>
      <c r="E250" s="1">
        <f t="shared" si="14"/>
        <v>-1711780.2100000009</v>
      </c>
      <c r="K250">
        <v>23260</v>
      </c>
      <c r="L250" s="1">
        <v>26588408.02</v>
      </c>
    </row>
    <row r="251" spans="1:12" x14ac:dyDescent="0.3">
      <c r="A251" t="s">
        <v>6</v>
      </c>
      <c r="B251" t="s">
        <v>299</v>
      </c>
      <c r="C251" s="1">
        <v>12260041.73</v>
      </c>
      <c r="D251" s="1">
        <f t="shared" ref="D251:D282" si="15">C251/K251</f>
        <v>1429.7424758017494</v>
      </c>
      <c r="E251" s="1">
        <f t="shared" si="14"/>
        <v>-1255046.0299999993</v>
      </c>
      <c r="K251">
        <v>8575</v>
      </c>
      <c r="L251" s="1">
        <v>13515087.76</v>
      </c>
    </row>
    <row r="252" spans="1:12" x14ac:dyDescent="0.3">
      <c r="C252" s="1"/>
      <c r="D252" s="1"/>
      <c r="E252" s="1"/>
      <c r="L252" s="1"/>
    </row>
    <row r="253" spans="1:12" x14ac:dyDescent="0.3">
      <c r="A253" s="3" t="s">
        <v>313</v>
      </c>
      <c r="B253" s="4"/>
      <c r="C253" s="5">
        <f>SUM(C187:C252)</f>
        <v>1280341395.1799998</v>
      </c>
      <c r="D253" s="5">
        <f>C253/K253</f>
        <v>1107.7122024184944</v>
      </c>
      <c r="E253" s="6">
        <f>SUM(E187:E252)</f>
        <v>-51479806.470000073</v>
      </c>
      <c r="K253">
        <f>SUM(K187:K252)</f>
        <v>1155843</v>
      </c>
      <c r="L253" s="1">
        <f>SUM(L187:L252)</f>
        <v>1331821201.6499999</v>
      </c>
    </row>
    <row r="254" spans="1:12" x14ac:dyDescent="0.3">
      <c r="C254" s="1"/>
      <c r="D254" s="1"/>
      <c r="E254" s="1"/>
      <c r="L254" s="1"/>
    </row>
    <row r="255" spans="1:12" x14ac:dyDescent="0.3">
      <c r="C255" s="1"/>
      <c r="D255" s="1"/>
      <c r="E255" s="1"/>
      <c r="L255" s="1"/>
    </row>
    <row r="256" spans="1:12" x14ac:dyDescent="0.3">
      <c r="A256" t="s">
        <v>13</v>
      </c>
      <c r="B256" t="s">
        <v>12</v>
      </c>
      <c r="C256" s="1">
        <v>7151329.5600000015</v>
      </c>
      <c r="D256" s="1">
        <f t="shared" ref="D256:D287" si="16">C256/K256</f>
        <v>1432.2710915281398</v>
      </c>
      <c r="E256" s="1">
        <f t="shared" ref="E256:E287" si="17">C256-L256</f>
        <v>-411505.40999999829</v>
      </c>
      <c r="K256">
        <v>4993</v>
      </c>
      <c r="L256" s="1">
        <v>7562834.9699999997</v>
      </c>
    </row>
    <row r="257" spans="1:12" x14ac:dyDescent="0.3">
      <c r="A257" t="s">
        <v>13</v>
      </c>
      <c r="B257" t="s">
        <v>14</v>
      </c>
      <c r="C257" s="1">
        <v>20104771.739999998</v>
      </c>
      <c r="D257" s="1">
        <f t="shared" si="16"/>
        <v>1360.1766957580676</v>
      </c>
      <c r="E257" s="1">
        <f t="shared" si="17"/>
        <v>9161880.5199999977</v>
      </c>
      <c r="K257">
        <v>14781</v>
      </c>
      <c r="L257" s="1">
        <v>10942891.220000001</v>
      </c>
    </row>
    <row r="258" spans="1:12" x14ac:dyDescent="0.3">
      <c r="A258" t="s">
        <v>13</v>
      </c>
      <c r="B258" t="s">
        <v>15</v>
      </c>
      <c r="C258" s="1">
        <v>1047585.06</v>
      </c>
      <c r="D258" s="1">
        <f t="shared" si="16"/>
        <v>115.41093533105652</v>
      </c>
      <c r="E258" s="1">
        <f t="shared" si="17"/>
        <v>-180481.64999999991</v>
      </c>
      <c r="K258">
        <v>9077</v>
      </c>
      <c r="L258" s="1">
        <v>1228066.71</v>
      </c>
    </row>
    <row r="259" spans="1:12" x14ac:dyDescent="0.3">
      <c r="A259" t="s">
        <v>13</v>
      </c>
      <c r="B259" t="s">
        <v>20</v>
      </c>
      <c r="C259" s="1">
        <v>6343574.290000001</v>
      </c>
      <c r="D259" s="1">
        <f t="shared" si="16"/>
        <v>621.5534283754655</v>
      </c>
      <c r="E259" s="1">
        <f t="shared" si="17"/>
        <v>-356173.70000000019</v>
      </c>
      <c r="K259">
        <v>10206</v>
      </c>
      <c r="L259" s="1">
        <v>6699747.9900000012</v>
      </c>
    </row>
    <row r="260" spans="1:12" x14ac:dyDescent="0.3">
      <c r="A260" t="s">
        <v>13</v>
      </c>
      <c r="B260" t="s">
        <v>23</v>
      </c>
      <c r="C260" s="1">
        <v>16279439.16</v>
      </c>
      <c r="D260" s="1">
        <f t="shared" si="16"/>
        <v>1029.2368439021307</v>
      </c>
      <c r="E260" s="1">
        <f t="shared" si="17"/>
        <v>-146208.1799999997</v>
      </c>
      <c r="K260">
        <v>15817</v>
      </c>
      <c r="L260" s="1">
        <v>16425647.34</v>
      </c>
    </row>
    <row r="261" spans="1:12" x14ac:dyDescent="0.3">
      <c r="A261" t="s">
        <v>13</v>
      </c>
      <c r="B261" t="s">
        <v>36</v>
      </c>
      <c r="C261" s="1">
        <v>46115320.869999997</v>
      </c>
      <c r="D261" s="1">
        <f t="shared" si="16"/>
        <v>2253.5953120265845</v>
      </c>
      <c r="E261" s="1">
        <f t="shared" si="17"/>
        <v>-3269130.4600000158</v>
      </c>
      <c r="K261">
        <v>20463</v>
      </c>
      <c r="L261" s="1">
        <v>49384451.330000013</v>
      </c>
    </row>
    <row r="262" spans="1:12" x14ac:dyDescent="0.3">
      <c r="A262" t="s">
        <v>13</v>
      </c>
      <c r="B262" t="s">
        <v>49</v>
      </c>
      <c r="C262" s="1">
        <v>42526603.670000009</v>
      </c>
      <c r="D262" s="1">
        <f t="shared" si="16"/>
        <v>2344.2259891957451</v>
      </c>
      <c r="E262" s="1">
        <f t="shared" si="17"/>
        <v>-3080494.6199999899</v>
      </c>
      <c r="K262">
        <v>18141</v>
      </c>
      <c r="L262" s="1">
        <v>45607098.289999999</v>
      </c>
    </row>
    <row r="263" spans="1:12" x14ac:dyDescent="0.3">
      <c r="A263" t="s">
        <v>13</v>
      </c>
      <c r="B263" t="s">
        <v>51</v>
      </c>
      <c r="C263" s="1">
        <v>96526294.88999939</v>
      </c>
      <c r="D263" s="1">
        <f t="shared" si="16"/>
        <v>813.4969566646389</v>
      </c>
      <c r="E263" s="1">
        <f t="shared" si="17"/>
        <v>-11953286.620000705</v>
      </c>
      <c r="K263">
        <v>118656</v>
      </c>
      <c r="L263" s="1">
        <v>108479581.51000009</v>
      </c>
    </row>
    <row r="264" spans="1:12" x14ac:dyDescent="0.3">
      <c r="A264" t="s">
        <v>13</v>
      </c>
      <c r="B264" t="s">
        <v>53</v>
      </c>
      <c r="C264" s="1">
        <v>9540169.2200000007</v>
      </c>
      <c r="D264" s="1">
        <f t="shared" si="16"/>
        <v>865.79265087576016</v>
      </c>
      <c r="E264" s="1">
        <f t="shared" si="17"/>
        <v>-29271.699999997392</v>
      </c>
      <c r="K264">
        <v>11019</v>
      </c>
      <c r="L264" s="1">
        <v>9569440.9199999981</v>
      </c>
    </row>
    <row r="265" spans="1:12" x14ac:dyDescent="0.3">
      <c r="A265" t="s">
        <v>13</v>
      </c>
      <c r="B265" t="s">
        <v>54</v>
      </c>
      <c r="C265" s="1">
        <v>17231699.489999998</v>
      </c>
      <c r="D265" s="1">
        <f t="shared" si="16"/>
        <v>1356.8267314960628</v>
      </c>
      <c r="E265" s="1">
        <f t="shared" si="17"/>
        <v>217028.8599999994</v>
      </c>
      <c r="K265">
        <v>12700</v>
      </c>
      <c r="L265" s="1">
        <v>17014670.629999999</v>
      </c>
    </row>
    <row r="266" spans="1:12" x14ac:dyDescent="0.3">
      <c r="A266" t="s">
        <v>13</v>
      </c>
      <c r="B266" t="s">
        <v>55</v>
      </c>
      <c r="C266" s="1">
        <v>12850416.119999999</v>
      </c>
      <c r="D266" s="1">
        <f t="shared" si="16"/>
        <v>1152.813862025657</v>
      </c>
      <c r="E266" s="1">
        <f t="shared" si="17"/>
        <v>-573105.43000000156</v>
      </c>
      <c r="K266">
        <v>11147</v>
      </c>
      <c r="L266" s="1">
        <v>13423521.550000001</v>
      </c>
    </row>
    <row r="267" spans="1:12" x14ac:dyDescent="0.3">
      <c r="A267" t="s">
        <v>13</v>
      </c>
      <c r="B267" t="s">
        <v>57</v>
      </c>
      <c r="C267" s="1">
        <v>8495636.3600000013</v>
      </c>
      <c r="D267" s="1">
        <f t="shared" si="16"/>
        <v>703.39761218744832</v>
      </c>
      <c r="E267" s="1">
        <f t="shared" si="17"/>
        <v>2280277.1700000027</v>
      </c>
      <c r="K267">
        <v>12078</v>
      </c>
      <c r="L267" s="1">
        <v>6215359.1899999985</v>
      </c>
    </row>
    <row r="268" spans="1:12" x14ac:dyDescent="0.3">
      <c r="A268" t="s">
        <v>13</v>
      </c>
      <c r="B268" t="s">
        <v>61</v>
      </c>
      <c r="C268" s="1">
        <v>531089.37999999989</v>
      </c>
      <c r="D268" s="1">
        <f t="shared" si="16"/>
        <v>61.668529958197851</v>
      </c>
      <c r="E268" s="1">
        <f t="shared" si="17"/>
        <v>433189.1399999999</v>
      </c>
      <c r="K268">
        <v>8612</v>
      </c>
      <c r="L268" s="1">
        <v>97900.239999999991</v>
      </c>
    </row>
    <row r="269" spans="1:12" x14ac:dyDescent="0.3">
      <c r="A269" t="s">
        <v>13</v>
      </c>
      <c r="B269" t="s">
        <v>66</v>
      </c>
      <c r="C269" s="1">
        <v>35931523.189999998</v>
      </c>
      <c r="D269" s="1">
        <f t="shared" si="16"/>
        <v>2133.3208567357356</v>
      </c>
      <c r="E269" s="1">
        <f t="shared" si="17"/>
        <v>-720914.02000000328</v>
      </c>
      <c r="K269">
        <v>16843</v>
      </c>
      <c r="L269" s="1">
        <v>36652437.210000001</v>
      </c>
    </row>
    <row r="270" spans="1:12" x14ac:dyDescent="0.3">
      <c r="A270" t="s">
        <v>13</v>
      </c>
      <c r="B270" t="s">
        <v>84</v>
      </c>
      <c r="C270" s="1">
        <v>7980493.8999999994</v>
      </c>
      <c r="D270" s="1">
        <f t="shared" si="16"/>
        <v>655.96694887391084</v>
      </c>
      <c r="E270" s="1">
        <f t="shared" si="17"/>
        <v>2305460.919999999</v>
      </c>
      <c r="K270">
        <v>12166</v>
      </c>
      <c r="L270" s="1">
        <v>5675032.9800000004</v>
      </c>
    </row>
    <row r="271" spans="1:12" x14ac:dyDescent="0.3">
      <c r="A271" t="s">
        <v>13</v>
      </c>
      <c r="B271" t="s">
        <v>96</v>
      </c>
      <c r="C271" s="1">
        <v>13281360.279999999</v>
      </c>
      <c r="D271" s="1">
        <f t="shared" si="16"/>
        <v>465.97994105676793</v>
      </c>
      <c r="E271" s="1">
        <f t="shared" si="17"/>
        <v>134681.01999999955</v>
      </c>
      <c r="K271">
        <v>28502</v>
      </c>
      <c r="L271" s="1">
        <v>13146679.26</v>
      </c>
    </row>
    <row r="272" spans="1:12" x14ac:dyDescent="0.3">
      <c r="A272" t="s">
        <v>13</v>
      </c>
      <c r="B272" t="s">
        <v>111</v>
      </c>
      <c r="C272" s="1">
        <v>9873358.7699999977</v>
      </c>
      <c r="D272" s="1">
        <f t="shared" si="16"/>
        <v>1245.6925018925053</v>
      </c>
      <c r="E272" s="1">
        <f t="shared" si="17"/>
        <v>-947910.63000000268</v>
      </c>
      <c r="K272">
        <v>7926</v>
      </c>
      <c r="L272" s="1">
        <v>10821269.4</v>
      </c>
    </row>
    <row r="273" spans="1:12" x14ac:dyDescent="0.3">
      <c r="A273" t="s">
        <v>13</v>
      </c>
      <c r="B273" t="s">
        <v>116</v>
      </c>
      <c r="C273" s="1">
        <v>16964049.73</v>
      </c>
      <c r="D273" s="1">
        <f t="shared" si="16"/>
        <v>1700.9976667000903</v>
      </c>
      <c r="E273" s="1">
        <f t="shared" si="17"/>
        <v>-1090256.129999999</v>
      </c>
      <c r="K273">
        <v>9973</v>
      </c>
      <c r="L273" s="1">
        <v>18054305.859999999</v>
      </c>
    </row>
    <row r="274" spans="1:12" x14ac:dyDescent="0.3">
      <c r="A274" t="s">
        <v>13</v>
      </c>
      <c r="B274" t="s">
        <v>120</v>
      </c>
      <c r="C274" s="1">
        <v>24627896.190000001</v>
      </c>
      <c r="D274" s="1">
        <f t="shared" si="16"/>
        <v>2435.9936884272997</v>
      </c>
      <c r="E274" s="1">
        <f t="shared" si="17"/>
        <v>-19281.819999989122</v>
      </c>
      <c r="K274">
        <v>10110</v>
      </c>
      <c r="L274" s="1">
        <v>24647178.00999999</v>
      </c>
    </row>
    <row r="275" spans="1:12" x14ac:dyDescent="0.3">
      <c r="A275" t="s">
        <v>13</v>
      </c>
      <c r="B275" t="s">
        <v>124</v>
      </c>
      <c r="C275" s="1">
        <v>8776128.7399999984</v>
      </c>
      <c r="D275" s="1">
        <f t="shared" si="16"/>
        <v>625.03587636208238</v>
      </c>
      <c r="E275" s="1">
        <f t="shared" si="17"/>
        <v>-489590.57000000402</v>
      </c>
      <c r="K275">
        <v>14041</v>
      </c>
      <c r="L275" s="1">
        <v>9265719.3100000024</v>
      </c>
    </row>
    <row r="276" spans="1:12" x14ac:dyDescent="0.3">
      <c r="A276" t="s">
        <v>13</v>
      </c>
      <c r="B276" t="s">
        <v>125</v>
      </c>
      <c r="C276" s="1">
        <v>27054382.539999999</v>
      </c>
      <c r="D276" s="1">
        <f t="shared" si="16"/>
        <v>773.09280011430201</v>
      </c>
      <c r="E276" s="1">
        <f t="shared" si="17"/>
        <v>-4821763.7100000121</v>
      </c>
      <c r="K276">
        <v>34995</v>
      </c>
      <c r="L276" s="1">
        <v>31876146.250000011</v>
      </c>
    </row>
    <row r="277" spans="1:12" x14ac:dyDescent="0.3">
      <c r="A277" t="s">
        <v>13</v>
      </c>
      <c r="B277" t="s">
        <v>126</v>
      </c>
      <c r="C277" s="1">
        <v>6985992.669999999</v>
      </c>
      <c r="D277" s="1">
        <f t="shared" si="16"/>
        <v>627.6159078249932</v>
      </c>
      <c r="E277" s="1">
        <f t="shared" si="17"/>
        <v>-266447.6500000013</v>
      </c>
      <c r="K277">
        <v>11131</v>
      </c>
      <c r="L277" s="1">
        <v>7252440.3200000003</v>
      </c>
    </row>
    <row r="278" spans="1:12" x14ac:dyDescent="0.3">
      <c r="A278" t="s">
        <v>13</v>
      </c>
      <c r="B278" t="s">
        <v>127</v>
      </c>
      <c r="C278" s="1">
        <v>34291948.32</v>
      </c>
      <c r="D278" s="1">
        <f t="shared" si="16"/>
        <v>1210.7883737024222</v>
      </c>
      <c r="E278" s="1">
        <f t="shared" si="17"/>
        <v>-2210953.3800000027</v>
      </c>
      <c r="K278">
        <v>28322</v>
      </c>
      <c r="L278" s="1">
        <v>36502901.700000003</v>
      </c>
    </row>
    <row r="279" spans="1:12" x14ac:dyDescent="0.3">
      <c r="A279" t="s">
        <v>13</v>
      </c>
      <c r="B279" t="s">
        <v>128</v>
      </c>
      <c r="C279" s="1">
        <v>14782388.48</v>
      </c>
      <c r="D279" s="1">
        <f t="shared" si="16"/>
        <v>1065.9351370060572</v>
      </c>
      <c r="E279" s="1">
        <f t="shared" si="17"/>
        <v>-1552867.0799999889</v>
      </c>
      <c r="K279">
        <v>13868</v>
      </c>
      <c r="L279" s="1">
        <v>16335255.559999989</v>
      </c>
    </row>
    <row r="280" spans="1:12" x14ac:dyDescent="0.3">
      <c r="A280" t="s">
        <v>13</v>
      </c>
      <c r="B280" t="s">
        <v>138</v>
      </c>
      <c r="C280" s="1">
        <v>25091496.530000001</v>
      </c>
      <c r="D280" s="1">
        <f t="shared" si="16"/>
        <v>758.30325878690803</v>
      </c>
      <c r="E280" s="1">
        <f t="shared" si="17"/>
        <v>-4971375.7500000075</v>
      </c>
      <c r="K280">
        <v>33089</v>
      </c>
      <c r="L280" s="1">
        <v>30062872.280000009</v>
      </c>
    </row>
    <row r="281" spans="1:12" x14ac:dyDescent="0.3">
      <c r="A281" t="s">
        <v>13</v>
      </c>
      <c r="B281" t="s">
        <v>139</v>
      </c>
      <c r="C281" s="1">
        <v>4738608.6300000008</v>
      </c>
      <c r="D281" s="1">
        <f t="shared" si="16"/>
        <v>540.9370582191782</v>
      </c>
      <c r="E281" s="1">
        <f t="shared" si="17"/>
        <v>-302519.70999999903</v>
      </c>
      <c r="K281">
        <v>8760</v>
      </c>
      <c r="L281" s="1">
        <v>5041128.34</v>
      </c>
    </row>
    <row r="282" spans="1:12" x14ac:dyDescent="0.3">
      <c r="A282" t="s">
        <v>13</v>
      </c>
      <c r="B282" t="s">
        <v>140</v>
      </c>
      <c r="C282" s="1">
        <v>79813883.679999992</v>
      </c>
      <c r="D282" s="1">
        <f t="shared" si="16"/>
        <v>3649.6357254561249</v>
      </c>
      <c r="E282" s="1">
        <f t="shared" si="17"/>
        <v>-2590387.200000003</v>
      </c>
      <c r="K282">
        <v>21869</v>
      </c>
      <c r="L282" s="1">
        <v>82404270.879999995</v>
      </c>
    </row>
    <row r="283" spans="1:12" x14ac:dyDescent="0.3">
      <c r="A283" t="s">
        <v>13</v>
      </c>
      <c r="B283" t="s">
        <v>142</v>
      </c>
      <c r="C283" s="1">
        <v>17181016.52</v>
      </c>
      <c r="D283" s="1">
        <f t="shared" si="16"/>
        <v>1353.5820152840147</v>
      </c>
      <c r="E283" s="1">
        <f t="shared" si="17"/>
        <v>-2063661.3099999987</v>
      </c>
      <c r="K283">
        <v>12693</v>
      </c>
      <c r="L283" s="1">
        <v>19244677.829999998</v>
      </c>
    </row>
    <row r="284" spans="1:12" x14ac:dyDescent="0.3">
      <c r="A284" t="s">
        <v>13</v>
      </c>
      <c r="B284" t="s">
        <v>146</v>
      </c>
      <c r="C284" s="1">
        <v>191070973.63999999</v>
      </c>
      <c r="D284" s="1">
        <f t="shared" si="16"/>
        <v>2477.9334920696674</v>
      </c>
      <c r="E284" s="1">
        <f t="shared" si="17"/>
        <v>-11071061.910000026</v>
      </c>
      <c r="K284">
        <v>77109</v>
      </c>
      <c r="L284" s="1">
        <v>202142035.55000001</v>
      </c>
    </row>
    <row r="285" spans="1:12" x14ac:dyDescent="0.3">
      <c r="A285" t="s">
        <v>13</v>
      </c>
      <c r="B285" t="s">
        <v>150</v>
      </c>
      <c r="C285" s="1">
        <v>16146465.42</v>
      </c>
      <c r="D285" s="1">
        <f t="shared" si="16"/>
        <v>1180.6423968996783</v>
      </c>
      <c r="E285" s="1">
        <f t="shared" si="17"/>
        <v>-757450.59000000171</v>
      </c>
      <c r="K285">
        <v>13676</v>
      </c>
      <c r="L285" s="1">
        <v>16903916.010000002</v>
      </c>
    </row>
    <row r="286" spans="1:12" x14ac:dyDescent="0.3">
      <c r="A286" t="s">
        <v>13</v>
      </c>
      <c r="B286" t="s">
        <v>155</v>
      </c>
      <c r="C286" s="1">
        <v>9609758.5700000003</v>
      </c>
      <c r="D286" s="1">
        <f t="shared" si="16"/>
        <v>1228.0841623003196</v>
      </c>
      <c r="E286" s="1">
        <f t="shared" si="17"/>
        <v>-572163.27999999933</v>
      </c>
      <c r="K286">
        <v>7825</v>
      </c>
      <c r="L286" s="1">
        <v>10181921.85</v>
      </c>
    </row>
    <row r="287" spans="1:12" x14ac:dyDescent="0.3">
      <c r="A287" t="s">
        <v>13</v>
      </c>
      <c r="B287" t="s">
        <v>158</v>
      </c>
      <c r="C287" s="1">
        <v>4769028.74</v>
      </c>
      <c r="D287" s="1">
        <f t="shared" si="16"/>
        <v>492.3122473417983</v>
      </c>
      <c r="E287" s="1">
        <f t="shared" si="17"/>
        <v>1911441.100000001</v>
      </c>
      <c r="K287">
        <v>9687</v>
      </c>
      <c r="L287" s="1">
        <v>2857587.6399999992</v>
      </c>
    </row>
    <row r="288" spans="1:12" x14ac:dyDescent="0.3">
      <c r="A288" t="s">
        <v>13</v>
      </c>
      <c r="B288" t="s">
        <v>159</v>
      </c>
      <c r="C288" s="1">
        <v>8933722.5299999993</v>
      </c>
      <c r="D288" s="1">
        <f t="shared" ref="D288:D319" si="18">C288/K288</f>
        <v>1543.7571332296525</v>
      </c>
      <c r="E288" s="1">
        <f t="shared" ref="E288:E319" si="19">C288-L288</f>
        <v>-553909.68000000156</v>
      </c>
      <c r="K288">
        <v>5787</v>
      </c>
      <c r="L288" s="1">
        <v>9487632.2100000009</v>
      </c>
    </row>
    <row r="289" spans="1:12" x14ac:dyDescent="0.3">
      <c r="A289" t="s">
        <v>13</v>
      </c>
      <c r="B289" t="s">
        <v>163</v>
      </c>
      <c r="C289" s="1">
        <v>16200424.220000001</v>
      </c>
      <c r="D289" s="1">
        <f t="shared" si="18"/>
        <v>1811.520096164598</v>
      </c>
      <c r="E289" s="1">
        <f t="shared" si="19"/>
        <v>326423.04000000097</v>
      </c>
      <c r="K289">
        <v>8943</v>
      </c>
      <c r="L289" s="1">
        <v>15874001.18</v>
      </c>
    </row>
    <row r="290" spans="1:12" x14ac:dyDescent="0.3">
      <c r="A290" t="s">
        <v>13</v>
      </c>
      <c r="B290" t="s">
        <v>172</v>
      </c>
      <c r="C290" s="1">
        <v>2998401.05</v>
      </c>
      <c r="D290" s="1">
        <f t="shared" si="18"/>
        <v>911.36810030395134</v>
      </c>
      <c r="E290" s="1">
        <f t="shared" si="19"/>
        <v>-112268.76000000117</v>
      </c>
      <c r="K290">
        <v>3290</v>
      </c>
      <c r="L290" s="1">
        <v>3110669.810000001</v>
      </c>
    </row>
    <row r="291" spans="1:12" x14ac:dyDescent="0.3">
      <c r="A291" t="s">
        <v>13</v>
      </c>
      <c r="B291" t="s">
        <v>189</v>
      </c>
      <c r="C291" s="1">
        <v>58638681.809999987</v>
      </c>
      <c r="D291" s="1">
        <f t="shared" si="18"/>
        <v>1748.3208649373878</v>
      </c>
      <c r="E291" s="1">
        <f t="shared" si="19"/>
        <v>-6047646.5800000057</v>
      </c>
      <c r="K291">
        <v>33540</v>
      </c>
      <c r="L291" s="1">
        <v>64686328.389999993</v>
      </c>
    </row>
    <row r="292" spans="1:12" x14ac:dyDescent="0.3">
      <c r="A292" t="s">
        <v>13</v>
      </c>
      <c r="B292" t="s">
        <v>193</v>
      </c>
      <c r="C292" s="1">
        <v>1601480.23</v>
      </c>
      <c r="D292" s="1">
        <f t="shared" si="18"/>
        <v>1529.5895224450812</v>
      </c>
      <c r="E292" s="1">
        <f t="shared" si="19"/>
        <v>-124403.72999999998</v>
      </c>
      <c r="K292">
        <v>1047</v>
      </c>
      <c r="L292" s="1">
        <v>1725883.96</v>
      </c>
    </row>
    <row r="293" spans="1:12" x14ac:dyDescent="0.3">
      <c r="A293" t="s">
        <v>13</v>
      </c>
      <c r="B293" t="s">
        <v>194</v>
      </c>
      <c r="C293" s="1">
        <v>17616784.25</v>
      </c>
      <c r="D293" s="1">
        <f t="shared" si="18"/>
        <v>1626.2147373765347</v>
      </c>
      <c r="E293" s="1">
        <f t="shared" si="19"/>
        <v>-1178841.4000000097</v>
      </c>
      <c r="K293">
        <v>10833</v>
      </c>
      <c r="L293" s="1">
        <v>18795625.65000001</v>
      </c>
    </row>
    <row r="294" spans="1:12" x14ac:dyDescent="0.3">
      <c r="A294" t="s">
        <v>13</v>
      </c>
      <c r="B294" t="s">
        <v>195</v>
      </c>
      <c r="C294" s="1">
        <v>44377851.79999999</v>
      </c>
      <c r="D294" s="1">
        <f t="shared" si="18"/>
        <v>2266.7203902339356</v>
      </c>
      <c r="E294" s="1">
        <f t="shared" si="19"/>
        <v>1322644.7299999818</v>
      </c>
      <c r="K294">
        <v>19578</v>
      </c>
      <c r="L294" s="1">
        <v>43055207.070000008</v>
      </c>
    </row>
    <row r="295" spans="1:12" x14ac:dyDescent="0.3">
      <c r="A295" t="s">
        <v>13</v>
      </c>
      <c r="B295" t="s">
        <v>198</v>
      </c>
      <c r="C295" s="1">
        <v>14113784.76</v>
      </c>
      <c r="D295" s="1">
        <f t="shared" si="18"/>
        <v>1233.5067960146828</v>
      </c>
      <c r="E295" s="1">
        <f t="shared" si="19"/>
        <v>-751475.46000000089</v>
      </c>
      <c r="K295">
        <v>11442</v>
      </c>
      <c r="L295" s="1">
        <v>14865260.220000001</v>
      </c>
    </row>
    <row r="296" spans="1:12" x14ac:dyDescent="0.3">
      <c r="A296" t="s">
        <v>13</v>
      </c>
      <c r="B296" t="s">
        <v>203</v>
      </c>
      <c r="C296" s="1">
        <v>34016384.350000009</v>
      </c>
      <c r="D296" s="1">
        <f t="shared" si="18"/>
        <v>2923.3743855276734</v>
      </c>
      <c r="E296" s="1">
        <f t="shared" si="19"/>
        <v>-2869901.9999999776</v>
      </c>
      <c r="K296">
        <v>11636</v>
      </c>
      <c r="L296" s="1">
        <v>36886286.349999987</v>
      </c>
    </row>
    <row r="297" spans="1:12" x14ac:dyDescent="0.3">
      <c r="A297" t="s">
        <v>13</v>
      </c>
      <c r="B297" t="s">
        <v>207</v>
      </c>
      <c r="C297" s="1">
        <v>205682662.86000001</v>
      </c>
      <c r="D297" s="1">
        <f t="shared" si="18"/>
        <v>2870.7784395717895</v>
      </c>
      <c r="E297" s="1">
        <f t="shared" si="19"/>
        <v>36812249.780000001</v>
      </c>
      <c r="K297">
        <v>71647</v>
      </c>
      <c r="L297" s="1">
        <v>168870413.08000001</v>
      </c>
    </row>
    <row r="298" spans="1:12" x14ac:dyDescent="0.3">
      <c r="A298" t="s">
        <v>13</v>
      </c>
      <c r="B298" t="s">
        <v>209</v>
      </c>
      <c r="C298" s="1">
        <v>39476569.950000003</v>
      </c>
      <c r="D298" s="1">
        <f t="shared" si="18"/>
        <v>1658.331020793951</v>
      </c>
      <c r="E298" s="1">
        <f t="shared" si="19"/>
        <v>-1217218.8599999994</v>
      </c>
      <c r="K298">
        <v>23805</v>
      </c>
      <c r="L298" s="1">
        <v>40693788.810000002</v>
      </c>
    </row>
    <row r="299" spans="1:12" x14ac:dyDescent="0.3">
      <c r="A299" t="s">
        <v>13</v>
      </c>
      <c r="B299" t="s">
        <v>210</v>
      </c>
      <c r="C299" s="1">
        <v>14477479.470000001</v>
      </c>
      <c r="D299" s="1">
        <f t="shared" si="18"/>
        <v>1819.6932466063349</v>
      </c>
      <c r="E299" s="1">
        <f t="shared" si="19"/>
        <v>1058270.1500000004</v>
      </c>
      <c r="K299">
        <v>7956</v>
      </c>
      <c r="L299" s="1">
        <v>13419209.32</v>
      </c>
    </row>
    <row r="300" spans="1:12" x14ac:dyDescent="0.3">
      <c r="A300" t="s">
        <v>13</v>
      </c>
      <c r="B300" t="s">
        <v>215</v>
      </c>
      <c r="C300" s="1">
        <v>19028493.969999999</v>
      </c>
      <c r="D300" s="1">
        <f t="shared" si="18"/>
        <v>2001.5245576943303</v>
      </c>
      <c r="E300" s="1">
        <f t="shared" si="19"/>
        <v>-900435.54000000283</v>
      </c>
      <c r="K300">
        <v>9507</v>
      </c>
      <c r="L300" s="1">
        <v>19928929.510000002</v>
      </c>
    </row>
    <row r="301" spans="1:12" x14ac:dyDescent="0.3">
      <c r="A301" t="s">
        <v>13</v>
      </c>
      <c r="B301" t="s">
        <v>221</v>
      </c>
      <c r="C301" s="1">
        <v>7796167.3099999996</v>
      </c>
      <c r="D301" s="1">
        <f t="shared" si="18"/>
        <v>1160.6620976626471</v>
      </c>
      <c r="E301" s="1">
        <f t="shared" si="19"/>
        <v>-303629.25999999885</v>
      </c>
      <c r="K301">
        <v>6717</v>
      </c>
      <c r="L301" s="1">
        <v>8099796.5699999984</v>
      </c>
    </row>
    <row r="302" spans="1:12" x14ac:dyDescent="0.3">
      <c r="A302" t="s">
        <v>13</v>
      </c>
      <c r="B302" t="s">
        <v>222</v>
      </c>
      <c r="C302" s="1">
        <v>43468735.850000016</v>
      </c>
      <c r="D302" s="1">
        <f t="shared" si="18"/>
        <v>2204.6323401125942</v>
      </c>
      <c r="E302" s="1">
        <f t="shared" si="19"/>
        <v>7572282.700000003</v>
      </c>
      <c r="K302">
        <v>19717</v>
      </c>
      <c r="L302" s="1">
        <v>35896453.150000013</v>
      </c>
    </row>
    <row r="303" spans="1:12" x14ac:dyDescent="0.3">
      <c r="A303" t="s">
        <v>13</v>
      </c>
      <c r="B303" t="s">
        <v>230</v>
      </c>
      <c r="C303" s="1">
        <v>115442855.28</v>
      </c>
      <c r="D303" s="1">
        <f t="shared" si="18"/>
        <v>1818.6277967169729</v>
      </c>
      <c r="E303" s="1">
        <f t="shared" si="19"/>
        <v>1199135.9899999052</v>
      </c>
      <c r="K303">
        <v>63478</v>
      </c>
      <c r="L303" s="1">
        <v>114243719.2900001</v>
      </c>
    </row>
    <row r="304" spans="1:12" x14ac:dyDescent="0.3">
      <c r="A304" t="s">
        <v>13</v>
      </c>
      <c r="B304" t="s">
        <v>234</v>
      </c>
      <c r="C304" s="1">
        <v>1282808.17</v>
      </c>
      <c r="D304" s="1">
        <f t="shared" si="18"/>
        <v>238.9732060357675</v>
      </c>
      <c r="E304" s="1">
        <f t="shared" si="19"/>
        <v>-148167.54000000004</v>
      </c>
      <c r="K304">
        <v>5368</v>
      </c>
      <c r="L304" s="1">
        <v>1430975.71</v>
      </c>
    </row>
    <row r="305" spans="1:12" x14ac:dyDescent="0.3">
      <c r="A305" t="s">
        <v>13</v>
      </c>
      <c r="B305" t="s">
        <v>249</v>
      </c>
      <c r="C305" s="1">
        <v>1861792.73</v>
      </c>
      <c r="D305" s="1">
        <f t="shared" si="18"/>
        <v>898.98248672139061</v>
      </c>
      <c r="E305" s="1">
        <f t="shared" si="19"/>
        <v>-42364.290000000037</v>
      </c>
      <c r="K305">
        <v>2071</v>
      </c>
      <c r="L305" s="1">
        <v>1904157.02</v>
      </c>
    </row>
    <row r="306" spans="1:12" x14ac:dyDescent="0.3">
      <c r="A306" t="s">
        <v>13</v>
      </c>
      <c r="B306" t="s">
        <v>251</v>
      </c>
      <c r="C306" s="1">
        <v>14683088.300000001</v>
      </c>
      <c r="D306" s="1">
        <f t="shared" si="18"/>
        <v>1274.7949557214795</v>
      </c>
      <c r="E306" s="1">
        <f t="shared" si="19"/>
        <v>-986919.53999999911</v>
      </c>
      <c r="K306">
        <v>11518</v>
      </c>
      <c r="L306" s="1">
        <v>15670007.84</v>
      </c>
    </row>
    <row r="307" spans="1:12" x14ac:dyDescent="0.3">
      <c r="A307" t="s">
        <v>13</v>
      </c>
      <c r="B307" t="s">
        <v>258</v>
      </c>
      <c r="C307" s="1">
        <v>23412633.989999991</v>
      </c>
      <c r="D307" s="1">
        <f t="shared" si="18"/>
        <v>1136.3701397854677</v>
      </c>
      <c r="E307" s="1">
        <f t="shared" si="19"/>
        <v>-1393840.72000001</v>
      </c>
      <c r="K307">
        <v>20603</v>
      </c>
      <c r="L307" s="1">
        <v>24806474.710000001</v>
      </c>
    </row>
    <row r="308" spans="1:12" x14ac:dyDescent="0.3">
      <c r="A308" t="s">
        <v>13</v>
      </c>
      <c r="B308" t="s">
        <v>262</v>
      </c>
      <c r="C308" s="1">
        <v>20733203.34999999</v>
      </c>
      <c r="D308" s="1">
        <f t="shared" si="18"/>
        <v>1013.0064665070597</v>
      </c>
      <c r="E308" s="1">
        <f t="shared" si="19"/>
        <v>-1581731.5000000112</v>
      </c>
      <c r="K308">
        <v>20467</v>
      </c>
      <c r="L308" s="1">
        <v>22314934.850000001</v>
      </c>
    </row>
    <row r="309" spans="1:12" x14ac:dyDescent="0.3">
      <c r="A309" t="s">
        <v>13</v>
      </c>
      <c r="B309" t="s">
        <v>265</v>
      </c>
      <c r="C309" s="1">
        <v>20827801.379999999</v>
      </c>
      <c r="D309" s="1">
        <f t="shared" si="18"/>
        <v>1722.1598627418555</v>
      </c>
      <c r="E309" s="1">
        <f t="shared" si="19"/>
        <v>-1140770.620000001</v>
      </c>
      <c r="K309">
        <v>12094</v>
      </c>
      <c r="L309" s="1">
        <v>21968572</v>
      </c>
    </row>
    <row r="310" spans="1:12" x14ac:dyDescent="0.3">
      <c r="A310" t="s">
        <v>13</v>
      </c>
      <c r="B310" t="s">
        <v>267</v>
      </c>
      <c r="C310" s="1">
        <v>4978976.46</v>
      </c>
      <c r="D310" s="1">
        <f t="shared" si="18"/>
        <v>1362.9828798248016</v>
      </c>
      <c r="E310" s="1">
        <f t="shared" si="19"/>
        <v>149284.74999999907</v>
      </c>
      <c r="K310">
        <v>3653</v>
      </c>
      <c r="L310" s="1">
        <v>4829691.7100000009</v>
      </c>
    </row>
    <row r="311" spans="1:12" x14ac:dyDescent="0.3">
      <c r="A311" t="s">
        <v>13</v>
      </c>
      <c r="B311" t="s">
        <v>273</v>
      </c>
      <c r="C311" s="1">
        <v>25551099.280000001</v>
      </c>
      <c r="D311" s="1">
        <f t="shared" si="18"/>
        <v>666.26073741851371</v>
      </c>
      <c r="E311" s="1">
        <f t="shared" si="19"/>
        <v>-3899101.2099999897</v>
      </c>
      <c r="K311">
        <v>38350</v>
      </c>
      <c r="L311" s="1">
        <v>29450200.489999991</v>
      </c>
    </row>
    <row r="312" spans="1:12" x14ac:dyDescent="0.3">
      <c r="A312" t="s">
        <v>13</v>
      </c>
      <c r="B312" t="s">
        <v>276</v>
      </c>
      <c r="C312" s="1">
        <v>12249412.09</v>
      </c>
      <c r="D312" s="1">
        <f t="shared" si="18"/>
        <v>647.80856153154582</v>
      </c>
      <c r="E312" s="1">
        <f t="shared" si="19"/>
        <v>-548901.46000000089</v>
      </c>
      <c r="K312">
        <v>18909</v>
      </c>
      <c r="L312" s="1">
        <v>12798313.550000001</v>
      </c>
    </row>
    <row r="313" spans="1:12" x14ac:dyDescent="0.3">
      <c r="A313" t="s">
        <v>13</v>
      </c>
      <c r="B313" t="s">
        <v>279</v>
      </c>
      <c r="C313" s="1">
        <v>49961874.979999997</v>
      </c>
      <c r="D313" s="1">
        <f t="shared" si="18"/>
        <v>1582.123404160993</v>
      </c>
      <c r="E313" s="1">
        <f t="shared" si="19"/>
        <v>-1664594.7299999967</v>
      </c>
      <c r="K313">
        <v>31579</v>
      </c>
      <c r="L313" s="1">
        <v>51626469.709999993</v>
      </c>
    </row>
    <row r="314" spans="1:12" x14ac:dyDescent="0.3">
      <c r="A314" t="s">
        <v>13</v>
      </c>
      <c r="B314" t="s">
        <v>282</v>
      </c>
      <c r="C314" s="1">
        <v>32947016.830000009</v>
      </c>
      <c r="D314" s="1">
        <f t="shared" si="18"/>
        <v>3350.6576660225778</v>
      </c>
      <c r="E314" s="1">
        <f t="shared" si="19"/>
        <v>-701599.03999998793</v>
      </c>
      <c r="K314">
        <v>9833</v>
      </c>
      <c r="L314" s="1">
        <v>33648615.869999997</v>
      </c>
    </row>
    <row r="315" spans="1:12" x14ac:dyDescent="0.3">
      <c r="A315" t="s">
        <v>13</v>
      </c>
      <c r="B315" t="s">
        <v>285</v>
      </c>
      <c r="C315" s="1">
        <v>8206179.1599999992</v>
      </c>
      <c r="D315" s="1">
        <f t="shared" si="18"/>
        <v>568.72819738027579</v>
      </c>
      <c r="E315" s="1">
        <f t="shared" si="19"/>
        <v>-945967.54999999981</v>
      </c>
      <c r="K315">
        <v>14429</v>
      </c>
      <c r="L315" s="1">
        <v>9152146.709999999</v>
      </c>
    </row>
    <row r="316" spans="1:12" x14ac:dyDescent="0.3">
      <c r="A316" t="s">
        <v>13</v>
      </c>
      <c r="B316" t="s">
        <v>291</v>
      </c>
      <c r="C316" s="1">
        <v>11248272.6</v>
      </c>
      <c r="D316" s="1">
        <f t="shared" si="18"/>
        <v>492.22267635217923</v>
      </c>
      <c r="E316" s="1">
        <f t="shared" si="19"/>
        <v>312318.16999999993</v>
      </c>
      <c r="K316">
        <v>22852</v>
      </c>
      <c r="L316" s="1">
        <v>10935954.43</v>
      </c>
    </row>
    <row r="317" spans="1:12" x14ac:dyDescent="0.3">
      <c r="A317" t="s">
        <v>13</v>
      </c>
      <c r="B317" t="s">
        <v>297</v>
      </c>
      <c r="C317" s="1">
        <v>5045523.0100000016</v>
      </c>
      <c r="D317" s="1">
        <f t="shared" si="18"/>
        <v>403.70643382941284</v>
      </c>
      <c r="E317" s="1">
        <f t="shared" si="19"/>
        <v>443337.98000000231</v>
      </c>
      <c r="K317">
        <v>12498</v>
      </c>
      <c r="L317" s="1">
        <v>4602185.0299999993</v>
      </c>
    </row>
    <row r="318" spans="1:12" x14ac:dyDescent="0.3">
      <c r="A318" t="s">
        <v>13</v>
      </c>
      <c r="B318" t="s">
        <v>300</v>
      </c>
      <c r="C318" s="1">
        <v>1004772.68</v>
      </c>
      <c r="D318" s="1">
        <f t="shared" si="18"/>
        <v>370.90169066076044</v>
      </c>
      <c r="E318" s="1">
        <f t="shared" si="19"/>
        <v>9662.4600000000792</v>
      </c>
      <c r="K318">
        <v>2709</v>
      </c>
      <c r="L318" s="1">
        <v>995110.22</v>
      </c>
    </row>
    <row r="319" spans="1:12" x14ac:dyDescent="0.3">
      <c r="A319" t="s">
        <v>13</v>
      </c>
      <c r="B319" t="s">
        <v>304</v>
      </c>
      <c r="C319" s="1">
        <v>38870409.299999997</v>
      </c>
      <c r="D319" s="1">
        <f t="shared" si="18"/>
        <v>1566.4709156121544</v>
      </c>
      <c r="E319" s="1">
        <f t="shared" si="19"/>
        <v>-1566124.6899999902</v>
      </c>
      <c r="K319">
        <v>24814</v>
      </c>
      <c r="L319" s="1">
        <v>40436533.989999987</v>
      </c>
    </row>
    <row r="321" spans="1:12" x14ac:dyDescent="0.3">
      <c r="A321" s="3" t="s">
        <v>314</v>
      </c>
      <c r="B321" s="4"/>
      <c r="C321" s="5">
        <f>SUM(C256:C320)</f>
        <v>1750450028.349999</v>
      </c>
      <c r="D321" s="5">
        <f>C321/K321</f>
        <v>1457.5605280424991</v>
      </c>
      <c r="E321" s="6">
        <f>SUM(E256:E319)</f>
        <v>-17478508.190000836</v>
      </c>
      <c r="K321">
        <f>SUM(K256:K320)</f>
        <v>1200945</v>
      </c>
      <c r="L321" s="1">
        <f>SUM(L256:L320)</f>
        <v>1767928536.54</v>
      </c>
    </row>
    <row r="323" spans="1:12" x14ac:dyDescent="0.3">
      <c r="A323" s="2" t="s">
        <v>319</v>
      </c>
      <c r="C323" s="1">
        <f>C321+C253+C184+C120+C74</f>
        <v>8355747945.1899986</v>
      </c>
      <c r="D323" s="1">
        <f>C323/K323</f>
        <v>1260.4567355373083</v>
      </c>
      <c r="E323" s="1">
        <f>E321+E253+E184+E120+E74</f>
        <v>-13582453.050001331</v>
      </c>
      <c r="K323" s="1">
        <f>K321+K253+K184+K120+K74</f>
        <v>6629143</v>
      </c>
      <c r="L323" s="1">
        <f>L321+L253+L184+L120+L74</f>
        <v>8369330398.2400007</v>
      </c>
    </row>
  </sheetData>
  <sortState xmlns:xlrd2="http://schemas.microsoft.com/office/spreadsheetml/2017/richdata2" ref="A4:K319">
    <sortCondition ref="A4:A319"/>
    <sortCondition ref="B4:B319"/>
  </sortState>
  <pageMargins left="0.7" right="0.7" top="0.75" bottom="0.75" header="0.3" footer="0.3"/>
  <pageSetup paperSize="9" orientation="landscape" r:id="rId1"/>
  <ignoredErrors>
    <ignoredError sqref="D253 D184 D120 D74 D32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e78c0d20125e850979e3bffa4e27bba9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3e2a1c52e0e146f29dfb3d1ef8ac30b2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ternalName="Weergave">
      <xsd:simpleType>
        <xsd:restriction base="dms:Choice">
          <xsd:enumeration value="2021-2022"/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101-200</Categorie>
    <SubSubCategorie xmlns="3301dedf-b972-4f3e-ad53-365b955a2e53" xsi:nil="true"/>
    <Legislatuur xmlns="5a174038-70d1-4bd0-a73d-419d63be8671">2019-2024</Legislatuur>
    <SubCategorie xmlns="3301dedf-b972-4f3e-ad53-365b955a2e53">BS SV 118</SubCategorie>
    <Actueel_x003f_ xmlns="5a174038-70d1-4bd0-a73d-419d63be8671">true</Actueel_x003f_>
    <Minister xmlns="5a174038-70d1-4bd0-a73d-419d63be8671">Somers</Minister>
    <Weergave xmlns="5a174038-70d1-4bd0-a73d-419d63be8671">2021-2022</Weergave>
    <_dlc_DocId xmlns="f2018528-1da4-41c7-8a42-759687759166">HFBID-2109892079-9026</_dlc_DocId>
    <_dlc_DocIdUrl xmlns="f2018528-1da4-41c7-8a42-759687759166">
      <Url>https://vlaamseoverheid.sharepoint.com/sites/afb/Beleid/_layouts/15/DocIdRedir.aspx?ID=HFBID-2109892079-9026</Url>
      <Description>HFBID-2109892079-9026</Description>
    </_dlc_DocIdUrl>
  </documentManagement>
</p:properties>
</file>

<file path=customXml/itemProps1.xml><?xml version="1.0" encoding="utf-8"?>
<ds:datastoreItem xmlns:ds="http://schemas.openxmlformats.org/officeDocument/2006/customXml" ds:itemID="{735C9583-685A-4AA3-BA4D-4A68A5CF9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6239C2-035F-4898-A044-14BAD34A5A0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AAD5171-5664-4353-B66C-CB45D5D078F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0CE6575-05C2-4269-AF24-533377F68EA5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3301dedf-b972-4f3e-ad53-365b955a2e53"/>
    <ds:schemaRef ds:uri="http://purl.org/dc/dcmitype/"/>
    <ds:schemaRef ds:uri="http://schemas.microsoft.com/office/infopath/2007/PartnerControls"/>
    <ds:schemaRef ds:uri="f2018528-1da4-41c7-8a42-759687759166"/>
    <ds:schemaRef ds:uri="http://purl.org/dc/elements/1.1/"/>
    <ds:schemaRef ds:uri="5a174038-70d1-4bd0-a73d-419d63be8671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Buyst, Steven</dc:creator>
  <cp:lastModifiedBy>Slootmans, Ronny</cp:lastModifiedBy>
  <cp:lastPrinted>2022-01-28T10:31:24Z</cp:lastPrinted>
  <dcterms:created xsi:type="dcterms:W3CDTF">2022-01-19T13:17:17Z</dcterms:created>
  <dcterms:modified xsi:type="dcterms:W3CDTF">2022-01-31T09:24:26Z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daa18cbe-846c-4271-b1e5-2c616832e69b</vt:lpwstr>
  </property>
</Properties>
</file>