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0-2021/1644/"/>
    </mc:Choice>
  </mc:AlternateContent>
  <xr:revisionPtr revIDLastSave="9" documentId="8_{1BCCAEAC-C622-4BFF-B6CE-274DC8B77D85}" xr6:coauthVersionLast="46" xr6:coauthVersionMax="46" xr10:uidLastSave="{F7458816-14AF-4BA7-852B-AD51F32EBE93}"/>
  <bookViews>
    <workbookView xWindow="-120" yWindow="-120" windowWidth="29040" windowHeight="15840" tabRatio="666" firstSheet="5" activeTab="5" xr2:uid="{00000000-000D-0000-FFFF-FFFF00000000}"/>
  </bookViews>
  <sheets>
    <sheet name="01-Ant" sheetId="1" r:id="rId1"/>
    <sheet name="02-O-Vl" sheetId="5" r:id="rId2"/>
    <sheet name="03-Vl-Br" sheetId="2" r:id="rId3"/>
    <sheet name="04-Lim" sheetId="4" r:id="rId4"/>
    <sheet name="05-W-Vl" sheetId="3" r:id="rId5"/>
    <sheet name="Overzicht Vlaanderen" sheetId="7" r:id="rId6"/>
    <sheet name="Samenvatting" sheetId="6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3" l="1"/>
  <c r="C10" i="3"/>
  <c r="B10" i="3"/>
  <c r="D10" i="2"/>
  <c r="C10" i="2"/>
  <c r="B10" i="2"/>
  <c r="C10" i="4"/>
  <c r="D10" i="4"/>
  <c r="B10" i="4"/>
  <c r="E8" i="5"/>
  <c r="D10" i="1"/>
  <c r="C10" i="1"/>
  <c r="B10" i="1"/>
  <c r="C10" i="5"/>
  <c r="B10" i="5"/>
  <c r="F37" i="6"/>
  <c r="G17" i="6"/>
  <c r="D17" i="6"/>
  <c r="E7" i="1"/>
  <c r="I7" i="6"/>
  <c r="J41" i="6"/>
  <c r="J40" i="6"/>
  <c r="J39" i="6"/>
  <c r="J38" i="6"/>
  <c r="J37" i="6"/>
  <c r="J42" i="6"/>
  <c r="I41" i="6"/>
  <c r="I40" i="6"/>
  <c r="I39" i="6"/>
  <c r="I38" i="6"/>
  <c r="I37" i="6"/>
  <c r="I42" i="6"/>
  <c r="G41" i="6"/>
  <c r="G40" i="6"/>
  <c r="G39" i="6"/>
  <c r="G38" i="6"/>
  <c r="G37" i="6"/>
  <c r="G42" i="6"/>
  <c r="F41" i="6"/>
  <c r="F40" i="6"/>
  <c r="H40" i="6"/>
  <c r="F39" i="6"/>
  <c r="F38" i="6"/>
  <c r="D41" i="6"/>
  <c r="D40" i="6"/>
  <c r="D39" i="6"/>
  <c r="C41" i="6"/>
  <c r="E41" i="6"/>
  <c r="C40" i="6"/>
  <c r="C39" i="6"/>
  <c r="D38" i="6"/>
  <c r="C38" i="6"/>
  <c r="D37" i="6"/>
  <c r="C37" i="6"/>
  <c r="C42" i="6"/>
  <c r="G31" i="6"/>
  <c r="G30" i="6"/>
  <c r="G62" i="6"/>
  <c r="G29" i="6"/>
  <c r="G28" i="6"/>
  <c r="G60" i="6"/>
  <c r="G27" i="6"/>
  <c r="F31" i="6"/>
  <c r="F30" i="6"/>
  <c r="F29" i="6"/>
  <c r="F61" i="6"/>
  <c r="F28" i="6"/>
  <c r="H28" i="6"/>
  <c r="F27" i="6"/>
  <c r="F32" i="6"/>
  <c r="J31" i="6"/>
  <c r="J30" i="6"/>
  <c r="J29" i="6"/>
  <c r="J28" i="6"/>
  <c r="J60" i="6"/>
  <c r="J27" i="6"/>
  <c r="J32" i="6"/>
  <c r="I31" i="6"/>
  <c r="I30" i="6"/>
  <c r="I29" i="6"/>
  <c r="K29" i="6"/>
  <c r="I28" i="6"/>
  <c r="I27" i="6"/>
  <c r="I32" i="6"/>
  <c r="D31" i="6"/>
  <c r="D30" i="6"/>
  <c r="D29" i="6"/>
  <c r="D28" i="6"/>
  <c r="D60" i="6"/>
  <c r="D27" i="6"/>
  <c r="D32" i="6"/>
  <c r="E32" i="6"/>
  <c r="C31" i="6"/>
  <c r="C63" i="6"/>
  <c r="C30" i="6"/>
  <c r="C29" i="6"/>
  <c r="C61" i="6"/>
  <c r="C28" i="6"/>
  <c r="E28" i="6"/>
  <c r="C27" i="6"/>
  <c r="C32" i="6"/>
  <c r="J21" i="6"/>
  <c r="J20" i="6"/>
  <c r="J19" i="6"/>
  <c r="J84" i="6"/>
  <c r="J18" i="6"/>
  <c r="J83" i="6"/>
  <c r="J17" i="6"/>
  <c r="I21" i="6"/>
  <c r="I20" i="6"/>
  <c r="K20" i="6"/>
  <c r="L20" i="6"/>
  <c r="I19" i="6"/>
  <c r="I84" i="6"/>
  <c r="I18" i="6"/>
  <c r="I17" i="6"/>
  <c r="I82" i="6"/>
  <c r="G21" i="6"/>
  <c r="G20" i="6"/>
  <c r="G19" i="6"/>
  <c r="G84" i="6"/>
  <c r="G18" i="6"/>
  <c r="F21" i="6"/>
  <c r="H21" i="6"/>
  <c r="F19" i="6"/>
  <c r="F18" i="6"/>
  <c r="F17" i="6"/>
  <c r="D21" i="6"/>
  <c r="D86" i="6"/>
  <c r="D20" i="6"/>
  <c r="D19" i="6"/>
  <c r="D84" i="6"/>
  <c r="D18" i="6"/>
  <c r="C21" i="6"/>
  <c r="C86" i="6"/>
  <c r="C20" i="6"/>
  <c r="C19" i="6"/>
  <c r="C18" i="6"/>
  <c r="C17" i="6"/>
  <c r="G11" i="6"/>
  <c r="G53" i="6"/>
  <c r="G10" i="6"/>
  <c r="G9" i="6"/>
  <c r="G8" i="6"/>
  <c r="G7" i="6"/>
  <c r="G12" i="6"/>
  <c r="H12" i="6"/>
  <c r="F7" i="6"/>
  <c r="F72" i="6"/>
  <c r="F11" i="6"/>
  <c r="H11" i="6"/>
  <c r="F10" i="6"/>
  <c r="F75" i="6"/>
  <c r="F9" i="6"/>
  <c r="F8" i="6"/>
  <c r="H8" i="6"/>
  <c r="J11" i="6"/>
  <c r="J76" i="6"/>
  <c r="J10" i="6"/>
  <c r="J52" i="6"/>
  <c r="J9" i="6"/>
  <c r="J8" i="6"/>
  <c r="J50" i="6"/>
  <c r="K50" i="6"/>
  <c r="J7" i="6"/>
  <c r="K7" i="6"/>
  <c r="I11" i="6"/>
  <c r="I76" i="6"/>
  <c r="I10" i="6"/>
  <c r="K10" i="6"/>
  <c r="L10" i="6"/>
  <c r="I9" i="6"/>
  <c r="I8" i="6"/>
  <c r="D11" i="6"/>
  <c r="D10" i="6"/>
  <c r="D9" i="6"/>
  <c r="D8" i="6"/>
  <c r="D7" i="6"/>
  <c r="D12" i="6"/>
  <c r="C11" i="6"/>
  <c r="C10" i="6"/>
  <c r="C9" i="6"/>
  <c r="C74" i="6"/>
  <c r="E74" i="6"/>
  <c r="L74" i="6"/>
  <c r="C8" i="6"/>
  <c r="C7" i="6"/>
  <c r="C72" i="6"/>
  <c r="C49" i="6"/>
  <c r="C13" i="7"/>
  <c r="D13" i="7"/>
  <c r="C14" i="7"/>
  <c r="D14" i="7"/>
  <c r="C15" i="7"/>
  <c r="C16" i="7"/>
  <c r="D16" i="7"/>
  <c r="B14" i="7"/>
  <c r="B15" i="7"/>
  <c r="B16" i="7"/>
  <c r="B13" i="7"/>
  <c r="C6" i="7"/>
  <c r="D6" i="7"/>
  <c r="C7" i="7"/>
  <c r="D7" i="7"/>
  <c r="C8" i="7"/>
  <c r="C9" i="7"/>
  <c r="B7" i="7"/>
  <c r="B8" i="7"/>
  <c r="B9" i="7"/>
  <c r="B6" i="7"/>
  <c r="D17" i="1"/>
  <c r="C17" i="1"/>
  <c r="B17" i="1"/>
  <c r="B19" i="1"/>
  <c r="E8" i="1"/>
  <c r="E10" i="1"/>
  <c r="E15" i="3"/>
  <c r="E16" i="3"/>
  <c r="E14" i="3"/>
  <c r="E22" i="3"/>
  <c r="E13" i="3"/>
  <c r="E17" i="3"/>
  <c r="D17" i="3"/>
  <c r="D19" i="3"/>
  <c r="B17" i="3"/>
  <c r="B19" i="3"/>
  <c r="C17" i="3"/>
  <c r="E15" i="5"/>
  <c r="E16" i="5"/>
  <c r="E14" i="5"/>
  <c r="E13" i="5"/>
  <c r="B17" i="5"/>
  <c r="B19" i="5"/>
  <c r="C17" i="5"/>
  <c r="D17" i="5"/>
  <c r="E9" i="5"/>
  <c r="E7" i="5"/>
  <c r="E6" i="5"/>
  <c r="E16" i="1"/>
  <c r="E15" i="1"/>
  <c r="E14" i="1"/>
  <c r="E13" i="1"/>
  <c r="E9" i="1"/>
  <c r="E6" i="1"/>
  <c r="C19" i="3"/>
  <c r="E9" i="3"/>
  <c r="E8" i="3"/>
  <c r="E7" i="3"/>
  <c r="E6" i="3"/>
  <c r="E16" i="4"/>
  <c r="E15" i="4"/>
  <c r="E14" i="4"/>
  <c r="E13" i="4"/>
  <c r="E9" i="4"/>
  <c r="E8" i="4"/>
  <c r="E7" i="4"/>
  <c r="E6" i="4"/>
  <c r="B17" i="4"/>
  <c r="C17" i="4"/>
  <c r="D17" i="4"/>
  <c r="D19" i="4"/>
  <c r="E13" i="2"/>
  <c r="E14" i="2"/>
  <c r="E15" i="2"/>
  <c r="E16" i="2"/>
  <c r="E6" i="2"/>
  <c r="E21" i="2"/>
  <c r="E23" i="2"/>
  <c r="E7" i="2"/>
  <c r="E8" i="2"/>
  <c r="E9" i="2"/>
  <c r="D17" i="2"/>
  <c r="D19" i="2"/>
  <c r="C17" i="2"/>
  <c r="C19" i="2"/>
  <c r="B17" i="2"/>
  <c r="B19" i="2"/>
  <c r="D15" i="7"/>
  <c r="D9" i="7"/>
  <c r="G73" i="6"/>
  <c r="G76" i="6"/>
  <c r="H37" i="6"/>
  <c r="H30" i="6"/>
  <c r="J63" i="6"/>
  <c r="E37" i="6"/>
  <c r="H39" i="6"/>
  <c r="I72" i="6"/>
  <c r="C83" i="6"/>
  <c r="C19" i="4"/>
  <c r="E10" i="4"/>
  <c r="F84" i="6"/>
  <c r="F59" i="6"/>
  <c r="D19" i="1"/>
  <c r="H7" i="6"/>
  <c r="C82" i="6"/>
  <c r="J22" i="6"/>
  <c r="J51" i="6"/>
  <c r="G59" i="6"/>
  <c r="I59" i="6"/>
  <c r="K37" i="6"/>
  <c r="D61" i="6"/>
  <c r="E61" i="6"/>
  <c r="H9" i="6"/>
  <c r="E29" i="6"/>
  <c r="L29" i="6"/>
  <c r="E10" i="3"/>
  <c r="C19" i="1"/>
  <c r="K41" i="6"/>
  <c r="J86" i="6"/>
  <c r="E22" i="1"/>
  <c r="J82" i="6"/>
  <c r="J59" i="6"/>
  <c r="K59" i="6"/>
  <c r="F62" i="6"/>
  <c r="F42" i="6"/>
  <c r="H42" i="6"/>
  <c r="C62" i="6"/>
  <c r="F20" i="6"/>
  <c r="F22" i="6"/>
  <c r="H22" i="6"/>
  <c r="D10" i="5"/>
  <c r="D19" i="5"/>
  <c r="D8" i="7"/>
  <c r="C19" i="5"/>
  <c r="I52" i="6"/>
  <c r="K52" i="6"/>
  <c r="J85" i="6"/>
  <c r="D62" i="6"/>
  <c r="D85" i="6"/>
  <c r="E40" i="6"/>
  <c r="E17" i="5"/>
  <c r="E22" i="5"/>
  <c r="K30" i="6"/>
  <c r="C75" i="6"/>
  <c r="H10" i="6"/>
  <c r="I85" i="6"/>
  <c r="K85" i="6"/>
  <c r="E10" i="5"/>
  <c r="E20" i="6"/>
  <c r="E21" i="5"/>
  <c r="E62" i="6"/>
  <c r="I62" i="6"/>
  <c r="J73" i="6"/>
  <c r="G72" i="6"/>
  <c r="E30" i="6"/>
  <c r="L30" i="6"/>
  <c r="J62" i="6"/>
  <c r="G32" i="6"/>
  <c r="J74" i="6"/>
  <c r="D74" i="6"/>
  <c r="C59" i="6"/>
  <c r="K40" i="6"/>
  <c r="E21" i="1"/>
  <c r="E23" i="1"/>
  <c r="D75" i="6"/>
  <c r="E75" i="6"/>
  <c r="J75" i="6"/>
  <c r="G75" i="6"/>
  <c r="D76" i="6"/>
  <c r="G85" i="6"/>
  <c r="C84" i="6"/>
  <c r="E84" i="6"/>
  <c r="E10" i="6"/>
  <c r="F82" i="6"/>
  <c r="F87" i="6"/>
  <c r="H87" i="6"/>
  <c r="J49" i="6"/>
  <c r="D73" i="6"/>
  <c r="C52" i="6"/>
  <c r="D51" i="6"/>
  <c r="E51" i="6"/>
  <c r="L51" i="6"/>
  <c r="F49" i="6"/>
  <c r="E19" i="6"/>
  <c r="C51" i="6"/>
  <c r="E7" i="6"/>
  <c r="K17" i="6"/>
  <c r="J72" i="6"/>
  <c r="D82" i="6"/>
  <c r="D52" i="6"/>
  <c r="I49" i="6"/>
  <c r="C85" i="6"/>
  <c r="E85" i="6"/>
  <c r="G52" i="6"/>
  <c r="G49" i="6"/>
  <c r="H49" i="6"/>
  <c r="E17" i="6"/>
  <c r="L17" i="6"/>
  <c r="L22" i="6"/>
  <c r="K18" i="6"/>
  <c r="I83" i="6"/>
  <c r="E19" i="5"/>
  <c r="F52" i="6"/>
  <c r="H52" i="6"/>
  <c r="E23" i="5"/>
  <c r="K62" i="6"/>
  <c r="E52" i="6"/>
  <c r="K39" i="6"/>
  <c r="J61" i="6"/>
  <c r="G61" i="6"/>
  <c r="F74" i="6"/>
  <c r="H29" i="6"/>
  <c r="E22" i="4"/>
  <c r="I74" i="6"/>
  <c r="E17" i="4"/>
  <c r="E19" i="4"/>
  <c r="I61" i="6"/>
  <c r="K61" i="6"/>
  <c r="D42" i="6"/>
  <c r="E39" i="6"/>
  <c r="L39" i="6"/>
  <c r="B19" i="4"/>
  <c r="K74" i="6"/>
  <c r="K9" i="6"/>
  <c r="I51" i="6"/>
  <c r="K19" i="6"/>
  <c r="K51" i="6"/>
  <c r="F51" i="6"/>
  <c r="G51" i="6"/>
  <c r="G74" i="6"/>
  <c r="G77" i="6"/>
  <c r="H19" i="6"/>
  <c r="H51" i="6"/>
  <c r="E21" i="4"/>
  <c r="E9" i="6"/>
  <c r="L9" i="6"/>
  <c r="E23" i="4"/>
  <c r="H74" i="6"/>
  <c r="C60" i="6"/>
  <c r="E60" i="6"/>
  <c r="K38" i="6"/>
  <c r="I73" i="6"/>
  <c r="K73" i="6"/>
  <c r="H38" i="6"/>
  <c r="G83" i="6"/>
  <c r="H83" i="6"/>
  <c r="E17" i="2"/>
  <c r="E13" i="7"/>
  <c r="F60" i="6"/>
  <c r="E38" i="6"/>
  <c r="L38" i="6"/>
  <c r="E22" i="2"/>
  <c r="K8" i="6"/>
  <c r="I50" i="6"/>
  <c r="F50" i="6"/>
  <c r="F83" i="6"/>
  <c r="G50" i="6"/>
  <c r="G22" i="6"/>
  <c r="H18" i="6"/>
  <c r="F73" i="6"/>
  <c r="C73" i="6"/>
  <c r="E73" i="6"/>
  <c r="L73" i="6"/>
  <c r="C50" i="6"/>
  <c r="E18" i="6"/>
  <c r="L18" i="6"/>
  <c r="E8" i="6"/>
  <c r="D83" i="6"/>
  <c r="D50" i="6"/>
  <c r="E83" i="6"/>
  <c r="H73" i="6"/>
  <c r="E50" i="6"/>
  <c r="I86" i="6"/>
  <c r="I22" i="6"/>
  <c r="K22" i="6"/>
  <c r="K21" i="6"/>
  <c r="E6" i="7"/>
  <c r="F86" i="6"/>
  <c r="I63" i="6"/>
  <c r="C17" i="7"/>
  <c r="E14" i="7"/>
  <c r="E16" i="7"/>
  <c r="G63" i="6"/>
  <c r="H41" i="6"/>
  <c r="G86" i="6"/>
  <c r="H86" i="6"/>
  <c r="E15" i="7"/>
  <c r="D17" i="7"/>
  <c r="H31" i="6"/>
  <c r="F63" i="6"/>
  <c r="F76" i="6"/>
  <c r="D63" i="6"/>
  <c r="E31" i="6"/>
  <c r="B17" i="7"/>
  <c r="J53" i="6"/>
  <c r="J12" i="6"/>
  <c r="K86" i="6"/>
  <c r="E9" i="7"/>
  <c r="D53" i="6"/>
  <c r="D22" i="6"/>
  <c r="C22" i="6"/>
  <c r="E21" i="6"/>
  <c r="L21" i="6"/>
  <c r="C53" i="6"/>
  <c r="E8" i="7"/>
  <c r="E21" i="7"/>
  <c r="E23" i="7"/>
  <c r="H76" i="6"/>
  <c r="K31" i="6"/>
  <c r="L31" i="6"/>
  <c r="E19" i="3"/>
  <c r="K63" i="6"/>
  <c r="E21" i="3"/>
  <c r="C10" i="7"/>
  <c r="C19" i="7"/>
  <c r="K11" i="6"/>
  <c r="I12" i="6"/>
  <c r="I53" i="6"/>
  <c r="I54" i="6"/>
  <c r="E7" i="7"/>
  <c r="C76" i="6"/>
  <c r="E76" i="6"/>
  <c r="E23" i="3"/>
  <c r="E11" i="6"/>
  <c r="L11" i="6"/>
  <c r="B10" i="7"/>
  <c r="B19" i="7"/>
  <c r="K53" i="6"/>
  <c r="D10" i="7"/>
  <c r="E10" i="7"/>
  <c r="E19" i="7"/>
  <c r="E10" i="2"/>
  <c r="E19" i="2"/>
  <c r="E82" i="6"/>
  <c r="D59" i="6"/>
  <c r="D64" i="6"/>
  <c r="F12" i="6"/>
  <c r="H17" i="6"/>
  <c r="K27" i="6"/>
  <c r="H27" i="6"/>
  <c r="G82" i="6"/>
  <c r="H59" i="6"/>
  <c r="L37" i="6"/>
  <c r="E17" i="7"/>
  <c r="E59" i="6"/>
  <c r="E17" i="1"/>
  <c r="D19" i="7"/>
  <c r="H32" i="6"/>
  <c r="E22" i="7"/>
  <c r="G54" i="6"/>
  <c r="C12" i="6"/>
  <c r="D49" i="6"/>
  <c r="D54" i="6"/>
  <c r="E22" i="6"/>
  <c r="L59" i="6"/>
  <c r="K32" i="6"/>
  <c r="K72" i="6"/>
  <c r="F85" i="6"/>
  <c r="H85" i="6"/>
  <c r="H20" i="6"/>
  <c r="I75" i="6"/>
  <c r="K75" i="6"/>
  <c r="E63" i="6"/>
  <c r="C64" i="6"/>
  <c r="E64" i="6"/>
  <c r="G64" i="6"/>
  <c r="H62" i="6"/>
  <c r="L62" i="6"/>
  <c r="L7" i="6"/>
  <c r="K12" i="6"/>
  <c r="F77" i="6"/>
  <c r="H77" i="6"/>
  <c r="H72" i="6"/>
  <c r="K84" i="6"/>
  <c r="K83" i="6"/>
  <c r="J87" i="6"/>
  <c r="K42" i="6"/>
  <c r="L85" i="6"/>
  <c r="D87" i="6"/>
  <c r="L52" i="6"/>
  <c r="J54" i="6"/>
  <c r="L84" i="6"/>
  <c r="H53" i="6"/>
  <c r="H84" i="6"/>
  <c r="J64" i="6"/>
  <c r="H61" i="6"/>
  <c r="L61" i="6"/>
  <c r="H60" i="6"/>
  <c r="E12" i="6"/>
  <c r="H63" i="6"/>
  <c r="L63" i="6"/>
  <c r="L19" i="6"/>
  <c r="K49" i="6"/>
  <c r="K54" i="6"/>
  <c r="H75" i="6"/>
  <c r="L75" i="6"/>
  <c r="L40" i="6"/>
  <c r="F64" i="6"/>
  <c r="H64" i="6"/>
  <c r="D72" i="6"/>
  <c r="C77" i="6"/>
  <c r="L8" i="6"/>
  <c r="L12" i="6"/>
  <c r="F53" i="6"/>
  <c r="F54" i="6"/>
  <c r="H54" i="6"/>
  <c r="E27" i="6"/>
  <c r="L27" i="6"/>
  <c r="L32" i="6"/>
  <c r="K28" i="6"/>
  <c r="L28" i="6"/>
  <c r="E42" i="6"/>
  <c r="E86" i="6"/>
  <c r="L86" i="6"/>
  <c r="C87" i="6"/>
  <c r="E87" i="6"/>
  <c r="K82" i="6"/>
  <c r="I87" i="6"/>
  <c r="K87" i="6"/>
  <c r="L41" i="6"/>
  <c r="L42" i="6"/>
  <c r="E53" i="6"/>
  <c r="L53" i="6"/>
  <c r="C54" i="6"/>
  <c r="E54" i="6"/>
  <c r="L83" i="6"/>
  <c r="I77" i="6"/>
  <c r="E49" i="6"/>
  <c r="L49" i="6"/>
  <c r="L54" i="6"/>
  <c r="L66" i="6"/>
  <c r="G87" i="6"/>
  <c r="H82" i="6"/>
  <c r="J77" i="6"/>
  <c r="K76" i="6"/>
  <c r="L76" i="6"/>
  <c r="H50" i="6"/>
  <c r="L50" i="6"/>
  <c r="I60" i="6"/>
  <c r="E72" i="6"/>
  <c r="L72" i="6"/>
  <c r="D77" i="6"/>
  <c r="E77" i="6"/>
  <c r="L77" i="6"/>
  <c r="K77" i="6"/>
  <c r="I64" i="6"/>
  <c r="K64" i="6"/>
  <c r="K60" i="6"/>
  <c r="L60" i="6"/>
  <c r="L64" i="6"/>
  <c r="L82" i="6"/>
  <c r="L87" i="6"/>
  <c r="L89" i="6"/>
  <c r="L44" i="6"/>
  <c r="E19" i="1"/>
</calcChain>
</file>

<file path=xl/sharedStrings.xml><?xml version="1.0" encoding="utf-8"?>
<sst xmlns="http://schemas.openxmlformats.org/spreadsheetml/2006/main" count="357" uniqueCount="53">
  <si>
    <t>Collectief leerlingenvervoer</t>
  </si>
  <si>
    <t>Aantal vervoerde leerlingen per onderwijsniveau en per onderwijsnet</t>
  </si>
  <si>
    <t>Antwerpen</t>
  </si>
  <si>
    <t>Basisonderwijs</t>
  </si>
  <si>
    <t>Gemeenschapsonderwijs</t>
  </si>
  <si>
    <t>Gesubs.vrij onderwijs</t>
  </si>
  <si>
    <t>Gesubs.off.onderwijs</t>
  </si>
  <si>
    <t>TOTAAL</t>
  </si>
  <si>
    <t>Gewoon, RH</t>
  </si>
  <si>
    <t>Gewoon, NRH</t>
  </si>
  <si>
    <t>Buitengewoon, RH</t>
  </si>
  <si>
    <t>Buitengewoon, NRH</t>
  </si>
  <si>
    <t>Secundair onderwijs</t>
  </si>
  <si>
    <t>ALGEMEEN TOTAAL</t>
  </si>
  <si>
    <t>Rechthebbend:</t>
  </si>
  <si>
    <t>Niet-rechthebbend:</t>
  </si>
  <si>
    <t>rh = rechthebbende leerling</t>
  </si>
  <si>
    <t>Totaal:</t>
  </si>
  <si>
    <t>nrh = niet-rechthebbende leerling</t>
  </si>
  <si>
    <t>Oost-Vlaanderen</t>
  </si>
  <si>
    <t>Vlaams-Brabant</t>
  </si>
  <si>
    <t>Limburg</t>
  </si>
  <si>
    <t>West-Vlaanderen</t>
  </si>
  <si>
    <t>VLAANDEREN</t>
  </si>
  <si>
    <t>Zonaal vervoer - Collectief vervoerde leerlingen - Schooljaar 2020-2021</t>
  </si>
  <si>
    <t>Aantal leerlingen</t>
  </si>
  <si>
    <t>Basisonderw.</t>
  </si>
  <si>
    <t>Provincie</t>
  </si>
  <si>
    <t>Gemeenschapsond.</t>
  </si>
  <si>
    <t>Off. gesubs. ond.</t>
  </si>
  <si>
    <t>Vrij onderwijs</t>
  </si>
  <si>
    <t>Totalen</t>
  </si>
  <si>
    <t>RH</t>
  </si>
  <si>
    <t>NRH</t>
  </si>
  <si>
    <t>Tot</t>
  </si>
  <si>
    <t xml:space="preserve">Antwerpen </t>
  </si>
  <si>
    <t>gewoon</t>
  </si>
  <si>
    <t>Vl-Brabant</t>
  </si>
  <si>
    <t>O-Vlaand.</t>
  </si>
  <si>
    <t>W-Vlaand.</t>
  </si>
  <si>
    <t>totalen</t>
  </si>
  <si>
    <t>buitengew.</t>
  </si>
  <si>
    <t>Secund. ond.</t>
  </si>
  <si>
    <t xml:space="preserve">O-Vlaand. </t>
  </si>
  <si>
    <t xml:space="preserve">totalen </t>
  </si>
  <si>
    <t>Aantal collectief vervoerde leerlingen schooljaar 2020-2021</t>
  </si>
  <si>
    <t xml:space="preserve">gewoon + </t>
  </si>
  <si>
    <t>gewoon +</t>
  </si>
  <si>
    <t>Gewoon ond.</t>
  </si>
  <si>
    <t xml:space="preserve">basis + </t>
  </si>
  <si>
    <t>secundair</t>
  </si>
  <si>
    <t>Aantal collectief vervoerde leerlingen schooljaar 2019-2020</t>
  </si>
  <si>
    <t>Buitengew.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</si>
</sst>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50"/>
      </bottom>
      <diagonal/>
    </border>
    <border>
      <left style="medium">
        <color indexed="64"/>
      </left>
      <right style="medium">
        <color indexed="64"/>
      </right>
      <top style="medium">
        <color indexed="50"/>
      </top>
      <bottom style="medium">
        <color indexed="50"/>
      </bottom>
      <diagonal/>
    </border>
    <border>
      <left style="medium">
        <color indexed="64"/>
      </left>
      <right style="medium">
        <color indexed="64"/>
      </right>
      <top style="medium">
        <color indexed="5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19" xfId="0" applyBorder="1"/>
    <xf numFmtId="0" fontId="0" fillId="0" borderId="20" xfId="0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0" xfId="0" applyNumberFormat="1"/>
    <xf numFmtId="0" fontId="0" fillId="0" borderId="24" xfId="0" applyBorder="1"/>
    <xf numFmtId="3" fontId="0" fillId="0" borderId="24" xfId="0" applyNumberFormat="1" applyBorder="1"/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3" fillId="2" borderId="25" xfId="0" applyFont="1" applyFill="1" applyBorder="1"/>
    <xf numFmtId="3" fontId="3" fillId="2" borderId="25" xfId="0" applyNumberFormat="1" applyFont="1" applyFill="1" applyBorder="1"/>
    <xf numFmtId="0" fontId="3" fillId="2" borderId="7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3" fontId="3" fillId="2" borderId="11" xfId="0" applyNumberFormat="1" applyFont="1" applyFill="1" applyBorder="1"/>
    <xf numFmtId="3" fontId="3" fillId="2" borderId="12" xfId="0" applyNumberFormat="1" applyFont="1" applyFill="1" applyBorder="1"/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/>
    <xf numFmtId="3" fontId="3" fillId="2" borderId="26" xfId="0" applyNumberFormat="1" applyFont="1" applyFill="1" applyBorder="1"/>
    <xf numFmtId="0" fontId="3" fillId="2" borderId="27" xfId="0" applyFont="1" applyFill="1" applyBorder="1"/>
    <xf numFmtId="3" fontId="3" fillId="2" borderId="27" xfId="0" applyNumberFormat="1" applyFont="1" applyFill="1" applyBorder="1"/>
    <xf numFmtId="0" fontId="3" fillId="2" borderId="28" xfId="0" applyFont="1" applyFill="1" applyBorder="1"/>
    <xf numFmtId="3" fontId="3" fillId="2" borderId="28" xfId="0" applyNumberFormat="1" applyFont="1" applyFill="1" applyBorder="1"/>
    <xf numFmtId="3" fontId="0" fillId="0" borderId="29" xfId="0" applyNumberFormat="1" applyBorder="1"/>
    <xf numFmtId="0" fontId="6" fillId="0" borderId="30" xfId="0" applyFont="1" applyBorder="1"/>
    <xf numFmtId="0" fontId="6" fillId="0" borderId="31" xfId="0" applyFont="1" applyBorder="1"/>
    <xf numFmtId="3" fontId="6" fillId="0" borderId="31" xfId="0" applyNumberFormat="1" applyFont="1" applyBorder="1"/>
    <xf numFmtId="3" fontId="6" fillId="0" borderId="32" xfId="0" applyNumberFormat="1" applyFont="1" applyBorder="1"/>
    <xf numFmtId="3" fontId="6" fillId="0" borderId="0" xfId="0" applyNumberFormat="1" applyFont="1"/>
    <xf numFmtId="0" fontId="1" fillId="0" borderId="0" xfId="0" applyFont="1"/>
    <xf numFmtId="0" fontId="6" fillId="0" borderId="0" xfId="0" applyFont="1"/>
    <xf numFmtId="0" fontId="7" fillId="0" borderId="30" xfId="0" applyFont="1" applyBorder="1"/>
    <xf numFmtId="0" fontId="7" fillId="0" borderId="31" xfId="0" applyFont="1" applyBorder="1"/>
    <xf numFmtId="3" fontId="7" fillId="0" borderId="31" xfId="0" applyNumberFormat="1" applyFont="1" applyBorder="1"/>
    <xf numFmtId="3" fontId="7" fillId="0" borderId="32" xfId="0" applyNumberFormat="1" applyFont="1" applyBorder="1"/>
    <xf numFmtId="0" fontId="1" fillId="0" borderId="25" xfId="0" applyFont="1" applyBorder="1"/>
    <xf numFmtId="0" fontId="8" fillId="0" borderId="25" xfId="0" applyFont="1" applyBorder="1"/>
    <xf numFmtId="3" fontId="8" fillId="0" borderId="33" xfId="0" applyNumberFormat="1" applyFont="1" applyBorder="1"/>
    <xf numFmtId="3" fontId="8" fillId="0" borderId="31" xfId="0" applyNumberFormat="1" applyFont="1" applyBorder="1"/>
    <xf numFmtId="3" fontId="8" fillId="0" borderId="32" xfId="0" applyNumberFormat="1" applyFont="1" applyBorder="1"/>
    <xf numFmtId="3" fontId="0" fillId="0" borderId="0" xfId="0" applyNumberFormat="1" applyAlignment="1">
      <alignment horizontal="center"/>
    </xf>
    <xf numFmtId="0" fontId="1" fillId="0" borderId="34" xfId="0" applyFont="1" applyBorder="1"/>
    <xf numFmtId="3" fontId="8" fillId="0" borderId="35" xfId="0" applyNumberFormat="1" applyFont="1" applyBorder="1"/>
    <xf numFmtId="3" fontId="8" fillId="0" borderId="36" xfId="0" applyNumberFormat="1" applyFont="1" applyBorder="1"/>
    <xf numFmtId="0" fontId="0" fillId="0" borderId="37" xfId="0" applyBorder="1"/>
    <xf numFmtId="0" fontId="0" fillId="0" borderId="38" xfId="0" applyBorder="1"/>
    <xf numFmtId="3" fontId="0" fillId="0" borderId="39" xfId="0" applyNumberFormat="1" applyBorder="1"/>
    <xf numFmtId="3" fontId="0" fillId="0" borderId="40" xfId="0" applyNumberFormat="1" applyBorder="1"/>
    <xf numFmtId="0" fontId="1" fillId="0" borderId="37" xfId="0" applyFont="1" applyBorder="1"/>
    <xf numFmtId="0" fontId="0" fillId="0" borderId="41" xfId="0" applyBorder="1"/>
    <xf numFmtId="3" fontId="0" fillId="0" borderId="42" xfId="0" applyNumberFormat="1" applyBorder="1"/>
    <xf numFmtId="3" fontId="0" fillId="0" borderId="9" xfId="0" applyNumberFormat="1" applyBorder="1"/>
    <xf numFmtId="0" fontId="0" fillId="0" borderId="43" xfId="0" applyBorder="1"/>
    <xf numFmtId="0" fontId="0" fillId="0" borderId="44" xfId="0" applyBorder="1"/>
    <xf numFmtId="3" fontId="0" fillId="0" borderId="45" xfId="0" applyNumberFormat="1" applyBorder="1"/>
    <xf numFmtId="0" fontId="0" fillId="0" borderId="30" xfId="0" applyBorder="1"/>
    <xf numFmtId="3" fontId="0" fillId="0" borderId="33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3" fontId="1" fillId="0" borderId="0" xfId="0" applyNumberFormat="1" applyFont="1"/>
    <xf numFmtId="0" fontId="9" fillId="0" borderId="30" xfId="0" applyFont="1" applyBorder="1"/>
    <xf numFmtId="3" fontId="9" fillId="0" borderId="31" xfId="0" applyNumberFormat="1" applyFont="1" applyBorder="1"/>
    <xf numFmtId="3" fontId="9" fillId="0" borderId="32" xfId="0" applyNumberFormat="1" applyFont="1" applyBorder="1"/>
    <xf numFmtId="3" fontId="9" fillId="0" borderId="0" xfId="0" applyNumberFormat="1" applyFont="1"/>
    <xf numFmtId="0" fontId="9" fillId="0" borderId="0" xfId="0" applyFont="1"/>
    <xf numFmtId="0" fontId="0" fillId="0" borderId="46" xfId="0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0" fontId="0" fillId="0" borderId="50" xfId="0" applyBorder="1"/>
    <xf numFmtId="3" fontId="7" fillId="0" borderId="0" xfId="0" applyNumberFormat="1" applyFont="1"/>
    <xf numFmtId="0" fontId="7" fillId="0" borderId="0" xfId="0" applyFont="1"/>
    <xf numFmtId="0" fontId="1" fillId="0" borderId="51" xfId="0" applyFont="1" applyBorder="1"/>
    <xf numFmtId="3" fontId="8" fillId="0" borderId="52" xfId="0" applyNumberFormat="1" applyFont="1" applyBorder="1"/>
    <xf numFmtId="3" fontId="8" fillId="0" borderId="53" xfId="0" applyNumberFormat="1" applyFont="1" applyBorder="1"/>
    <xf numFmtId="3" fontId="0" fillId="0" borderId="54" xfId="0" applyNumberFormat="1" applyBorder="1"/>
    <xf numFmtId="0" fontId="8" fillId="0" borderId="0" xfId="0" applyFont="1"/>
    <xf numFmtId="3" fontId="0" fillId="0" borderId="55" xfId="0" applyNumberFormat="1" applyBorder="1"/>
    <xf numFmtId="3" fontId="0" fillId="0" borderId="56" xfId="0" applyNumberFormat="1" applyBorder="1"/>
    <xf numFmtId="0" fontId="1" fillId="0" borderId="30" xfId="0" applyFont="1" applyBorder="1"/>
    <xf numFmtId="3" fontId="0" fillId="0" borderId="53" xfId="0" applyNumberFormat="1" applyBorder="1"/>
    <xf numFmtId="3" fontId="0" fillId="0" borderId="52" xfId="0" applyNumberFormat="1" applyBorder="1"/>
    <xf numFmtId="0" fontId="1" fillId="0" borderId="38" xfId="0" applyFont="1" applyBorder="1"/>
    <xf numFmtId="0" fontId="0" fillId="0" borderId="25" xfId="0" applyBorder="1"/>
    <xf numFmtId="3" fontId="0" fillId="0" borderId="31" xfId="0" applyNumberFormat="1" applyBorder="1"/>
    <xf numFmtId="3" fontId="0" fillId="0" borderId="32" xfId="0" applyNumberFormat="1" applyBorder="1"/>
    <xf numFmtId="0" fontId="1" fillId="0" borderId="41" xfId="0" applyFont="1" applyBorder="1"/>
    <xf numFmtId="0" fontId="0" fillId="0" borderId="57" xfId="0" applyBorder="1"/>
    <xf numFmtId="3" fontId="1" fillId="0" borderId="25" xfId="0" applyNumberFormat="1" applyFont="1" applyBorder="1"/>
    <xf numFmtId="3" fontId="8" fillId="0" borderId="58" xfId="0" applyNumberFormat="1" applyFont="1" applyBorder="1"/>
    <xf numFmtId="3" fontId="8" fillId="0" borderId="59" xfId="0" applyNumberFormat="1" applyFont="1" applyBorder="1"/>
    <xf numFmtId="3" fontId="8" fillId="0" borderId="60" xfId="0" applyNumberFormat="1" applyFont="1" applyBorder="1"/>
    <xf numFmtId="0" fontId="0" fillId="0" borderId="51" xfId="0" applyBorder="1"/>
    <xf numFmtId="3" fontId="0" fillId="0" borderId="7" xfId="0" applyNumberFormat="1" applyBorder="1"/>
    <xf numFmtId="3" fontId="0" fillId="0" borderId="61" xfId="0" applyNumberFormat="1" applyBorder="1"/>
    <xf numFmtId="0" fontId="0" fillId="0" borderId="62" xfId="0" applyBorder="1"/>
    <xf numFmtId="3" fontId="0" fillId="0" borderId="63" xfId="0" applyNumberFormat="1" applyBorder="1"/>
    <xf numFmtId="0" fontId="1" fillId="0" borderId="46" xfId="0" applyFont="1" applyBorder="1"/>
    <xf numFmtId="3" fontId="0" fillId="0" borderId="37" xfId="0" applyNumberFormat="1" applyBorder="1"/>
    <xf numFmtId="3" fontId="0" fillId="0" borderId="50" xfId="0" applyNumberFormat="1" applyBorder="1"/>
    <xf numFmtId="3" fontId="0" fillId="0" borderId="34" xfId="0" applyNumberFormat="1" applyBorder="1"/>
    <xf numFmtId="3" fontId="0" fillId="0" borderId="6" xfId="0" applyNumberForma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25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2" xfId="0" applyNumberFormat="1" applyBorder="1" applyProtection="1">
      <protection locked="0"/>
    </xf>
    <xf numFmtId="3" fontId="0" fillId="0" borderId="21" xfId="0" applyNumberFormat="1" applyBorder="1" applyProtection="1">
      <protection locked="0"/>
    </xf>
    <xf numFmtId="3" fontId="0" fillId="0" borderId="22" xfId="0" applyNumberFormat="1" applyBorder="1" applyProtection="1">
      <protection locked="0"/>
    </xf>
    <xf numFmtId="3" fontId="5" fillId="0" borderId="22" xfId="0" applyNumberFormat="1" applyFont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3" fontId="5" fillId="0" borderId="16" xfId="0" applyNumberFormat="1" applyFont="1" applyBorder="1" applyProtection="1">
      <protection locked="0"/>
    </xf>
    <xf numFmtId="3" fontId="0" fillId="0" borderId="17" xfId="0" applyNumberFormat="1" applyBorder="1" applyProtection="1">
      <protection locked="0"/>
    </xf>
    <xf numFmtId="3" fontId="0" fillId="0" borderId="18" xfId="0" applyNumberFormat="1" applyBorder="1" applyProtection="1">
      <protection locked="0"/>
    </xf>
    <xf numFmtId="3" fontId="5" fillId="0" borderId="18" xfId="0" applyNumberFormat="1" applyFont="1" applyBorder="1" applyProtection="1">
      <protection locked="0"/>
    </xf>
    <xf numFmtId="0" fontId="0" fillId="0" borderId="64" xfId="0" applyBorder="1"/>
    <xf numFmtId="3" fontId="0" fillId="0" borderId="65" xfId="0" applyNumberFormat="1" applyBorder="1" applyProtection="1">
      <protection locked="0"/>
    </xf>
    <xf numFmtId="0" fontId="0" fillId="0" borderId="61" xfId="0" applyBorder="1"/>
    <xf numFmtId="0" fontId="0" fillId="0" borderId="40" xfId="0" applyBorder="1"/>
    <xf numFmtId="3" fontId="0" fillId="0" borderId="66" xfId="0" applyNumberFormat="1" applyBorder="1" applyAlignment="1">
      <alignment horizontal="right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quotePrefix="1" applyFont="1" applyBorder="1"/>
    <xf numFmtId="3" fontId="1" fillId="0" borderId="4" xfId="0" applyNumberFormat="1" applyFont="1" applyBorder="1"/>
    <xf numFmtId="49" fontId="5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5"/>
  </sheetPr>
  <dimension ref="A1:F34"/>
  <sheetViews>
    <sheetView workbookViewId="0">
      <selection sqref="A1:E1"/>
    </sheetView>
  </sheetViews>
  <sheetFormatPr defaultColWidth="9.140625" defaultRowHeight="12.75" x14ac:dyDescent="0.2"/>
  <cols>
    <col min="1" max="1" width="20" style="1" customWidth="1"/>
    <col min="2" max="2" width="24.140625" style="1" bestFit="1" customWidth="1"/>
    <col min="3" max="3" width="20.7109375" style="1" bestFit="1" customWidth="1"/>
    <col min="4" max="4" width="20.140625" style="1" bestFit="1" customWidth="1"/>
    <col min="5" max="5" width="8.42578125" style="1" bestFit="1" customWidth="1"/>
    <col min="6" max="16384" width="9.140625" style="1"/>
  </cols>
  <sheetData>
    <row r="1" spans="1:6" ht="20.25" x14ac:dyDescent="0.3">
      <c r="A1" s="162" t="s">
        <v>0</v>
      </c>
      <c r="B1" s="162"/>
      <c r="C1" s="162"/>
      <c r="D1" s="162"/>
      <c r="E1" s="162"/>
    </row>
    <row r="2" spans="1:6" x14ac:dyDescent="0.2">
      <c r="A2" s="163" t="s">
        <v>1</v>
      </c>
      <c r="B2" s="163"/>
      <c r="C2" s="163"/>
      <c r="D2" s="163"/>
      <c r="E2" s="163"/>
    </row>
    <row r="3" spans="1:6" x14ac:dyDescent="0.2">
      <c r="B3" s="164" t="s">
        <v>2</v>
      </c>
      <c r="C3" s="165"/>
    </row>
    <row r="4" spans="1:6" x14ac:dyDescent="0.2">
      <c r="A4" s="3"/>
      <c r="B4" s="3"/>
      <c r="C4" s="3"/>
      <c r="D4" s="3"/>
      <c r="E4" s="3"/>
    </row>
    <row r="5" spans="1:6" x14ac:dyDescent="0.2">
      <c r="A5" s="29" t="s">
        <v>3</v>
      </c>
      <c r="B5" s="30" t="s">
        <v>4</v>
      </c>
      <c r="C5" s="31" t="s">
        <v>5</v>
      </c>
      <c r="D5" s="31" t="s">
        <v>6</v>
      </c>
      <c r="E5" s="31" t="s">
        <v>7</v>
      </c>
      <c r="F5" s="2"/>
    </row>
    <row r="6" spans="1:6" x14ac:dyDescent="0.2">
      <c r="A6" s="7" t="s">
        <v>8</v>
      </c>
      <c r="B6" s="12">
        <v>65</v>
      </c>
      <c r="C6" s="12">
        <v>3</v>
      </c>
      <c r="D6" s="12">
        <v>4</v>
      </c>
      <c r="E6" s="127">
        <f>SUM(B6:D6)</f>
        <v>72</v>
      </c>
      <c r="F6" s="2"/>
    </row>
    <row r="7" spans="1:6" ht="13.5" thickBot="1" x14ac:dyDescent="0.25">
      <c r="A7" s="8" t="s">
        <v>9</v>
      </c>
      <c r="B7" s="23">
        <v>45</v>
      </c>
      <c r="C7" s="23">
        <v>55</v>
      </c>
      <c r="D7" s="23">
        <v>13</v>
      </c>
      <c r="E7" s="128">
        <f>SUM(B7:D7)</f>
        <v>113</v>
      </c>
      <c r="F7" s="2"/>
    </row>
    <row r="8" spans="1:6" x14ac:dyDescent="0.2">
      <c r="A8" s="9" t="s">
        <v>10</v>
      </c>
      <c r="B8" s="24">
        <v>2288</v>
      </c>
      <c r="C8" s="24">
        <v>3902</v>
      </c>
      <c r="D8" s="24">
        <v>1719</v>
      </c>
      <c r="E8" s="129">
        <f>SUM(B8:D8)</f>
        <v>7909</v>
      </c>
      <c r="F8" s="2"/>
    </row>
    <row r="9" spans="1:6" ht="13.5" thickBot="1" x14ac:dyDescent="0.25">
      <c r="A9" s="152" t="s">
        <v>11</v>
      </c>
      <c r="B9" s="23">
        <v>13</v>
      </c>
      <c r="C9" s="23">
        <v>29</v>
      </c>
      <c r="D9" s="23">
        <v>0</v>
      </c>
      <c r="E9" s="130">
        <f>SUM(B9:D9)</f>
        <v>42</v>
      </c>
      <c r="F9" s="2"/>
    </row>
    <row r="10" spans="1:6" x14ac:dyDescent="0.2">
      <c r="A10" s="153" t="s">
        <v>7</v>
      </c>
      <c r="B10" s="154">
        <f>SUM(B6:B9)</f>
        <v>2411</v>
      </c>
      <c r="C10" s="154">
        <f>SUM(C6:C9)</f>
        <v>3989</v>
      </c>
      <c r="D10" s="154">
        <f>SUM(D6:D9)</f>
        <v>1736</v>
      </c>
      <c r="E10" s="129">
        <f>SUM(E6:E9)</f>
        <v>8136</v>
      </c>
      <c r="F10" s="2"/>
    </row>
    <row r="11" spans="1:6" x14ac:dyDescent="0.2">
      <c r="A11" s="5"/>
      <c r="B11" s="132"/>
      <c r="C11" s="132"/>
      <c r="D11" s="132"/>
      <c r="E11" s="132"/>
      <c r="F11" s="2"/>
    </row>
    <row r="12" spans="1:6" x14ac:dyDescent="0.2">
      <c r="A12" s="29" t="s">
        <v>12</v>
      </c>
      <c r="B12" s="133" t="s">
        <v>4</v>
      </c>
      <c r="C12" s="134" t="s">
        <v>5</v>
      </c>
      <c r="D12" s="134" t="s">
        <v>6</v>
      </c>
      <c r="E12" s="134" t="s">
        <v>7</v>
      </c>
      <c r="F12" s="2"/>
    </row>
    <row r="13" spans="1:6" x14ac:dyDescent="0.2">
      <c r="A13" s="7" t="s">
        <v>8</v>
      </c>
      <c r="B13" s="11">
        <v>0</v>
      </c>
      <c r="C13" s="12">
        <v>0</v>
      </c>
      <c r="D13" s="12">
        <v>0</v>
      </c>
      <c r="E13" s="127">
        <f>SUM(B13:D13)</f>
        <v>0</v>
      </c>
      <c r="F13" s="2"/>
    </row>
    <row r="14" spans="1:6" ht="13.5" thickBot="1" x14ac:dyDescent="0.25">
      <c r="A14" s="8" t="s">
        <v>9</v>
      </c>
      <c r="B14" s="13">
        <v>0</v>
      </c>
      <c r="C14" s="14">
        <v>0</v>
      </c>
      <c r="D14" s="14">
        <v>0</v>
      </c>
      <c r="E14" s="128">
        <f>SUM(B14:D14)</f>
        <v>0</v>
      </c>
      <c r="F14" s="2"/>
    </row>
    <row r="15" spans="1:6" x14ac:dyDescent="0.2">
      <c r="A15" s="9" t="s">
        <v>10</v>
      </c>
      <c r="B15" s="15">
        <v>1265</v>
      </c>
      <c r="C15" s="16">
        <v>2181</v>
      </c>
      <c r="D15" s="16">
        <v>318</v>
      </c>
      <c r="E15" s="129">
        <f>SUM(B15:D15)</f>
        <v>3764</v>
      </c>
      <c r="F15" s="2"/>
    </row>
    <row r="16" spans="1:6" ht="13.5" thickBot="1" x14ac:dyDescent="0.25">
      <c r="A16" s="10" t="s">
        <v>11</v>
      </c>
      <c r="B16" s="17">
        <v>1</v>
      </c>
      <c r="C16" s="18">
        <v>4</v>
      </c>
      <c r="D16" s="18">
        <v>0</v>
      </c>
      <c r="E16" s="130">
        <f>SUM(B16:D16)</f>
        <v>5</v>
      </c>
      <c r="F16" s="2"/>
    </row>
    <row r="17" spans="1:6" x14ac:dyDescent="0.2">
      <c r="A17" s="9" t="s">
        <v>7</v>
      </c>
      <c r="B17" s="136">
        <f>SUM(B13:B16)</f>
        <v>1266</v>
      </c>
      <c r="C17" s="136">
        <f>SUM(C13:C16)</f>
        <v>2185</v>
      </c>
      <c r="D17" s="136">
        <f>SUM(D13:D16)</f>
        <v>318</v>
      </c>
      <c r="E17" s="129">
        <f>SUM(E13:E16)</f>
        <v>3769</v>
      </c>
      <c r="F17" s="2"/>
    </row>
    <row r="18" spans="1:6" ht="13.5" thickBot="1" x14ac:dyDescent="0.25">
      <c r="A18" s="6"/>
      <c r="B18" s="126"/>
      <c r="C18" s="126"/>
      <c r="D18" s="126"/>
      <c r="E18" s="20"/>
      <c r="F18" s="2"/>
    </row>
    <row r="19" spans="1:6" ht="13.5" thickBot="1" x14ac:dyDescent="0.25">
      <c r="A19" s="34" t="s">
        <v>13</v>
      </c>
      <c r="B19" s="135">
        <f>B17+B10</f>
        <v>3677</v>
      </c>
      <c r="C19" s="135">
        <f>C17+C10</f>
        <v>6174</v>
      </c>
      <c r="D19" s="135">
        <f>D17+D10</f>
        <v>2054</v>
      </c>
      <c r="E19" s="135">
        <f>E10+E17</f>
        <v>11905</v>
      </c>
      <c r="F19" s="2"/>
    </row>
    <row r="20" spans="1:6" ht="13.5" thickBot="1" x14ac:dyDescent="0.25">
      <c r="A20" s="4"/>
      <c r="B20" s="4"/>
      <c r="C20" s="4"/>
      <c r="D20" s="22"/>
      <c r="E20" s="22"/>
    </row>
    <row r="21" spans="1:6" ht="13.5" thickBot="1" x14ac:dyDescent="0.25">
      <c r="C21" s="21"/>
      <c r="D21" s="42" t="s">
        <v>14</v>
      </c>
      <c r="E21" s="43">
        <f>E6+E8+E13+E15</f>
        <v>11745</v>
      </c>
      <c r="F21" s="2"/>
    </row>
    <row r="22" spans="1:6" ht="13.5" thickBot="1" x14ac:dyDescent="0.25">
      <c r="C22" s="21"/>
      <c r="D22" s="44" t="s">
        <v>15</v>
      </c>
      <c r="E22" s="45">
        <f>E7+E9+E14+E16</f>
        <v>160</v>
      </c>
      <c r="F22" s="2"/>
    </row>
    <row r="23" spans="1:6" ht="13.5" thickBot="1" x14ac:dyDescent="0.25">
      <c r="A23" s="1" t="s">
        <v>16</v>
      </c>
      <c r="C23" s="21"/>
      <c r="D23" s="46" t="s">
        <v>17</v>
      </c>
      <c r="E23" s="47">
        <f>SUM(E21:E22)</f>
        <v>11905</v>
      </c>
      <c r="F23" s="2"/>
    </row>
    <row r="24" spans="1:6" x14ac:dyDescent="0.2">
      <c r="A24" s="1" t="s">
        <v>18</v>
      </c>
      <c r="D24" s="4"/>
      <c r="E24" s="160"/>
      <c r="F24" s="159"/>
    </row>
    <row r="25" spans="1:6" ht="12.75" customHeight="1" x14ac:dyDescent="0.2"/>
    <row r="26" spans="1:6" x14ac:dyDescent="0.2">
      <c r="A26" s="155"/>
    </row>
    <row r="27" spans="1:6" x14ac:dyDescent="0.2">
      <c r="A27" s="158"/>
      <c r="B27" s="155"/>
      <c r="C27" s="155"/>
    </row>
    <row r="28" spans="1:6" x14ac:dyDescent="0.2">
      <c r="B28" s="155"/>
      <c r="C28" s="156"/>
    </row>
    <row r="29" spans="1:6" x14ac:dyDescent="0.2">
      <c r="B29" s="155"/>
      <c r="C29" s="156"/>
    </row>
    <row r="30" spans="1:6" x14ac:dyDescent="0.2">
      <c r="B30" s="155"/>
      <c r="C30" s="156"/>
    </row>
    <row r="31" spans="1:6" x14ac:dyDescent="0.2">
      <c r="B31" s="155"/>
      <c r="C31" s="156"/>
    </row>
    <row r="32" spans="1:6" x14ac:dyDescent="0.2">
      <c r="B32" s="155"/>
      <c r="C32" s="156"/>
    </row>
    <row r="33" spans="2:3" x14ac:dyDescent="0.2">
      <c r="B33" s="155"/>
      <c r="C33" s="156"/>
    </row>
    <row r="34" spans="2:3" x14ac:dyDescent="0.2">
      <c r="C34" s="157"/>
    </row>
  </sheetData>
  <mergeCells count="3">
    <mergeCell ref="A1:E1"/>
    <mergeCell ref="A2:E2"/>
    <mergeCell ref="B3:C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4">
    <tabColor theme="5"/>
    <pageSetUpPr fitToPage="1"/>
  </sheetPr>
  <dimension ref="A1:E24"/>
  <sheetViews>
    <sheetView workbookViewId="0">
      <selection sqref="A1:E1"/>
    </sheetView>
  </sheetViews>
  <sheetFormatPr defaultColWidth="9.140625" defaultRowHeight="12.75" x14ac:dyDescent="0.2"/>
  <cols>
    <col min="1" max="1" width="20.85546875" style="1" customWidth="1"/>
    <col min="2" max="2" width="24.140625" style="1" bestFit="1" customWidth="1"/>
    <col min="3" max="3" width="20.7109375" style="1" bestFit="1" customWidth="1"/>
    <col min="4" max="4" width="20.140625" style="1" bestFit="1" customWidth="1"/>
    <col min="5" max="5" width="8.42578125" style="1" bestFit="1" customWidth="1"/>
    <col min="6" max="16384" width="9.140625" style="1"/>
  </cols>
  <sheetData>
    <row r="1" spans="1:5" ht="20.25" x14ac:dyDescent="0.3">
      <c r="A1" s="162" t="s">
        <v>0</v>
      </c>
      <c r="B1" s="162"/>
      <c r="C1" s="162"/>
      <c r="D1" s="162"/>
      <c r="E1" s="162"/>
    </row>
    <row r="2" spans="1:5" x14ac:dyDescent="0.2">
      <c r="A2" s="163" t="s">
        <v>1</v>
      </c>
      <c r="B2" s="163"/>
      <c r="C2" s="163"/>
      <c r="D2" s="163"/>
      <c r="E2" s="163"/>
    </row>
    <row r="3" spans="1:5" x14ac:dyDescent="0.2">
      <c r="B3" s="164" t="s">
        <v>19</v>
      </c>
      <c r="C3" s="165"/>
    </row>
    <row r="4" spans="1:5" x14ac:dyDescent="0.2">
      <c r="A4" s="3"/>
      <c r="B4" s="3"/>
      <c r="C4" s="3"/>
      <c r="D4" s="3"/>
      <c r="E4" s="3"/>
    </row>
    <row r="5" spans="1:5" x14ac:dyDescent="0.2">
      <c r="A5" s="29" t="s">
        <v>3</v>
      </c>
      <c r="B5" s="30" t="s">
        <v>4</v>
      </c>
      <c r="C5" s="31" t="s">
        <v>5</v>
      </c>
      <c r="D5" s="31" t="s">
        <v>6</v>
      </c>
      <c r="E5" s="31" t="s">
        <v>7</v>
      </c>
    </row>
    <row r="6" spans="1:5" x14ac:dyDescent="0.2">
      <c r="A6" s="7" t="s">
        <v>8</v>
      </c>
      <c r="B6" s="137">
        <v>80</v>
      </c>
      <c r="C6" s="137">
        <v>0</v>
      </c>
      <c r="D6" s="137">
        <v>7</v>
      </c>
      <c r="E6" s="127">
        <f>SUM(B6:D6)</f>
        <v>87</v>
      </c>
    </row>
    <row r="7" spans="1:5" ht="13.5" thickBot="1" x14ac:dyDescent="0.25">
      <c r="A7" s="8" t="s">
        <v>9</v>
      </c>
      <c r="B7" s="138">
        <v>88</v>
      </c>
      <c r="C7" s="138">
        <v>0</v>
      </c>
      <c r="D7" s="138">
        <v>6</v>
      </c>
      <c r="E7" s="128">
        <f>SUM(B7:D7)</f>
        <v>94</v>
      </c>
    </row>
    <row r="8" spans="1:5" x14ac:dyDescent="0.2">
      <c r="A8" s="9" t="s">
        <v>10</v>
      </c>
      <c r="B8" s="139">
        <v>1335</v>
      </c>
      <c r="C8" s="140">
        <v>2983</v>
      </c>
      <c r="D8" s="140">
        <v>581</v>
      </c>
      <c r="E8" s="129">
        <f>SUM(B8:D8)</f>
        <v>4899</v>
      </c>
    </row>
    <row r="9" spans="1:5" ht="13.5" thickBot="1" x14ac:dyDescent="0.25">
      <c r="A9" s="150" t="s">
        <v>11</v>
      </c>
      <c r="B9" s="151">
        <v>0</v>
      </c>
      <c r="C9" s="149">
        <v>13</v>
      </c>
      <c r="D9" s="148">
        <v>0</v>
      </c>
      <c r="E9" s="130">
        <f>SUM(B9:D9)</f>
        <v>13</v>
      </c>
    </row>
    <row r="10" spans="1:5" x14ac:dyDescent="0.2">
      <c r="A10" s="9" t="s">
        <v>7</v>
      </c>
      <c r="B10" s="131">
        <f>SUM(B6:B9)</f>
        <v>1503</v>
      </c>
      <c r="C10" s="131">
        <f>SUM(C6:C9)</f>
        <v>2996</v>
      </c>
      <c r="D10" s="131">
        <f>SUM(D6:D9)</f>
        <v>594</v>
      </c>
      <c r="E10" s="129">
        <f>SUM(E6:E9)</f>
        <v>5093</v>
      </c>
    </row>
    <row r="11" spans="1:5" x14ac:dyDescent="0.2">
      <c r="A11" s="5"/>
      <c r="B11" s="132"/>
      <c r="C11" s="132"/>
      <c r="D11" s="132"/>
      <c r="E11" s="132"/>
    </row>
    <row r="12" spans="1:5" x14ac:dyDescent="0.2">
      <c r="A12" s="29" t="s">
        <v>12</v>
      </c>
      <c r="B12" s="133" t="s">
        <v>4</v>
      </c>
      <c r="C12" s="134" t="s">
        <v>5</v>
      </c>
      <c r="D12" s="134" t="s">
        <v>6</v>
      </c>
      <c r="E12" s="134" t="s">
        <v>7</v>
      </c>
    </row>
    <row r="13" spans="1:5" x14ac:dyDescent="0.2">
      <c r="A13" s="7" t="s">
        <v>8</v>
      </c>
      <c r="B13" s="141">
        <v>0</v>
      </c>
      <c r="C13" s="137">
        <v>0</v>
      </c>
      <c r="D13" s="137">
        <v>0</v>
      </c>
      <c r="E13" s="127">
        <f>SUM(B13:D13)</f>
        <v>0</v>
      </c>
    </row>
    <row r="14" spans="1:5" ht="13.5" thickBot="1" x14ac:dyDescent="0.25">
      <c r="A14" s="8" t="s">
        <v>9</v>
      </c>
      <c r="B14" s="142">
        <v>0</v>
      </c>
      <c r="C14" s="143">
        <v>0</v>
      </c>
      <c r="D14" s="143">
        <v>0</v>
      </c>
      <c r="E14" s="128">
        <f>SUM(B14:D14)</f>
        <v>0</v>
      </c>
    </row>
    <row r="15" spans="1:5" x14ac:dyDescent="0.2">
      <c r="A15" s="9" t="s">
        <v>10</v>
      </c>
      <c r="B15" s="144">
        <v>808</v>
      </c>
      <c r="C15" s="145">
        <v>1313</v>
      </c>
      <c r="D15" s="146">
        <v>96</v>
      </c>
      <c r="E15" s="129">
        <f>SUM(B15:D15)</f>
        <v>2217</v>
      </c>
    </row>
    <row r="16" spans="1:5" ht="13.5" thickBot="1" x14ac:dyDescent="0.25">
      <c r="A16" s="10" t="s">
        <v>11</v>
      </c>
      <c r="B16" s="147">
        <v>4</v>
      </c>
      <c r="C16" s="148">
        <v>0</v>
      </c>
      <c r="D16" s="149">
        <v>1</v>
      </c>
      <c r="E16" s="130">
        <f>SUM(B16:D16)</f>
        <v>5</v>
      </c>
    </row>
    <row r="17" spans="1:5" x14ac:dyDescent="0.2">
      <c r="A17" s="9" t="s">
        <v>7</v>
      </c>
      <c r="B17" s="131">
        <f>SUM(B13:B16)</f>
        <v>812</v>
      </c>
      <c r="C17" s="129">
        <f>SUM(C13:C16)</f>
        <v>1313</v>
      </c>
      <c r="D17" s="129">
        <f>SUM(D13:D16)</f>
        <v>97</v>
      </c>
      <c r="E17" s="129">
        <f>SUM(E13:E16)</f>
        <v>2222</v>
      </c>
    </row>
    <row r="18" spans="1:5" ht="13.5" thickBot="1" x14ac:dyDescent="0.25">
      <c r="A18" s="6"/>
      <c r="B18" s="20"/>
      <c r="C18" s="20"/>
      <c r="D18" s="20"/>
      <c r="E18" s="20"/>
    </row>
    <row r="19" spans="1:5" ht="13.5" thickBot="1" x14ac:dyDescent="0.25">
      <c r="A19" s="41" t="s">
        <v>13</v>
      </c>
      <c r="B19" s="35">
        <f>B10+B17</f>
        <v>2315</v>
      </c>
      <c r="C19" s="35">
        <f>C10+C17</f>
        <v>4309</v>
      </c>
      <c r="D19" s="35">
        <f>D10+D17</f>
        <v>691</v>
      </c>
      <c r="E19" s="35">
        <f>SUM(B19:D19)</f>
        <v>7315</v>
      </c>
    </row>
    <row r="20" spans="1:5" ht="13.5" thickBot="1" x14ac:dyDescent="0.25">
      <c r="A20" s="4"/>
      <c r="B20" s="4"/>
      <c r="C20" s="4"/>
      <c r="D20" s="22"/>
      <c r="E20" s="22"/>
    </row>
    <row r="21" spans="1:5" ht="13.5" thickBot="1" x14ac:dyDescent="0.25">
      <c r="C21" s="21"/>
      <c r="D21" s="42" t="s">
        <v>14</v>
      </c>
      <c r="E21" s="43">
        <f>E6+E8+E13+E15</f>
        <v>7203</v>
      </c>
    </row>
    <row r="22" spans="1:5" ht="13.5" thickBot="1" x14ac:dyDescent="0.25">
      <c r="C22" s="21"/>
      <c r="D22" s="44" t="s">
        <v>15</v>
      </c>
      <c r="E22" s="45">
        <f>E7+E9+E14+E16</f>
        <v>112</v>
      </c>
    </row>
    <row r="23" spans="1:5" ht="13.5" thickBot="1" x14ac:dyDescent="0.25">
      <c r="A23" s="1" t="s">
        <v>16</v>
      </c>
      <c r="C23" s="21"/>
      <c r="D23" s="46" t="s">
        <v>17</v>
      </c>
      <c r="E23" s="47">
        <f>SUM(E21:E22)</f>
        <v>7315</v>
      </c>
    </row>
    <row r="24" spans="1:5" x14ac:dyDescent="0.2">
      <c r="A24" s="1" t="s">
        <v>18</v>
      </c>
      <c r="D24" s="4"/>
      <c r="E24" s="4"/>
    </row>
  </sheetData>
  <mergeCells count="3">
    <mergeCell ref="A1:E1"/>
    <mergeCell ref="A2:E2"/>
    <mergeCell ref="B3:C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>
    <oddFooter>Pagina &amp;P van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tabColor theme="5"/>
  </sheetPr>
  <dimension ref="A1:E24"/>
  <sheetViews>
    <sheetView workbookViewId="0">
      <selection activeCell="D8" sqref="D8"/>
    </sheetView>
  </sheetViews>
  <sheetFormatPr defaultColWidth="9.140625" defaultRowHeight="12.75" x14ac:dyDescent="0.2"/>
  <cols>
    <col min="1" max="1" width="19.85546875" style="1" customWidth="1"/>
    <col min="2" max="2" width="24.140625" style="1" bestFit="1" customWidth="1"/>
    <col min="3" max="3" width="20.7109375" style="1" bestFit="1" customWidth="1"/>
    <col min="4" max="4" width="20.140625" style="1" bestFit="1" customWidth="1"/>
    <col min="5" max="5" width="8.42578125" style="1" bestFit="1" customWidth="1"/>
    <col min="6" max="16384" width="9.140625" style="1"/>
  </cols>
  <sheetData>
    <row r="1" spans="1:5" ht="20.25" x14ac:dyDescent="0.3">
      <c r="A1" s="162" t="s">
        <v>0</v>
      </c>
      <c r="B1" s="162"/>
      <c r="C1" s="162"/>
      <c r="D1" s="162"/>
      <c r="E1" s="162"/>
    </row>
    <row r="2" spans="1:5" x14ac:dyDescent="0.2">
      <c r="A2" s="163" t="s">
        <v>1</v>
      </c>
      <c r="B2" s="163"/>
      <c r="C2" s="163"/>
      <c r="D2" s="163"/>
      <c r="E2" s="163"/>
    </row>
    <row r="3" spans="1:5" x14ac:dyDescent="0.2">
      <c r="B3" s="164" t="s">
        <v>20</v>
      </c>
      <c r="C3" s="165"/>
    </row>
    <row r="4" spans="1:5" x14ac:dyDescent="0.2">
      <c r="A4" s="3"/>
      <c r="B4" s="3"/>
      <c r="C4" s="3"/>
      <c r="D4" s="3"/>
      <c r="E4" s="3"/>
    </row>
    <row r="5" spans="1:5" x14ac:dyDescent="0.2">
      <c r="A5" s="29" t="s">
        <v>3</v>
      </c>
      <c r="B5" s="30" t="s">
        <v>4</v>
      </c>
      <c r="C5" s="31" t="s">
        <v>5</v>
      </c>
      <c r="D5" s="31" t="s">
        <v>6</v>
      </c>
      <c r="E5" s="31" t="s">
        <v>7</v>
      </c>
    </row>
    <row r="6" spans="1:5" x14ac:dyDescent="0.2">
      <c r="A6" s="7" t="s">
        <v>8</v>
      </c>
      <c r="B6" s="12">
        <v>31</v>
      </c>
      <c r="C6" s="12">
        <v>0</v>
      </c>
      <c r="D6" s="12">
        <v>22</v>
      </c>
      <c r="E6" s="12">
        <f>SUM(B6:D6)</f>
        <v>53</v>
      </c>
    </row>
    <row r="7" spans="1:5" ht="13.5" thickBot="1" x14ac:dyDescent="0.25">
      <c r="A7" s="8" t="s">
        <v>9</v>
      </c>
      <c r="B7" s="23">
        <v>68</v>
      </c>
      <c r="C7" s="23">
        <v>24</v>
      </c>
      <c r="D7" s="23">
        <v>54</v>
      </c>
      <c r="E7" s="23">
        <f>SUM(B7:D7)</f>
        <v>146</v>
      </c>
    </row>
    <row r="8" spans="1:5" x14ac:dyDescent="0.2">
      <c r="A8" s="9" t="s">
        <v>10</v>
      </c>
      <c r="B8" s="24">
        <v>658</v>
      </c>
      <c r="C8" s="24">
        <v>1788</v>
      </c>
      <c r="D8" s="24">
        <v>868</v>
      </c>
      <c r="E8" s="24">
        <f>SUM(B8:D8)</f>
        <v>3314</v>
      </c>
    </row>
    <row r="9" spans="1:5" ht="13.5" thickBot="1" x14ac:dyDescent="0.25">
      <c r="A9" s="10" t="s">
        <v>11</v>
      </c>
      <c r="B9" s="23">
        <v>0</v>
      </c>
      <c r="C9" s="23">
        <v>3</v>
      </c>
      <c r="D9" s="23">
        <v>0</v>
      </c>
      <c r="E9" s="23">
        <f>SUM(B9:D9)</f>
        <v>3</v>
      </c>
    </row>
    <row r="10" spans="1:5" x14ac:dyDescent="0.2">
      <c r="A10" s="9" t="s">
        <v>7</v>
      </c>
      <c r="B10" s="25">
        <f>SUM(B6:B9)</f>
        <v>757</v>
      </c>
      <c r="C10" s="25">
        <f>SUM(C6:C9)</f>
        <v>1815</v>
      </c>
      <c r="D10" s="25">
        <f>SUM(D6:D9)</f>
        <v>944</v>
      </c>
      <c r="E10" s="25">
        <f>SUM(E6:E9)</f>
        <v>3516</v>
      </c>
    </row>
    <row r="11" spans="1:5" x14ac:dyDescent="0.2">
      <c r="A11" s="5"/>
      <c r="B11" s="19"/>
      <c r="C11" s="19"/>
      <c r="D11" s="19"/>
      <c r="E11" s="19"/>
    </row>
    <row r="12" spans="1:5" x14ac:dyDescent="0.2">
      <c r="A12" s="29" t="s">
        <v>12</v>
      </c>
      <c r="B12" s="32" t="s">
        <v>4</v>
      </c>
      <c r="C12" s="33" t="s">
        <v>5</v>
      </c>
      <c r="D12" s="33" t="s">
        <v>6</v>
      </c>
      <c r="E12" s="33" t="s">
        <v>7</v>
      </c>
    </row>
    <row r="13" spans="1:5" x14ac:dyDescent="0.2">
      <c r="A13" s="7" t="s">
        <v>8</v>
      </c>
      <c r="B13" s="11">
        <v>0</v>
      </c>
      <c r="C13" s="12">
        <v>0</v>
      </c>
      <c r="D13" s="12">
        <v>0</v>
      </c>
      <c r="E13" s="12">
        <f>SUM(B13:D13)</f>
        <v>0</v>
      </c>
    </row>
    <row r="14" spans="1:5" ht="13.5" thickBot="1" x14ac:dyDescent="0.25">
      <c r="A14" s="8" t="s">
        <v>9</v>
      </c>
      <c r="B14" s="13">
        <v>44</v>
      </c>
      <c r="C14" s="14">
        <v>0</v>
      </c>
      <c r="D14" s="14">
        <v>0</v>
      </c>
      <c r="E14" s="23">
        <f>SUM(B14:D14)</f>
        <v>44</v>
      </c>
    </row>
    <row r="15" spans="1:5" x14ac:dyDescent="0.2">
      <c r="A15" s="9" t="s">
        <v>10</v>
      </c>
      <c r="B15" s="15">
        <v>225</v>
      </c>
      <c r="C15" s="16">
        <v>775</v>
      </c>
      <c r="D15" s="16">
        <v>221</v>
      </c>
      <c r="E15" s="24">
        <f>SUM(B15:D15)</f>
        <v>1221</v>
      </c>
    </row>
    <row r="16" spans="1:5" ht="13.5" thickBot="1" x14ac:dyDescent="0.25">
      <c r="A16" s="10" t="s">
        <v>11</v>
      </c>
      <c r="B16" s="17">
        <v>0</v>
      </c>
      <c r="C16" s="18">
        <v>0</v>
      </c>
      <c r="D16" s="18">
        <v>0</v>
      </c>
      <c r="E16" s="23">
        <f>SUM(B16:D16)</f>
        <v>0</v>
      </c>
    </row>
    <row r="17" spans="1:5" x14ac:dyDescent="0.2">
      <c r="A17" s="9" t="s">
        <v>7</v>
      </c>
      <c r="B17" s="25">
        <f>SUM(B13:B16)</f>
        <v>269</v>
      </c>
      <c r="C17" s="25">
        <f>SUM(C13:C16)</f>
        <v>775</v>
      </c>
      <c r="D17" s="25">
        <f>SUM(D13:D16)</f>
        <v>221</v>
      </c>
      <c r="E17" s="25">
        <f>SUM(E13:E16)</f>
        <v>1265</v>
      </c>
    </row>
    <row r="18" spans="1:5" ht="13.5" thickBot="1" x14ac:dyDescent="0.25">
      <c r="A18" s="6"/>
      <c r="B18" s="26"/>
      <c r="C18" s="26"/>
      <c r="D18" s="26"/>
      <c r="E18" s="26"/>
    </row>
    <row r="19" spans="1:5" ht="13.5" thickBot="1" x14ac:dyDescent="0.25">
      <c r="A19" s="34" t="s">
        <v>13</v>
      </c>
      <c r="B19" s="35">
        <f>B10+B17</f>
        <v>1026</v>
      </c>
      <c r="C19" s="35">
        <f>C10+C17</f>
        <v>2590</v>
      </c>
      <c r="D19" s="35">
        <f>D10+D17</f>
        <v>1165</v>
      </c>
      <c r="E19" s="35">
        <f>E10+E17</f>
        <v>4781</v>
      </c>
    </row>
    <row r="20" spans="1:5" ht="13.5" thickBot="1" x14ac:dyDescent="0.25">
      <c r="A20" s="4"/>
      <c r="B20" s="4"/>
      <c r="C20" s="4"/>
      <c r="D20" s="22"/>
      <c r="E20" s="22"/>
    </row>
    <row r="21" spans="1:5" ht="13.5" thickBot="1" x14ac:dyDescent="0.25">
      <c r="C21" s="21"/>
      <c r="D21" s="42" t="s">
        <v>14</v>
      </c>
      <c r="E21" s="43">
        <f>E6+E8+E13+E15</f>
        <v>4588</v>
      </c>
    </row>
    <row r="22" spans="1:5" ht="13.5" thickBot="1" x14ac:dyDescent="0.25">
      <c r="C22" s="21"/>
      <c r="D22" s="44" t="s">
        <v>15</v>
      </c>
      <c r="E22" s="45">
        <f>E7+E9+E14+E16</f>
        <v>193</v>
      </c>
    </row>
    <row r="23" spans="1:5" ht="13.5" thickBot="1" x14ac:dyDescent="0.25">
      <c r="A23" s="1" t="s">
        <v>16</v>
      </c>
      <c r="C23" s="21"/>
      <c r="D23" s="46" t="s">
        <v>17</v>
      </c>
      <c r="E23" s="47">
        <f>SUM(E21:E22)</f>
        <v>4781</v>
      </c>
    </row>
    <row r="24" spans="1:5" x14ac:dyDescent="0.2">
      <c r="A24" s="1" t="s">
        <v>18</v>
      </c>
      <c r="D24" s="4"/>
      <c r="E24" s="4"/>
    </row>
  </sheetData>
  <mergeCells count="3">
    <mergeCell ref="A1:E1"/>
    <mergeCell ref="A2:E2"/>
    <mergeCell ref="B3:C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Pagina &amp;P van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>
    <tabColor theme="5"/>
  </sheetPr>
  <dimension ref="A1:E24"/>
  <sheetViews>
    <sheetView workbookViewId="0">
      <selection sqref="A1:E1"/>
    </sheetView>
  </sheetViews>
  <sheetFormatPr defaultColWidth="20.7109375" defaultRowHeight="12.75" x14ac:dyDescent="0.2"/>
  <cols>
    <col min="1" max="4" width="20.7109375" style="1"/>
    <col min="5" max="5" width="8.42578125" style="1" bestFit="1" customWidth="1"/>
    <col min="6" max="16384" width="20.7109375" style="1"/>
  </cols>
  <sheetData>
    <row r="1" spans="1:5" ht="20.25" x14ac:dyDescent="0.3">
      <c r="A1" s="162" t="s">
        <v>0</v>
      </c>
      <c r="B1" s="162"/>
      <c r="C1" s="162"/>
      <c r="D1" s="162"/>
      <c r="E1" s="162"/>
    </row>
    <row r="2" spans="1:5" x14ac:dyDescent="0.2">
      <c r="A2" s="163" t="s">
        <v>1</v>
      </c>
      <c r="B2" s="163"/>
      <c r="C2" s="163"/>
      <c r="D2" s="163"/>
      <c r="E2" s="163"/>
    </row>
    <row r="3" spans="1:5" x14ac:dyDescent="0.2">
      <c r="B3" s="164" t="s">
        <v>21</v>
      </c>
      <c r="C3" s="165"/>
    </row>
    <row r="4" spans="1:5" x14ac:dyDescent="0.2">
      <c r="A4" s="3"/>
      <c r="B4" s="3"/>
      <c r="C4" s="3"/>
      <c r="D4" s="3"/>
      <c r="E4" s="3"/>
    </row>
    <row r="5" spans="1:5" x14ac:dyDescent="0.2">
      <c r="A5" s="36" t="s">
        <v>3</v>
      </c>
      <c r="B5" s="37" t="s">
        <v>4</v>
      </c>
      <c r="C5" s="38" t="s">
        <v>5</v>
      </c>
      <c r="D5" s="38" t="s">
        <v>6</v>
      </c>
      <c r="E5" s="38" t="s">
        <v>7</v>
      </c>
    </row>
    <row r="6" spans="1:5" x14ac:dyDescent="0.2">
      <c r="A6" s="7" t="s">
        <v>8</v>
      </c>
      <c r="B6" s="12">
        <v>60</v>
      </c>
      <c r="C6" s="12">
        <v>15</v>
      </c>
      <c r="D6" s="12">
        <v>63</v>
      </c>
      <c r="E6" s="12">
        <f>SUM(B6:D6)</f>
        <v>138</v>
      </c>
    </row>
    <row r="7" spans="1:5" ht="13.5" thickBot="1" x14ac:dyDescent="0.25">
      <c r="A7" s="8" t="s">
        <v>9</v>
      </c>
      <c r="B7" s="23">
        <v>22</v>
      </c>
      <c r="C7" s="23">
        <v>32</v>
      </c>
      <c r="D7" s="23">
        <v>28</v>
      </c>
      <c r="E7" s="23">
        <f>SUM(B7:D7)</f>
        <v>82</v>
      </c>
    </row>
    <row r="8" spans="1:5" x14ac:dyDescent="0.2">
      <c r="A8" s="9" t="s">
        <v>10</v>
      </c>
      <c r="B8" s="24">
        <v>929</v>
      </c>
      <c r="C8" s="24">
        <v>3327</v>
      </c>
      <c r="D8" s="24">
        <v>101</v>
      </c>
      <c r="E8" s="24">
        <f>SUM(B8:D8)</f>
        <v>4357</v>
      </c>
    </row>
    <row r="9" spans="1:5" ht="13.5" thickBot="1" x14ac:dyDescent="0.25">
      <c r="A9" s="10" t="s">
        <v>11</v>
      </c>
      <c r="B9" s="23">
        <v>5</v>
      </c>
      <c r="C9" s="23">
        <v>20</v>
      </c>
      <c r="D9" s="23">
        <v>0</v>
      </c>
      <c r="E9" s="23">
        <f>SUM(B9:D9)</f>
        <v>25</v>
      </c>
    </row>
    <row r="10" spans="1:5" x14ac:dyDescent="0.2">
      <c r="A10" s="9" t="s">
        <v>7</v>
      </c>
      <c r="B10" s="25">
        <f>SUM(B6:B9)</f>
        <v>1016</v>
      </c>
      <c r="C10" s="25">
        <f>SUM(C6:C9)</f>
        <v>3394</v>
      </c>
      <c r="D10" s="25">
        <f>SUM(D6:D9)</f>
        <v>192</v>
      </c>
      <c r="E10" s="25">
        <f>SUM(B10:D10)</f>
        <v>4602</v>
      </c>
    </row>
    <row r="11" spans="1:5" x14ac:dyDescent="0.2">
      <c r="A11" s="5"/>
      <c r="B11" s="19"/>
      <c r="C11" s="19"/>
      <c r="D11" s="19"/>
      <c r="E11" s="19"/>
    </row>
    <row r="12" spans="1:5" x14ac:dyDescent="0.2">
      <c r="A12" s="36" t="s">
        <v>12</v>
      </c>
      <c r="B12" s="39" t="s">
        <v>4</v>
      </c>
      <c r="C12" s="40" t="s">
        <v>5</v>
      </c>
      <c r="D12" s="40" t="s">
        <v>6</v>
      </c>
      <c r="E12" s="40" t="s">
        <v>7</v>
      </c>
    </row>
    <row r="13" spans="1:5" x14ac:dyDescent="0.2">
      <c r="A13" s="7" t="s">
        <v>8</v>
      </c>
      <c r="B13" s="11">
        <v>0</v>
      </c>
      <c r="C13" s="12">
        <v>0</v>
      </c>
      <c r="D13" s="12">
        <v>0</v>
      </c>
      <c r="E13" s="12">
        <f>SUM(B13:D13)</f>
        <v>0</v>
      </c>
    </row>
    <row r="14" spans="1:5" ht="13.5" thickBot="1" x14ac:dyDescent="0.25">
      <c r="A14" s="8" t="s">
        <v>9</v>
      </c>
      <c r="B14" s="13">
        <v>0</v>
      </c>
      <c r="C14" s="14">
        <v>0</v>
      </c>
      <c r="D14" s="14">
        <v>0</v>
      </c>
      <c r="E14" s="23">
        <f>SUM(B14:D14)</f>
        <v>0</v>
      </c>
    </row>
    <row r="15" spans="1:5" x14ac:dyDescent="0.2">
      <c r="A15" s="9" t="s">
        <v>10</v>
      </c>
      <c r="B15" s="15">
        <v>753</v>
      </c>
      <c r="C15" s="16">
        <v>1369</v>
      </c>
      <c r="D15" s="16">
        <v>140</v>
      </c>
      <c r="E15" s="24">
        <f>SUM(B15:D15)</f>
        <v>2262</v>
      </c>
    </row>
    <row r="16" spans="1:5" ht="13.5" thickBot="1" x14ac:dyDescent="0.25">
      <c r="A16" s="10" t="s">
        <v>11</v>
      </c>
      <c r="B16" s="17">
        <v>2</v>
      </c>
      <c r="C16" s="18">
        <v>3</v>
      </c>
      <c r="D16" s="18">
        <v>0</v>
      </c>
      <c r="E16" s="23">
        <f>SUM(B16:D16)</f>
        <v>5</v>
      </c>
    </row>
    <row r="17" spans="1:5" x14ac:dyDescent="0.2">
      <c r="A17" s="9" t="s">
        <v>7</v>
      </c>
      <c r="B17" s="25">
        <f>SUM(B13:B16)</f>
        <v>755</v>
      </c>
      <c r="C17" s="25">
        <f>SUM(C13:C16)</f>
        <v>1372</v>
      </c>
      <c r="D17" s="25">
        <f>SUM(D13:D16)</f>
        <v>140</v>
      </c>
      <c r="E17" s="25">
        <f>SUM(B17:D17)</f>
        <v>2267</v>
      </c>
    </row>
    <row r="18" spans="1:5" ht="13.5" thickBot="1" x14ac:dyDescent="0.25">
      <c r="A18" s="27"/>
      <c r="B18" s="28"/>
      <c r="C18" s="28"/>
      <c r="D18" s="28"/>
      <c r="E18" s="28"/>
    </row>
    <row r="19" spans="1:5" ht="13.5" thickBot="1" x14ac:dyDescent="0.25">
      <c r="A19" s="34" t="s">
        <v>13</v>
      </c>
      <c r="B19" s="35">
        <f>B10+B17</f>
        <v>1771</v>
      </c>
      <c r="C19" s="35">
        <f>C10+C17</f>
        <v>4766</v>
      </c>
      <c r="D19" s="35">
        <f>D10+D17</f>
        <v>332</v>
      </c>
      <c r="E19" s="35">
        <f>E10+E17</f>
        <v>6869</v>
      </c>
    </row>
    <row r="20" spans="1:5" ht="13.5" thickBot="1" x14ac:dyDescent="0.25">
      <c r="A20" s="4"/>
      <c r="B20" s="4"/>
      <c r="C20" s="4"/>
      <c r="D20" s="22"/>
      <c r="E20" s="22"/>
    </row>
    <row r="21" spans="1:5" ht="13.5" thickBot="1" x14ac:dyDescent="0.25">
      <c r="C21" s="21"/>
      <c r="D21" s="42" t="s">
        <v>14</v>
      </c>
      <c r="E21" s="43">
        <f>E6+E8+E13+E15</f>
        <v>6757</v>
      </c>
    </row>
    <row r="22" spans="1:5" ht="13.5" thickBot="1" x14ac:dyDescent="0.25">
      <c r="C22" s="21"/>
      <c r="D22" s="44" t="s">
        <v>15</v>
      </c>
      <c r="E22" s="45">
        <f>E7+E9+E14+E16</f>
        <v>112</v>
      </c>
    </row>
    <row r="23" spans="1:5" ht="13.5" thickBot="1" x14ac:dyDescent="0.25">
      <c r="A23" s="1" t="s">
        <v>16</v>
      </c>
      <c r="C23" s="21"/>
      <c r="D23" s="46" t="s">
        <v>17</v>
      </c>
      <c r="E23" s="47">
        <f>SUM(E21:E22)</f>
        <v>6869</v>
      </c>
    </row>
    <row r="24" spans="1:5" x14ac:dyDescent="0.2">
      <c r="A24" s="1" t="s">
        <v>18</v>
      </c>
      <c r="D24" s="4"/>
      <c r="E24" s="4"/>
    </row>
  </sheetData>
  <mergeCells count="3">
    <mergeCell ref="A1:E1"/>
    <mergeCell ref="A2:E2"/>
    <mergeCell ref="B3:C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Pagina &amp;P van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tabColor theme="5"/>
  </sheetPr>
  <dimension ref="A1:E24"/>
  <sheetViews>
    <sheetView workbookViewId="0">
      <selection sqref="A1:E1"/>
    </sheetView>
  </sheetViews>
  <sheetFormatPr defaultColWidth="20" defaultRowHeight="12.75" x14ac:dyDescent="0.2"/>
  <cols>
    <col min="1" max="1" width="20" style="1" customWidth="1"/>
    <col min="2" max="2" width="24.140625" style="1" bestFit="1" customWidth="1"/>
    <col min="3" max="3" width="20.7109375" style="1" bestFit="1" customWidth="1"/>
    <col min="4" max="4" width="20.140625" style="1" bestFit="1" customWidth="1"/>
    <col min="5" max="5" width="8.42578125" style="1" bestFit="1" customWidth="1"/>
    <col min="6" max="16384" width="20" style="1"/>
  </cols>
  <sheetData>
    <row r="1" spans="1:5" ht="20.25" x14ac:dyDescent="0.3">
      <c r="A1" s="162" t="s">
        <v>0</v>
      </c>
      <c r="B1" s="162"/>
      <c r="C1" s="162"/>
      <c r="D1" s="162"/>
      <c r="E1" s="162"/>
    </row>
    <row r="2" spans="1:5" x14ac:dyDescent="0.2">
      <c r="A2" s="163" t="s">
        <v>1</v>
      </c>
      <c r="B2" s="163"/>
      <c r="C2" s="163"/>
      <c r="D2" s="163"/>
      <c r="E2" s="163"/>
    </row>
    <row r="3" spans="1:5" x14ac:dyDescent="0.2">
      <c r="B3" s="166" t="s">
        <v>22</v>
      </c>
      <c r="C3" s="167"/>
    </row>
    <row r="4" spans="1:5" x14ac:dyDescent="0.2">
      <c r="A4" s="3"/>
      <c r="B4" s="3"/>
      <c r="C4" s="3"/>
      <c r="D4" s="3"/>
      <c r="E4" s="3"/>
    </row>
    <row r="5" spans="1:5" x14ac:dyDescent="0.2">
      <c r="A5" s="29" t="s">
        <v>3</v>
      </c>
      <c r="B5" s="30" t="s">
        <v>4</v>
      </c>
      <c r="C5" s="31" t="s">
        <v>5</v>
      </c>
      <c r="D5" s="31" t="s">
        <v>6</v>
      </c>
      <c r="E5" s="31" t="s">
        <v>7</v>
      </c>
    </row>
    <row r="6" spans="1:5" x14ac:dyDescent="0.2">
      <c r="A6" s="7" t="s">
        <v>8</v>
      </c>
      <c r="B6" s="12">
        <v>148</v>
      </c>
      <c r="C6" s="12">
        <v>16</v>
      </c>
      <c r="D6" s="12">
        <v>3</v>
      </c>
      <c r="E6" s="12">
        <f>SUM(B6:D6)</f>
        <v>167</v>
      </c>
    </row>
    <row r="7" spans="1:5" ht="13.5" thickBot="1" x14ac:dyDescent="0.25">
      <c r="A7" s="8" t="s">
        <v>9</v>
      </c>
      <c r="B7" s="23">
        <v>150</v>
      </c>
      <c r="C7" s="23">
        <v>36</v>
      </c>
      <c r="D7" s="23">
        <v>21</v>
      </c>
      <c r="E7" s="23">
        <f>SUM(B7:D7)</f>
        <v>207</v>
      </c>
    </row>
    <row r="8" spans="1:5" x14ac:dyDescent="0.2">
      <c r="A8" s="9" t="s">
        <v>10</v>
      </c>
      <c r="B8" s="24">
        <v>1458</v>
      </c>
      <c r="C8" s="24">
        <v>3222</v>
      </c>
      <c r="D8" s="24">
        <v>480</v>
      </c>
      <c r="E8" s="24">
        <f>SUM(B8:D8)</f>
        <v>5160</v>
      </c>
    </row>
    <row r="9" spans="1:5" ht="13.5" thickBot="1" x14ac:dyDescent="0.25">
      <c r="A9" s="10" t="s">
        <v>11</v>
      </c>
      <c r="B9" s="23">
        <v>0</v>
      </c>
      <c r="C9" s="23">
        <v>0</v>
      </c>
      <c r="D9" s="23">
        <v>0</v>
      </c>
      <c r="E9" s="23">
        <f>SUM(B9:D9)</f>
        <v>0</v>
      </c>
    </row>
    <row r="10" spans="1:5" x14ac:dyDescent="0.2">
      <c r="A10" s="9" t="s">
        <v>7</v>
      </c>
      <c r="B10" s="71">
        <f>SUM(B6:B9)</f>
        <v>1756</v>
      </c>
      <c r="C10" s="25">
        <f>SUM(C6:C9)</f>
        <v>3274</v>
      </c>
      <c r="D10" s="25">
        <f>SUM(D6:D9)</f>
        <v>504</v>
      </c>
      <c r="E10" s="25">
        <f>SUM(B10:D10)</f>
        <v>5534</v>
      </c>
    </row>
    <row r="11" spans="1:5" x14ac:dyDescent="0.2">
      <c r="A11" s="5"/>
      <c r="B11" s="19"/>
      <c r="C11" s="19"/>
      <c r="D11" s="19"/>
      <c r="E11" s="19"/>
    </row>
    <row r="12" spans="1:5" x14ac:dyDescent="0.2">
      <c r="A12" s="29" t="s">
        <v>12</v>
      </c>
      <c r="B12" s="32" t="s">
        <v>4</v>
      </c>
      <c r="C12" s="33" t="s">
        <v>5</v>
      </c>
      <c r="D12" s="33" t="s">
        <v>6</v>
      </c>
      <c r="E12" s="33" t="s">
        <v>7</v>
      </c>
    </row>
    <row r="13" spans="1:5" x14ac:dyDescent="0.2">
      <c r="A13" s="7" t="s">
        <v>8</v>
      </c>
      <c r="B13" s="11">
        <v>0</v>
      </c>
      <c r="C13" s="12">
        <v>0</v>
      </c>
      <c r="D13" s="12">
        <v>0</v>
      </c>
      <c r="E13" s="12">
        <f>SUM(B13:D13)</f>
        <v>0</v>
      </c>
    </row>
    <row r="14" spans="1:5" ht="13.5" thickBot="1" x14ac:dyDescent="0.25">
      <c r="A14" s="8" t="s">
        <v>9</v>
      </c>
      <c r="B14" s="13">
        <v>0</v>
      </c>
      <c r="C14" s="14">
        <v>7</v>
      </c>
      <c r="D14" s="14">
        <v>0</v>
      </c>
      <c r="E14" s="14">
        <f>SUM(B14:D14)</f>
        <v>7</v>
      </c>
    </row>
    <row r="15" spans="1:5" x14ac:dyDescent="0.2">
      <c r="A15" s="9" t="s">
        <v>10</v>
      </c>
      <c r="B15" s="15">
        <v>831</v>
      </c>
      <c r="C15" s="16">
        <v>1816</v>
      </c>
      <c r="D15" s="16">
        <v>0</v>
      </c>
      <c r="E15" s="16">
        <f>SUM(B15:D15)</f>
        <v>2647</v>
      </c>
    </row>
    <row r="16" spans="1:5" ht="13.5" thickBot="1" x14ac:dyDescent="0.25">
      <c r="A16" s="10" t="s">
        <v>11</v>
      </c>
      <c r="B16" s="17">
        <v>0</v>
      </c>
      <c r="C16" s="18">
        <v>0</v>
      </c>
      <c r="D16" s="18">
        <v>0</v>
      </c>
      <c r="E16" s="18">
        <f>SUM(B16:D16)</f>
        <v>0</v>
      </c>
    </row>
    <row r="17" spans="1:5" x14ac:dyDescent="0.2">
      <c r="A17" s="9" t="s">
        <v>7</v>
      </c>
      <c r="B17" s="15">
        <f>SUM(B13:B16)</f>
        <v>831</v>
      </c>
      <c r="C17" s="16">
        <f>SUM(C13:C16)</f>
        <v>1823</v>
      </c>
      <c r="D17" s="16">
        <f>SUM(D13:D16)</f>
        <v>0</v>
      </c>
      <c r="E17" s="16">
        <f>SUM(E13:E16)</f>
        <v>2654</v>
      </c>
    </row>
    <row r="18" spans="1:5" ht="13.5" thickBot="1" x14ac:dyDescent="0.25">
      <c r="A18" s="6"/>
      <c r="B18" s="20"/>
      <c r="C18" s="20"/>
      <c r="D18" s="20"/>
      <c r="E18" s="20"/>
    </row>
    <row r="19" spans="1:5" ht="13.5" thickBot="1" x14ac:dyDescent="0.25">
      <c r="A19" s="34" t="s">
        <v>13</v>
      </c>
      <c r="B19" s="35">
        <f>B17+B10</f>
        <v>2587</v>
      </c>
      <c r="C19" s="35">
        <f>C17+C10</f>
        <v>5097</v>
      </c>
      <c r="D19" s="35">
        <f>D17+D10</f>
        <v>504</v>
      </c>
      <c r="E19" s="35">
        <f>E17+E10</f>
        <v>8188</v>
      </c>
    </row>
    <row r="20" spans="1:5" ht="13.5" thickBot="1" x14ac:dyDescent="0.25">
      <c r="A20" s="4"/>
      <c r="B20" s="4"/>
      <c r="C20" s="4"/>
      <c r="D20" s="22"/>
      <c r="E20" s="22"/>
    </row>
    <row r="21" spans="1:5" ht="13.5" thickBot="1" x14ac:dyDescent="0.25">
      <c r="C21" s="21"/>
      <c r="D21" s="42" t="s">
        <v>14</v>
      </c>
      <c r="E21" s="43">
        <f>E6+E8+E13+E15</f>
        <v>7974</v>
      </c>
    </row>
    <row r="22" spans="1:5" ht="13.5" thickBot="1" x14ac:dyDescent="0.25">
      <c r="C22" s="21"/>
      <c r="D22" s="44" t="s">
        <v>15</v>
      </c>
      <c r="E22" s="45">
        <f>E7+E9+E14+E16</f>
        <v>214</v>
      </c>
    </row>
    <row r="23" spans="1:5" ht="13.5" thickBot="1" x14ac:dyDescent="0.25">
      <c r="A23" s="1" t="s">
        <v>16</v>
      </c>
      <c r="C23" s="21"/>
      <c r="D23" s="46" t="s">
        <v>17</v>
      </c>
      <c r="E23" s="47">
        <f>SUM(E21:E22)</f>
        <v>8188</v>
      </c>
    </row>
    <row r="24" spans="1:5" x14ac:dyDescent="0.2">
      <c r="A24" s="1" t="s">
        <v>18</v>
      </c>
      <c r="D24" s="4"/>
      <c r="E24" s="4"/>
    </row>
  </sheetData>
  <mergeCells count="3">
    <mergeCell ref="A1:E1"/>
    <mergeCell ref="A2:E2"/>
    <mergeCell ref="B3:C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Pagina &amp;P van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F24"/>
  <sheetViews>
    <sheetView tabSelected="1" workbookViewId="0">
      <selection sqref="A1:E1"/>
    </sheetView>
  </sheetViews>
  <sheetFormatPr defaultRowHeight="12.75" x14ac:dyDescent="0.2"/>
  <cols>
    <col min="1" max="1" width="28.5703125" bestFit="1" customWidth="1"/>
    <col min="2" max="2" width="24.140625" bestFit="1" customWidth="1"/>
    <col min="3" max="3" width="20.7109375" bestFit="1" customWidth="1"/>
    <col min="4" max="4" width="20.140625" bestFit="1" customWidth="1"/>
    <col min="5" max="5" width="8.42578125" bestFit="1" customWidth="1"/>
  </cols>
  <sheetData>
    <row r="1" spans="1:5" ht="20.25" x14ac:dyDescent="0.3">
      <c r="A1" s="162" t="s">
        <v>0</v>
      </c>
      <c r="B1" s="162"/>
      <c r="C1" s="162"/>
      <c r="D1" s="162"/>
      <c r="E1" s="162"/>
    </row>
    <row r="2" spans="1:5" x14ac:dyDescent="0.2">
      <c r="A2" s="163" t="s">
        <v>1</v>
      </c>
      <c r="B2" s="163"/>
      <c r="C2" s="163"/>
      <c r="D2" s="163"/>
      <c r="E2" s="163"/>
    </row>
    <row r="3" spans="1:5" x14ac:dyDescent="0.2">
      <c r="A3" s="1"/>
      <c r="B3" s="164" t="s">
        <v>23</v>
      </c>
      <c r="C3" s="165"/>
      <c r="D3" s="1"/>
      <c r="E3" s="1"/>
    </row>
    <row r="4" spans="1:5" x14ac:dyDescent="0.2">
      <c r="A4" s="3"/>
      <c r="B4" s="3"/>
      <c r="C4" s="3"/>
      <c r="D4" s="3"/>
      <c r="E4" s="3"/>
    </row>
    <row r="5" spans="1:5" x14ac:dyDescent="0.2">
      <c r="A5" s="29" t="s">
        <v>3</v>
      </c>
      <c r="B5" s="30" t="s">
        <v>4</v>
      </c>
      <c r="C5" s="31" t="s">
        <v>5</v>
      </c>
      <c r="D5" s="31" t="s">
        <v>6</v>
      </c>
      <c r="E5" s="31" t="s">
        <v>7</v>
      </c>
    </row>
    <row r="6" spans="1:5" x14ac:dyDescent="0.2">
      <c r="A6" s="7" t="s">
        <v>8</v>
      </c>
      <c r="B6" s="11">
        <f>'01-Ant'!B6+'03-Vl-Br'!B6+'04-Lim'!B6+'02-O-Vl'!B6+'05-W-Vl'!B6</f>
        <v>384</v>
      </c>
      <c r="C6" s="12">
        <f>'01-Ant'!C6+'03-Vl-Br'!C6+'04-Lim'!C6+'02-O-Vl'!C6+'05-W-Vl'!C6</f>
        <v>34</v>
      </c>
      <c r="D6" s="12">
        <f>'01-Ant'!D6+'03-Vl-Br'!D6+'04-Lim'!D6+'02-O-Vl'!D6+'05-W-Vl'!D6</f>
        <v>99</v>
      </c>
      <c r="E6" s="12">
        <f>SUM(B6:D6)</f>
        <v>517</v>
      </c>
    </row>
    <row r="7" spans="1:5" ht="13.5" thickBot="1" x14ac:dyDescent="0.25">
      <c r="A7" s="8" t="s">
        <v>9</v>
      </c>
      <c r="B7" s="13">
        <f>'01-Ant'!B7+'03-Vl-Br'!B7+'04-Lim'!B7+'02-O-Vl'!B7+'05-W-Vl'!B7</f>
        <v>373</v>
      </c>
      <c r="C7" s="14">
        <f>'01-Ant'!C7+'03-Vl-Br'!C7+'04-Lim'!C7+'02-O-Vl'!C7+'05-W-Vl'!C7</f>
        <v>147</v>
      </c>
      <c r="D7" s="14">
        <f>'01-Ant'!D7+'03-Vl-Br'!D7+'04-Lim'!D7+'02-O-Vl'!D7+'05-W-Vl'!D7</f>
        <v>122</v>
      </c>
      <c r="E7" s="23">
        <f>SUM(B7:D7)</f>
        <v>642</v>
      </c>
    </row>
    <row r="8" spans="1:5" x14ac:dyDescent="0.2">
      <c r="A8" s="9" t="s">
        <v>10</v>
      </c>
      <c r="B8" s="15">
        <f>'01-Ant'!B8+'03-Vl-Br'!B8+'04-Lim'!B8+'02-O-Vl'!B8+'05-W-Vl'!B8</f>
        <v>6668</v>
      </c>
      <c r="C8" s="16">
        <f>'01-Ant'!C8+'03-Vl-Br'!C8+'04-Lim'!C8+'02-O-Vl'!C8+'05-W-Vl'!C8</f>
        <v>15222</v>
      </c>
      <c r="D8" s="16">
        <f>'01-Ant'!D8+'03-Vl-Br'!D8+'04-Lim'!D8+'02-O-Vl'!D8+'05-W-Vl'!D8</f>
        <v>3749</v>
      </c>
      <c r="E8" s="24">
        <f>SUM(B8:D8)</f>
        <v>25639</v>
      </c>
    </row>
    <row r="9" spans="1:5" ht="13.5" thickBot="1" x14ac:dyDescent="0.25">
      <c r="A9" s="10" t="s">
        <v>11</v>
      </c>
      <c r="B9" s="17">
        <f>'01-Ant'!B9+'03-Vl-Br'!B9+'04-Lim'!B9+'02-O-Vl'!B9+'05-W-Vl'!B9</f>
        <v>18</v>
      </c>
      <c r="C9" s="18">
        <f>'01-Ant'!C9+'03-Vl-Br'!C9+'04-Lim'!C9+'02-O-Vl'!C9+'05-W-Vl'!C9</f>
        <v>65</v>
      </c>
      <c r="D9" s="18">
        <f>'01-Ant'!D9+'03-Vl-Br'!D9+'04-Lim'!D9+'02-O-Vl'!D9+'05-W-Vl'!D9</f>
        <v>0</v>
      </c>
      <c r="E9" s="23">
        <f>SUM(B9:D9)</f>
        <v>83</v>
      </c>
    </row>
    <row r="10" spans="1:5" x14ac:dyDescent="0.2">
      <c r="A10" s="9" t="s">
        <v>7</v>
      </c>
      <c r="B10" s="25">
        <f>SUM(B6:B9)</f>
        <v>7443</v>
      </c>
      <c r="C10" s="25">
        <f>SUM(C6:C9)</f>
        <v>15468</v>
      </c>
      <c r="D10" s="25">
        <f>SUM(D6:D9)</f>
        <v>3970</v>
      </c>
      <c r="E10" s="25">
        <f>SUM(B10:D10)</f>
        <v>26881</v>
      </c>
    </row>
    <row r="11" spans="1:5" x14ac:dyDescent="0.2">
      <c r="A11" s="5"/>
      <c r="B11" s="19"/>
      <c r="C11" s="19"/>
      <c r="D11" s="19"/>
      <c r="E11" s="19"/>
    </row>
    <row r="12" spans="1:5" x14ac:dyDescent="0.2">
      <c r="A12" s="29" t="s">
        <v>12</v>
      </c>
      <c r="B12" s="32" t="s">
        <v>4</v>
      </c>
      <c r="C12" s="33" t="s">
        <v>5</v>
      </c>
      <c r="D12" s="33" t="s">
        <v>6</v>
      </c>
      <c r="E12" s="33" t="s">
        <v>7</v>
      </c>
    </row>
    <row r="13" spans="1:5" x14ac:dyDescent="0.2">
      <c r="A13" s="7" t="s">
        <v>8</v>
      </c>
      <c r="B13" s="11">
        <f>'01-Ant'!B13+'03-Vl-Br'!B13+'04-Lim'!B13+'02-O-Vl'!B13+'05-W-Vl'!B13</f>
        <v>0</v>
      </c>
      <c r="C13" s="12">
        <f>'01-Ant'!C13+'03-Vl-Br'!C13+'04-Lim'!C13+'02-O-Vl'!C13+'05-W-Vl'!C13</f>
        <v>0</v>
      </c>
      <c r="D13" s="12">
        <f>'01-Ant'!D13+'03-Vl-Br'!D13+'04-Lim'!D13+'02-O-Vl'!D13+'05-W-Vl'!D13</f>
        <v>0</v>
      </c>
      <c r="E13" s="12">
        <f>SUM(B13:D13)</f>
        <v>0</v>
      </c>
    </row>
    <row r="14" spans="1:5" ht="13.5" thickBot="1" x14ac:dyDescent="0.25">
      <c r="A14" s="8" t="s">
        <v>9</v>
      </c>
      <c r="B14" s="13">
        <f>'01-Ant'!B14+'03-Vl-Br'!B14+'04-Lim'!B14+'02-O-Vl'!B14+'05-W-Vl'!B14</f>
        <v>44</v>
      </c>
      <c r="C14" s="14">
        <f>'01-Ant'!C14+'03-Vl-Br'!C14+'04-Lim'!C14+'02-O-Vl'!C14+'05-W-Vl'!C14</f>
        <v>7</v>
      </c>
      <c r="D14" s="14">
        <f>'01-Ant'!D14+'03-Vl-Br'!D14+'04-Lim'!D14+'02-O-Vl'!D14+'05-W-Vl'!D14</f>
        <v>0</v>
      </c>
      <c r="E14" s="14">
        <f>SUM(B14:D14)</f>
        <v>51</v>
      </c>
    </row>
    <row r="15" spans="1:5" x14ac:dyDescent="0.2">
      <c r="A15" s="9" t="s">
        <v>10</v>
      </c>
      <c r="B15" s="15">
        <f>'01-Ant'!B15+'03-Vl-Br'!B15+'04-Lim'!B15+'02-O-Vl'!B15+'05-W-Vl'!B15</f>
        <v>3882</v>
      </c>
      <c r="C15" s="16">
        <f>'01-Ant'!C15+'03-Vl-Br'!C15+'04-Lim'!C15+'02-O-Vl'!C15+'05-W-Vl'!C15</f>
        <v>7454</v>
      </c>
      <c r="D15" s="16">
        <f>'01-Ant'!D15+'03-Vl-Br'!D15+'04-Lim'!D15+'02-O-Vl'!D15+'05-W-Vl'!D15</f>
        <v>775</v>
      </c>
      <c r="E15" s="16">
        <f>SUM(B15:D15)</f>
        <v>12111</v>
      </c>
    </row>
    <row r="16" spans="1:5" ht="13.5" thickBot="1" x14ac:dyDescent="0.25">
      <c r="A16" s="10" t="s">
        <v>11</v>
      </c>
      <c r="B16" s="17">
        <f>'01-Ant'!B16+'03-Vl-Br'!B16+'04-Lim'!B16+'02-O-Vl'!B16+'05-W-Vl'!B16</f>
        <v>7</v>
      </c>
      <c r="C16" s="18">
        <f>'01-Ant'!C16+'03-Vl-Br'!C16+'04-Lim'!C16+'02-O-Vl'!C16+'05-W-Vl'!C16</f>
        <v>7</v>
      </c>
      <c r="D16" s="18">
        <f>'01-Ant'!D16+'03-Vl-Br'!D16+'04-Lim'!D16+'02-O-Vl'!D16+'05-W-Vl'!D16</f>
        <v>1</v>
      </c>
      <c r="E16" s="18">
        <f>SUM(B16:D16)</f>
        <v>15</v>
      </c>
    </row>
    <row r="17" spans="1:6" x14ac:dyDescent="0.2">
      <c r="A17" s="9" t="s">
        <v>7</v>
      </c>
      <c r="B17" s="15">
        <f>SUM(B13:B16)</f>
        <v>3933</v>
      </c>
      <c r="C17" s="16">
        <f>SUM(C13:C16)</f>
        <v>7468</v>
      </c>
      <c r="D17" s="16">
        <f>SUM(D13:D16)</f>
        <v>776</v>
      </c>
      <c r="E17" s="16">
        <f>SUM(E13:E16)</f>
        <v>12177</v>
      </c>
    </row>
    <row r="18" spans="1:6" ht="13.5" thickBot="1" x14ac:dyDescent="0.25">
      <c r="A18" s="6"/>
      <c r="B18" s="20"/>
      <c r="C18" s="20"/>
      <c r="D18" s="20"/>
      <c r="E18" s="20"/>
    </row>
    <row r="19" spans="1:6" ht="13.5" thickBot="1" x14ac:dyDescent="0.25">
      <c r="A19" s="34" t="s">
        <v>13</v>
      </c>
      <c r="B19" s="35">
        <f>B17+B10</f>
        <v>11376</v>
      </c>
      <c r="C19" s="35">
        <f>C17+C10</f>
        <v>22936</v>
      </c>
      <c r="D19" s="35">
        <f>D17+D10</f>
        <v>4746</v>
      </c>
      <c r="E19" s="35">
        <f>E17+E10</f>
        <v>39058</v>
      </c>
    </row>
    <row r="20" spans="1:6" ht="13.5" thickBot="1" x14ac:dyDescent="0.25">
      <c r="A20" s="4"/>
      <c r="B20" s="4"/>
      <c r="C20" s="4"/>
      <c r="D20" s="22"/>
      <c r="E20" s="22"/>
    </row>
    <row r="21" spans="1:6" ht="13.5" thickBot="1" x14ac:dyDescent="0.25">
      <c r="A21" s="1"/>
      <c r="B21" s="1"/>
      <c r="C21" s="21"/>
      <c r="D21" s="42" t="s">
        <v>14</v>
      </c>
      <c r="E21" s="43">
        <f>E6+E8+E13+E15</f>
        <v>38267</v>
      </c>
    </row>
    <row r="22" spans="1:6" ht="13.5" thickBot="1" x14ac:dyDescent="0.25">
      <c r="A22" s="1"/>
      <c r="B22" s="1"/>
      <c r="C22" s="21"/>
      <c r="D22" s="44" t="s">
        <v>15</v>
      </c>
      <c r="E22" s="45">
        <f>E7+E9+E14+E16</f>
        <v>791</v>
      </c>
    </row>
    <row r="23" spans="1:6" ht="13.5" thickBot="1" x14ac:dyDescent="0.25">
      <c r="A23" s="1" t="s">
        <v>16</v>
      </c>
      <c r="B23" s="1"/>
      <c r="C23" s="21"/>
      <c r="D23" s="46" t="s">
        <v>17</v>
      </c>
      <c r="E23" s="47">
        <f>SUM(E21:E22)</f>
        <v>39058</v>
      </c>
    </row>
    <row r="24" spans="1:6" x14ac:dyDescent="0.2">
      <c r="A24" s="1" t="s">
        <v>18</v>
      </c>
      <c r="B24" s="1"/>
      <c r="C24" s="1"/>
      <c r="D24" s="4"/>
      <c r="E24" s="160"/>
      <c r="F24" s="159"/>
    </row>
  </sheetData>
  <mergeCells count="3">
    <mergeCell ref="A1:E1"/>
    <mergeCell ref="A2:E2"/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Pagina &amp;P van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tabColor rgb="FF7030A0"/>
  </sheetPr>
  <dimension ref="A1:P89"/>
  <sheetViews>
    <sheetView workbookViewId="0"/>
  </sheetViews>
  <sheetFormatPr defaultRowHeight="12.75" x14ac:dyDescent="0.2"/>
  <cols>
    <col min="1" max="1" width="12.5703125" customWidth="1"/>
    <col min="2" max="2" width="10.140625" customWidth="1"/>
    <col min="3" max="3" width="7.28515625" style="26" customWidth="1"/>
    <col min="4" max="4" width="6.5703125" style="26" customWidth="1"/>
    <col min="5" max="5" width="6.85546875" style="26" customWidth="1"/>
    <col min="6" max="6" width="5.5703125" style="26" customWidth="1"/>
    <col min="7" max="7" width="5" style="26" customWidth="1"/>
    <col min="8" max="8" width="6.28515625" style="26" customWidth="1"/>
    <col min="9" max="9" width="7.140625" style="26" customWidth="1"/>
    <col min="10" max="10" width="5.28515625" style="26" customWidth="1"/>
    <col min="11" max="11" width="9.5703125" style="26" customWidth="1"/>
    <col min="12" max="12" width="9.140625" style="26" customWidth="1"/>
    <col min="14" max="14" width="15.28515625" customWidth="1"/>
    <col min="15" max="15" width="14.28515625" customWidth="1"/>
    <col min="16" max="16" width="16" customWidth="1"/>
  </cols>
  <sheetData>
    <row r="1" spans="1:16" ht="14.25" customHeight="1" thickBot="1" x14ac:dyDescent="0.25"/>
    <row r="2" spans="1:16" s="54" customFormat="1" ht="18.75" customHeight="1" thickBot="1" x14ac:dyDescent="0.3">
      <c r="A2" s="49" t="s">
        <v>24</v>
      </c>
      <c r="B2" s="50"/>
      <c r="C2" s="51"/>
      <c r="D2" s="51"/>
      <c r="E2" s="51"/>
      <c r="F2" s="51"/>
      <c r="G2" s="51"/>
      <c r="H2" s="51"/>
      <c r="I2" s="51"/>
      <c r="J2" s="51"/>
      <c r="K2" s="52"/>
      <c r="L2" s="53"/>
      <c r="M2"/>
      <c r="N2"/>
      <c r="O2"/>
      <c r="P2"/>
    </row>
    <row r="3" spans="1:16" s="54" customFormat="1" ht="18.75" customHeight="1" thickBot="1" x14ac:dyDescent="0.3">
      <c r="A3" s="55"/>
      <c r="B3" s="55"/>
      <c r="C3" s="53"/>
      <c r="D3" s="53"/>
      <c r="E3" s="53"/>
      <c r="F3" s="53"/>
      <c r="G3" s="53"/>
      <c r="H3" s="53"/>
      <c r="I3" s="53"/>
      <c r="J3" s="53"/>
      <c r="K3" s="53"/>
      <c r="L3" s="53"/>
      <c r="M3"/>
      <c r="N3"/>
      <c r="O3"/>
      <c r="P3"/>
    </row>
    <row r="4" spans="1:16" ht="15" customHeight="1" thickBot="1" x14ac:dyDescent="0.3">
      <c r="A4" s="56"/>
      <c r="B4" s="57" t="s">
        <v>25</v>
      </c>
      <c r="C4" s="58"/>
      <c r="D4" s="58"/>
      <c r="E4" s="58"/>
      <c r="F4" s="58"/>
      <c r="G4" s="58"/>
      <c r="H4" s="58"/>
      <c r="I4" s="58"/>
      <c r="J4" s="58"/>
      <c r="K4" s="59"/>
      <c r="M4" s="161"/>
      <c r="N4" s="161"/>
      <c r="O4" s="161"/>
      <c r="P4" s="161"/>
    </row>
    <row r="5" spans="1:16" ht="15" customHeight="1" thickBot="1" x14ac:dyDescent="0.25">
      <c r="A5" s="60" t="s">
        <v>26</v>
      </c>
      <c r="B5" s="61" t="s">
        <v>27</v>
      </c>
      <c r="C5" s="62" t="s">
        <v>28</v>
      </c>
      <c r="D5" s="63"/>
      <c r="E5" s="64"/>
      <c r="F5" s="62" t="s">
        <v>29</v>
      </c>
      <c r="G5" s="63"/>
      <c r="H5" s="64"/>
      <c r="I5" s="62" t="s">
        <v>30</v>
      </c>
      <c r="J5" s="63"/>
      <c r="K5" s="64"/>
      <c r="L5" s="65" t="s">
        <v>31</v>
      </c>
    </row>
    <row r="6" spans="1:16" ht="15" customHeight="1" thickBot="1" x14ac:dyDescent="0.25">
      <c r="A6" s="66"/>
      <c r="B6" s="61"/>
      <c r="C6" s="62" t="s">
        <v>32</v>
      </c>
      <c r="D6" s="67" t="s">
        <v>33</v>
      </c>
      <c r="E6" s="68" t="s">
        <v>34</v>
      </c>
      <c r="F6" s="62" t="s">
        <v>32</v>
      </c>
      <c r="G6" s="67" t="s">
        <v>33</v>
      </c>
      <c r="H6" s="68" t="s">
        <v>34</v>
      </c>
      <c r="I6" s="62" t="s">
        <v>32</v>
      </c>
      <c r="J6" s="67" t="s">
        <v>33</v>
      </c>
      <c r="K6" s="68" t="s">
        <v>34</v>
      </c>
    </row>
    <row r="7" spans="1:16" ht="15" customHeight="1" x14ac:dyDescent="0.2">
      <c r="A7" s="69"/>
      <c r="B7" s="70" t="s">
        <v>35</v>
      </c>
      <c r="C7" s="71">
        <f>'01-Ant'!B6</f>
        <v>65</v>
      </c>
      <c r="D7" s="25">
        <f>'01-Ant'!B7</f>
        <v>45</v>
      </c>
      <c r="E7" s="72">
        <f t="shared" ref="E7:E12" si="0">SUM(C7:D7)</f>
        <v>110</v>
      </c>
      <c r="F7" s="71">
        <f>'01-Ant'!D6</f>
        <v>4</v>
      </c>
      <c r="G7" s="25">
        <f>'01-Ant'!D7</f>
        <v>13</v>
      </c>
      <c r="H7" s="72">
        <f t="shared" ref="H7:H12" si="1">SUM(F7:G7)</f>
        <v>17</v>
      </c>
      <c r="I7" s="71">
        <f>'01-Ant'!C6</f>
        <v>3</v>
      </c>
      <c r="J7" s="71">
        <f>'01-Ant'!C7</f>
        <v>55</v>
      </c>
      <c r="K7" s="72">
        <f>SUM(I7:J7)</f>
        <v>58</v>
      </c>
      <c r="L7" s="26">
        <f>E7+H7+K7</f>
        <v>185</v>
      </c>
      <c r="M7" s="54"/>
      <c r="N7" s="54"/>
      <c r="O7" s="54"/>
      <c r="P7" s="54"/>
    </row>
    <row r="8" spans="1:16" ht="15" customHeight="1" x14ac:dyDescent="0.2">
      <c r="A8" s="73" t="s">
        <v>36</v>
      </c>
      <c r="B8" s="74" t="s">
        <v>37</v>
      </c>
      <c r="C8" s="75">
        <f>'03-Vl-Br'!B6</f>
        <v>31</v>
      </c>
      <c r="D8" s="12">
        <f>'03-Vl-Br'!B7</f>
        <v>68</v>
      </c>
      <c r="E8" s="76">
        <f t="shared" si="0"/>
        <v>99</v>
      </c>
      <c r="F8" s="123">
        <f>'03-Vl-Br'!D6</f>
        <v>22</v>
      </c>
      <c r="G8" s="12">
        <f>'03-Vl-Br'!D7</f>
        <v>54</v>
      </c>
      <c r="H8" s="76">
        <f t="shared" si="1"/>
        <v>76</v>
      </c>
      <c r="I8" s="75">
        <f>'03-Vl-Br'!C6</f>
        <v>0</v>
      </c>
      <c r="J8" s="75">
        <f>'03-Vl-Br'!C7</f>
        <v>24</v>
      </c>
      <c r="K8" s="76">
        <f>SUM(I8:J8)</f>
        <v>24</v>
      </c>
      <c r="L8" s="26">
        <f>E8+H8+K8</f>
        <v>199</v>
      </c>
    </row>
    <row r="9" spans="1:16" ht="15" customHeight="1" x14ac:dyDescent="0.2">
      <c r="A9" s="69"/>
      <c r="B9" s="74" t="s">
        <v>21</v>
      </c>
      <c r="C9" s="75">
        <f>'04-Lim'!B6</f>
        <v>60</v>
      </c>
      <c r="D9" s="12">
        <f>'04-Lim'!B7</f>
        <v>22</v>
      </c>
      <c r="E9" s="76">
        <f t="shared" si="0"/>
        <v>82</v>
      </c>
      <c r="F9" s="123">
        <f>'04-Lim'!D6</f>
        <v>63</v>
      </c>
      <c r="G9" s="12">
        <f>'04-Lim'!D7</f>
        <v>28</v>
      </c>
      <c r="H9" s="76">
        <f t="shared" si="1"/>
        <v>91</v>
      </c>
      <c r="I9" s="75">
        <f>'04-Lim'!C6</f>
        <v>15</v>
      </c>
      <c r="J9" s="75">
        <f>'04-Lim'!C7</f>
        <v>32</v>
      </c>
      <c r="K9" s="76">
        <f>SUM(I9:J9)</f>
        <v>47</v>
      </c>
      <c r="L9" s="26">
        <f>E9+H9+K9</f>
        <v>220</v>
      </c>
    </row>
    <row r="10" spans="1:16" ht="15" customHeight="1" x14ac:dyDescent="0.2">
      <c r="A10" s="69"/>
      <c r="B10" s="74" t="s">
        <v>38</v>
      </c>
      <c r="C10" s="75">
        <f>'02-O-Vl'!B6</f>
        <v>80</v>
      </c>
      <c r="D10" s="12">
        <f>'02-O-Vl'!B7</f>
        <v>88</v>
      </c>
      <c r="E10" s="76">
        <f t="shared" si="0"/>
        <v>168</v>
      </c>
      <c r="F10" s="123">
        <f>'02-O-Vl'!D6</f>
        <v>7</v>
      </c>
      <c r="G10" s="12">
        <f>'02-O-Vl'!D7</f>
        <v>6</v>
      </c>
      <c r="H10" s="76">
        <f t="shared" si="1"/>
        <v>13</v>
      </c>
      <c r="I10" s="75">
        <f>'02-O-Vl'!C6</f>
        <v>0</v>
      </c>
      <c r="J10" s="75">
        <f>'02-O-Vl'!C7</f>
        <v>0</v>
      </c>
      <c r="K10" s="76">
        <f>SUM(I10:J10)</f>
        <v>0</v>
      </c>
      <c r="L10" s="26">
        <f>E10+H10+K10</f>
        <v>181</v>
      </c>
    </row>
    <row r="11" spans="1:16" ht="15" customHeight="1" thickBot="1" x14ac:dyDescent="0.25">
      <c r="A11" s="77"/>
      <c r="B11" s="78" t="s">
        <v>39</v>
      </c>
      <c r="C11" s="48">
        <f>'05-W-Vl'!B6</f>
        <v>148</v>
      </c>
      <c r="D11" s="18">
        <f>'05-W-Vl'!B7</f>
        <v>150</v>
      </c>
      <c r="E11" s="79">
        <f t="shared" si="0"/>
        <v>298</v>
      </c>
      <c r="F11" s="124">
        <f>'05-W-Vl'!D6</f>
        <v>3</v>
      </c>
      <c r="G11" s="18">
        <f>'05-W-Vl'!D7</f>
        <v>21</v>
      </c>
      <c r="H11" s="79">
        <f t="shared" si="1"/>
        <v>24</v>
      </c>
      <c r="I11" s="48">
        <f>'05-W-Vl'!C6</f>
        <v>16</v>
      </c>
      <c r="J11" s="48">
        <f>'05-W-Vl'!C7</f>
        <v>36</v>
      </c>
      <c r="K11" s="79">
        <f>SUM(I11:J11)</f>
        <v>52</v>
      </c>
      <c r="L11" s="26">
        <f>E11+H11+K11</f>
        <v>374</v>
      </c>
    </row>
    <row r="12" spans="1:16" ht="15" customHeight="1" thickBot="1" x14ac:dyDescent="0.25">
      <c r="A12" s="80"/>
      <c r="B12" s="60" t="s">
        <v>40</v>
      </c>
      <c r="C12" s="81">
        <f>SUM(C7:C11)</f>
        <v>384</v>
      </c>
      <c r="D12" s="82">
        <f>SUM(D7:D11)</f>
        <v>373</v>
      </c>
      <c r="E12" s="83">
        <f t="shared" si="0"/>
        <v>757</v>
      </c>
      <c r="F12" s="81">
        <f>SUM(F7:F11)</f>
        <v>99</v>
      </c>
      <c r="G12" s="82">
        <f>SUM(G7:G11)</f>
        <v>122</v>
      </c>
      <c r="H12" s="83">
        <f t="shared" si="1"/>
        <v>221</v>
      </c>
      <c r="I12" s="81">
        <f>SUM(I7:I11)</f>
        <v>34</v>
      </c>
      <c r="J12" s="82">
        <f>SUM(J7:J11)</f>
        <v>147</v>
      </c>
      <c r="K12" s="83">
        <f>SUM(K7:K11)</f>
        <v>181</v>
      </c>
      <c r="L12" s="84">
        <f>SUM(L7:L11)</f>
        <v>1159</v>
      </c>
    </row>
    <row r="13" spans="1:16" ht="15" customHeight="1" thickBot="1" x14ac:dyDescent="0.25">
      <c r="B13" s="54"/>
    </row>
    <row r="14" spans="1:16" s="89" customFormat="1" ht="15" customHeight="1" thickBot="1" x14ac:dyDescent="0.3">
      <c r="A14" s="85"/>
      <c r="B14" s="57" t="s">
        <v>25</v>
      </c>
      <c r="C14" s="86"/>
      <c r="D14" s="86"/>
      <c r="E14" s="86"/>
      <c r="F14" s="86"/>
      <c r="G14" s="86"/>
      <c r="H14" s="86"/>
      <c r="I14" s="86"/>
      <c r="J14" s="86"/>
      <c r="K14" s="87"/>
      <c r="L14" s="88"/>
    </row>
    <row r="15" spans="1:16" ht="15" customHeight="1" thickBot="1" x14ac:dyDescent="0.25">
      <c r="A15" s="60" t="s">
        <v>26</v>
      </c>
      <c r="B15" s="61" t="s">
        <v>27</v>
      </c>
      <c r="C15" s="62" t="s">
        <v>28</v>
      </c>
      <c r="D15" s="63"/>
      <c r="E15" s="64"/>
      <c r="F15" s="62" t="s">
        <v>29</v>
      </c>
      <c r="G15" s="63"/>
      <c r="H15" s="64"/>
      <c r="I15" s="62" t="s">
        <v>30</v>
      </c>
      <c r="J15" s="63"/>
      <c r="K15" s="64"/>
    </row>
    <row r="16" spans="1:16" ht="15" customHeight="1" thickBot="1" x14ac:dyDescent="0.25">
      <c r="A16" s="66"/>
      <c r="B16" s="61"/>
      <c r="C16" s="62" t="s">
        <v>32</v>
      </c>
      <c r="D16" s="67" t="s">
        <v>33</v>
      </c>
      <c r="E16" s="68" t="s">
        <v>34</v>
      </c>
      <c r="F16" s="62" t="s">
        <v>32</v>
      </c>
      <c r="G16" s="67" t="s">
        <v>33</v>
      </c>
      <c r="H16" s="68" t="s">
        <v>34</v>
      </c>
      <c r="I16" s="62" t="s">
        <v>32</v>
      </c>
      <c r="J16" s="67" t="s">
        <v>33</v>
      </c>
      <c r="K16" s="68" t="s">
        <v>34</v>
      </c>
    </row>
    <row r="17" spans="1:16" ht="15" customHeight="1" x14ac:dyDescent="0.2">
      <c r="A17" s="73"/>
      <c r="B17" s="90" t="s">
        <v>35</v>
      </c>
      <c r="C17" s="91">
        <f>'01-Ant'!B8</f>
        <v>2288</v>
      </c>
      <c r="D17" s="16">
        <f>'01-Ant'!B9</f>
        <v>13</v>
      </c>
      <c r="E17" s="76">
        <f t="shared" ref="E17:E22" si="2">SUM(C17:D17)</f>
        <v>2301</v>
      </c>
      <c r="F17" s="71">
        <f>'01-Ant'!D8</f>
        <v>1719</v>
      </c>
      <c r="G17" s="25">
        <f>'01-Ant'!D9</f>
        <v>0</v>
      </c>
      <c r="H17" s="76">
        <f t="shared" ref="H17:H22" si="3">SUM(F17:G17)</f>
        <v>1719</v>
      </c>
      <c r="I17" s="91">
        <f>'01-Ant'!C8</f>
        <v>3902</v>
      </c>
      <c r="J17" s="25">
        <f>'01-Ant'!C9</f>
        <v>29</v>
      </c>
      <c r="K17" s="76">
        <f t="shared" ref="K17:K22" si="4">SUM(I17:J17)</f>
        <v>3931</v>
      </c>
      <c r="L17" s="26">
        <f>E17+H17+K17</f>
        <v>7951</v>
      </c>
    </row>
    <row r="18" spans="1:16" ht="15" customHeight="1" x14ac:dyDescent="0.2">
      <c r="A18" s="73" t="s">
        <v>41</v>
      </c>
      <c r="B18" s="74" t="s">
        <v>37</v>
      </c>
      <c r="C18" s="75">
        <f>'03-Vl-Br'!B8</f>
        <v>658</v>
      </c>
      <c r="D18" s="12">
        <f>'03-Vl-Br'!B9</f>
        <v>0</v>
      </c>
      <c r="E18" s="76">
        <f t="shared" si="2"/>
        <v>658</v>
      </c>
      <c r="F18" s="123">
        <f>'03-Vl-Br'!D8</f>
        <v>868</v>
      </c>
      <c r="G18" s="12">
        <f>'03-Vl-Br'!D9</f>
        <v>0</v>
      </c>
      <c r="H18" s="76">
        <f t="shared" si="3"/>
        <v>868</v>
      </c>
      <c r="I18" s="75">
        <f>'03-Vl-Br'!C8</f>
        <v>1788</v>
      </c>
      <c r="J18" s="12">
        <f>'03-Vl-Br'!C9</f>
        <v>3</v>
      </c>
      <c r="K18" s="76">
        <f t="shared" si="4"/>
        <v>1791</v>
      </c>
      <c r="L18" s="26">
        <f>E18+H18+K18</f>
        <v>3317</v>
      </c>
      <c r="M18" s="54"/>
      <c r="N18" s="54"/>
      <c r="O18" s="54"/>
      <c r="P18" s="54"/>
    </row>
    <row r="19" spans="1:16" ht="15" customHeight="1" x14ac:dyDescent="0.2">
      <c r="A19" s="69"/>
      <c r="B19" s="74" t="s">
        <v>21</v>
      </c>
      <c r="C19" s="75">
        <f>'04-Lim'!B8</f>
        <v>929</v>
      </c>
      <c r="D19" s="12">
        <f>'04-Lim'!B9</f>
        <v>5</v>
      </c>
      <c r="E19" s="76">
        <f t="shared" si="2"/>
        <v>934</v>
      </c>
      <c r="F19" s="123">
        <f>'04-Lim'!D8</f>
        <v>101</v>
      </c>
      <c r="G19" s="12">
        <f>'04-Lim'!D9</f>
        <v>0</v>
      </c>
      <c r="H19" s="76">
        <f t="shared" si="3"/>
        <v>101</v>
      </c>
      <c r="I19" s="75">
        <f>'04-Lim'!C8</f>
        <v>3327</v>
      </c>
      <c r="J19" s="12">
        <f>'04-Lim'!C9</f>
        <v>20</v>
      </c>
      <c r="K19" s="76">
        <f t="shared" si="4"/>
        <v>3347</v>
      </c>
      <c r="L19" s="26">
        <f>E19+H19+K19</f>
        <v>4382</v>
      </c>
    </row>
    <row r="20" spans="1:16" ht="15" customHeight="1" x14ac:dyDescent="0.2">
      <c r="A20" s="69"/>
      <c r="B20" s="74" t="s">
        <v>38</v>
      </c>
      <c r="C20" s="75">
        <f>'02-O-Vl'!B8</f>
        <v>1335</v>
      </c>
      <c r="D20" s="12">
        <f>'02-O-Vl'!B9</f>
        <v>0</v>
      </c>
      <c r="E20" s="76">
        <f t="shared" si="2"/>
        <v>1335</v>
      </c>
      <c r="F20" s="123">
        <f>'02-O-Vl'!D8</f>
        <v>581</v>
      </c>
      <c r="G20" s="12">
        <f>'02-O-Vl'!D9</f>
        <v>0</v>
      </c>
      <c r="H20" s="76">
        <f t="shared" si="3"/>
        <v>581</v>
      </c>
      <c r="I20" s="75">
        <f>'02-O-Vl'!C8</f>
        <v>2983</v>
      </c>
      <c r="J20" s="12">
        <f>'02-O-Vl'!C9</f>
        <v>13</v>
      </c>
      <c r="K20" s="76">
        <f t="shared" si="4"/>
        <v>2996</v>
      </c>
      <c r="L20" s="26">
        <f>E20+H20+K20</f>
        <v>4912</v>
      </c>
    </row>
    <row r="21" spans="1:16" ht="15" customHeight="1" thickBot="1" x14ac:dyDescent="0.25">
      <c r="A21" s="69"/>
      <c r="B21" s="78" t="s">
        <v>39</v>
      </c>
      <c r="C21" s="92">
        <f>'05-W-Vl'!B8</f>
        <v>1458</v>
      </c>
      <c r="D21" s="23">
        <f>'05-W-Vl'!B9</f>
        <v>0</v>
      </c>
      <c r="E21" s="93">
        <f t="shared" si="2"/>
        <v>1458</v>
      </c>
      <c r="F21" s="124">
        <f>'05-W-Vl'!D8</f>
        <v>480</v>
      </c>
      <c r="G21" s="18">
        <f>'05-W-Vl'!D9</f>
        <v>0</v>
      </c>
      <c r="H21" s="93">
        <f t="shared" si="3"/>
        <v>480</v>
      </c>
      <c r="I21" s="92">
        <f>'05-W-Vl'!C8</f>
        <v>3222</v>
      </c>
      <c r="J21" s="18">
        <f>'05-W-Vl'!C9</f>
        <v>0</v>
      </c>
      <c r="K21" s="93">
        <f t="shared" si="4"/>
        <v>3222</v>
      </c>
      <c r="L21" s="26">
        <f>E21+H21+K21</f>
        <v>5160</v>
      </c>
    </row>
    <row r="22" spans="1:16" ht="15" customHeight="1" thickBot="1" x14ac:dyDescent="0.25">
      <c r="A22" s="94"/>
      <c r="B22" s="60" t="s">
        <v>40</v>
      </c>
      <c r="C22" s="81">
        <f>SUM(C17:C21)</f>
        <v>6668</v>
      </c>
      <c r="D22" s="82">
        <f>SUM(D17:D21)</f>
        <v>18</v>
      </c>
      <c r="E22" s="83">
        <f t="shared" si="2"/>
        <v>6686</v>
      </c>
      <c r="F22" s="81">
        <f>SUM(F17:F21)</f>
        <v>3749</v>
      </c>
      <c r="G22" s="82">
        <f>SUM(G17:G21)</f>
        <v>0</v>
      </c>
      <c r="H22" s="83">
        <f t="shared" si="3"/>
        <v>3749</v>
      </c>
      <c r="I22" s="81">
        <f>SUM(I17:I21)</f>
        <v>15222</v>
      </c>
      <c r="J22" s="82">
        <f>SUM(J17:J21)</f>
        <v>65</v>
      </c>
      <c r="K22" s="83">
        <f t="shared" si="4"/>
        <v>15287</v>
      </c>
      <c r="L22" s="84">
        <f>SUM(L17:L21)</f>
        <v>25722</v>
      </c>
    </row>
    <row r="23" spans="1:16" ht="15" customHeight="1" thickBot="1" x14ac:dyDescent="0.25">
      <c r="B23" s="54"/>
    </row>
    <row r="24" spans="1:16" s="96" customFormat="1" ht="15" customHeight="1" thickBot="1" x14ac:dyDescent="0.3">
      <c r="A24" s="56"/>
      <c r="B24" s="57" t="s">
        <v>25</v>
      </c>
      <c r="C24" s="58"/>
      <c r="D24" s="58"/>
      <c r="E24" s="58"/>
      <c r="F24" s="58"/>
      <c r="G24" s="58"/>
      <c r="H24" s="58"/>
      <c r="I24" s="58"/>
      <c r="J24" s="58"/>
      <c r="K24" s="59"/>
      <c r="L24" s="95"/>
    </row>
    <row r="25" spans="1:16" ht="15" customHeight="1" thickBot="1" x14ac:dyDescent="0.25">
      <c r="A25" s="97" t="s">
        <v>42</v>
      </c>
      <c r="B25" s="61" t="s">
        <v>27</v>
      </c>
      <c r="C25" s="98" t="s">
        <v>28</v>
      </c>
      <c r="D25" s="63"/>
      <c r="E25" s="63"/>
      <c r="F25" s="62" t="s">
        <v>29</v>
      </c>
      <c r="G25" s="63"/>
      <c r="H25" s="64"/>
      <c r="I25" s="98" t="s">
        <v>30</v>
      </c>
      <c r="J25" s="63"/>
      <c r="K25" s="64"/>
    </row>
    <row r="26" spans="1:16" ht="15" customHeight="1" thickBot="1" x14ac:dyDescent="0.25">
      <c r="A26" s="73"/>
      <c r="B26" s="61"/>
      <c r="C26" s="98" t="s">
        <v>32</v>
      </c>
      <c r="D26" s="67" t="s">
        <v>33</v>
      </c>
      <c r="E26" s="99" t="s">
        <v>34</v>
      </c>
      <c r="F26" s="62" t="s">
        <v>32</v>
      </c>
      <c r="G26" s="67" t="s">
        <v>33</v>
      </c>
      <c r="H26" s="68" t="s">
        <v>34</v>
      </c>
      <c r="I26" s="98" t="s">
        <v>32</v>
      </c>
      <c r="J26" s="67" t="s">
        <v>33</v>
      </c>
      <c r="K26" s="68" t="s">
        <v>34</v>
      </c>
    </row>
    <row r="27" spans="1:16" ht="15" customHeight="1" x14ac:dyDescent="0.2">
      <c r="A27" s="73"/>
      <c r="B27" s="90" t="s">
        <v>35</v>
      </c>
      <c r="C27" s="15">
        <f>'01-Ant'!B13</f>
        <v>0</v>
      </c>
      <c r="D27" s="16">
        <f>'01-Ant'!B14</f>
        <v>0</v>
      </c>
      <c r="E27" s="76">
        <f t="shared" ref="E27:E32" si="5">SUM(C27:D27)</f>
        <v>0</v>
      </c>
      <c r="F27" s="15">
        <f>'01-Ant'!D13</f>
        <v>0</v>
      </c>
      <c r="G27" s="16">
        <f>'01-Ant'!D14</f>
        <v>0</v>
      </c>
      <c r="H27" s="76">
        <f t="shared" ref="H27:H32" si="6">SUM(F27:G27)</f>
        <v>0</v>
      </c>
      <c r="I27" s="15">
        <f>'01-Ant'!C13</f>
        <v>0</v>
      </c>
      <c r="J27" s="16">
        <f>'01-Ant'!C14</f>
        <v>0</v>
      </c>
      <c r="K27" s="76">
        <f t="shared" ref="K27:K32" si="7">SUM(I27:J27)</f>
        <v>0</v>
      </c>
      <c r="L27" s="26">
        <f>E27+H27+K27</f>
        <v>0</v>
      </c>
      <c r="N27" s="101"/>
      <c r="O27" s="101"/>
      <c r="P27" s="101"/>
    </row>
    <row r="28" spans="1:16" ht="15" customHeight="1" x14ac:dyDescent="0.2">
      <c r="A28" s="73" t="s">
        <v>36</v>
      </c>
      <c r="B28" s="74" t="s">
        <v>37</v>
      </c>
      <c r="C28" s="11">
        <f>'03-Vl-Br'!B13</f>
        <v>0</v>
      </c>
      <c r="D28" s="12">
        <f>'03-Vl-Br'!B14</f>
        <v>44</v>
      </c>
      <c r="E28" s="76">
        <f t="shared" si="5"/>
        <v>44</v>
      </c>
      <c r="F28" s="11">
        <f>'03-Vl-Br'!D13</f>
        <v>0</v>
      </c>
      <c r="G28" s="12">
        <f>'03-Vl-Br'!D14</f>
        <v>0</v>
      </c>
      <c r="H28" s="76">
        <f t="shared" si="6"/>
        <v>0</v>
      </c>
      <c r="I28" s="11">
        <f>'03-Vl-Br'!C13</f>
        <v>0</v>
      </c>
      <c r="J28" s="12">
        <f>'03-Vl-Br'!C14</f>
        <v>0</v>
      </c>
      <c r="K28" s="76">
        <f t="shared" si="7"/>
        <v>0</v>
      </c>
      <c r="L28" s="26">
        <f>E28+H28+K28</f>
        <v>44</v>
      </c>
    </row>
    <row r="29" spans="1:16" ht="15" customHeight="1" x14ac:dyDescent="0.2">
      <c r="A29" s="69"/>
      <c r="B29" s="74" t="s">
        <v>21</v>
      </c>
      <c r="C29" s="11">
        <f>'04-Lim'!B13</f>
        <v>0</v>
      </c>
      <c r="D29" s="12">
        <f>'04-Lim'!B14</f>
        <v>0</v>
      </c>
      <c r="E29" s="76">
        <f t="shared" si="5"/>
        <v>0</v>
      </c>
      <c r="F29" s="11">
        <f>'04-Lim'!D13</f>
        <v>0</v>
      </c>
      <c r="G29" s="12">
        <f>'04-Lim'!D14</f>
        <v>0</v>
      </c>
      <c r="H29" s="76">
        <f t="shared" si="6"/>
        <v>0</v>
      </c>
      <c r="I29" s="11">
        <f>'04-Lim'!C13</f>
        <v>0</v>
      </c>
      <c r="J29" s="12">
        <f>'04-Lim'!C14</f>
        <v>0</v>
      </c>
      <c r="K29" s="76">
        <f t="shared" si="7"/>
        <v>0</v>
      </c>
      <c r="L29" s="26">
        <f>E29+H29+K29</f>
        <v>0</v>
      </c>
    </row>
    <row r="30" spans="1:16" ht="15" customHeight="1" x14ac:dyDescent="0.2">
      <c r="A30" s="69"/>
      <c r="B30" s="74" t="s">
        <v>43</v>
      </c>
      <c r="C30" s="11">
        <f>'02-O-Vl'!B13</f>
        <v>0</v>
      </c>
      <c r="D30" s="12">
        <f>'02-O-Vl'!B14</f>
        <v>0</v>
      </c>
      <c r="E30" s="76">
        <f t="shared" si="5"/>
        <v>0</v>
      </c>
      <c r="F30" s="11">
        <f>'02-O-Vl'!D13</f>
        <v>0</v>
      </c>
      <c r="G30" s="12">
        <f>'02-O-Vl'!D14</f>
        <v>0</v>
      </c>
      <c r="H30" s="76">
        <f t="shared" si="6"/>
        <v>0</v>
      </c>
      <c r="I30" s="11">
        <f>'02-O-Vl'!C13</f>
        <v>0</v>
      </c>
      <c r="J30" s="12">
        <f>'02-O-Vl'!C14</f>
        <v>0</v>
      </c>
      <c r="K30" s="76">
        <f t="shared" si="7"/>
        <v>0</v>
      </c>
      <c r="L30" s="26">
        <f>E30+H30+K30</f>
        <v>0</v>
      </c>
    </row>
    <row r="31" spans="1:16" ht="15" customHeight="1" thickBot="1" x14ac:dyDescent="0.25">
      <c r="A31" s="69"/>
      <c r="B31" s="78" t="s">
        <v>39</v>
      </c>
      <c r="C31" s="102">
        <f>'05-W-Vl'!B13</f>
        <v>0</v>
      </c>
      <c r="D31" s="23">
        <f>'05-W-Vl'!B14</f>
        <v>0</v>
      </c>
      <c r="E31" s="93">
        <f t="shared" si="5"/>
        <v>0</v>
      </c>
      <c r="F31" s="102">
        <f>'05-W-Vl'!D13</f>
        <v>0</v>
      </c>
      <c r="G31" s="23">
        <f>'05-W-Vl'!D14</f>
        <v>0</v>
      </c>
      <c r="H31" s="93">
        <f t="shared" si="6"/>
        <v>0</v>
      </c>
      <c r="I31" s="102">
        <f>'05-W-Vl'!C13</f>
        <v>0</v>
      </c>
      <c r="J31" s="23">
        <f>'05-W-Vl'!C14</f>
        <v>7</v>
      </c>
      <c r="K31" s="93">
        <f t="shared" si="7"/>
        <v>7</v>
      </c>
      <c r="L31" s="26">
        <f>E31+H31+K31</f>
        <v>7</v>
      </c>
    </row>
    <row r="32" spans="1:16" ht="15" customHeight="1" thickBot="1" x14ac:dyDescent="0.25">
      <c r="A32" s="94"/>
      <c r="B32" s="104" t="s">
        <v>40</v>
      </c>
      <c r="C32" s="81">
        <f>SUM(C27:C31)</f>
        <v>0</v>
      </c>
      <c r="D32" s="82">
        <f>SUM(D27:D31)</f>
        <v>44</v>
      </c>
      <c r="E32" s="83">
        <f t="shared" si="5"/>
        <v>44</v>
      </c>
      <c r="F32" s="81">
        <f>SUM(F27:F31)</f>
        <v>0</v>
      </c>
      <c r="G32" s="82">
        <f>SUM(G27:G31)</f>
        <v>0</v>
      </c>
      <c r="H32" s="83">
        <f t="shared" si="6"/>
        <v>0</v>
      </c>
      <c r="I32" s="106">
        <f>SUM(I27:I31)</f>
        <v>0</v>
      </c>
      <c r="J32" s="82">
        <f>SUM(J27:J31)</f>
        <v>7</v>
      </c>
      <c r="K32" s="83">
        <f t="shared" si="7"/>
        <v>7</v>
      </c>
      <c r="L32" s="84">
        <f>SUM(L27:L31)</f>
        <v>51</v>
      </c>
    </row>
    <row r="33" spans="1:12" ht="15" customHeight="1" thickBot="1" x14ac:dyDescent="0.25">
      <c r="B33" s="54"/>
    </row>
    <row r="34" spans="1:12" s="96" customFormat="1" ht="15" customHeight="1" thickBot="1" x14ac:dyDescent="0.3">
      <c r="A34" s="56"/>
      <c r="B34" s="57" t="s">
        <v>25</v>
      </c>
      <c r="C34" s="58"/>
      <c r="D34" s="58"/>
      <c r="E34" s="58"/>
      <c r="F34" s="58"/>
      <c r="G34" s="58"/>
      <c r="H34" s="58"/>
      <c r="I34" s="58"/>
      <c r="J34" s="58"/>
      <c r="K34" s="59"/>
      <c r="L34" s="95"/>
    </row>
    <row r="35" spans="1:12" ht="15" customHeight="1" thickBot="1" x14ac:dyDescent="0.25">
      <c r="A35" s="107" t="s">
        <v>42</v>
      </c>
      <c r="B35" s="108" t="s">
        <v>27</v>
      </c>
      <c r="C35" s="62" t="s">
        <v>28</v>
      </c>
      <c r="D35" s="109"/>
      <c r="E35" s="110"/>
      <c r="F35" s="98" t="s">
        <v>29</v>
      </c>
      <c r="G35" s="109"/>
      <c r="H35" s="109"/>
      <c r="I35" s="62" t="s">
        <v>30</v>
      </c>
      <c r="J35" s="109"/>
      <c r="K35" s="110"/>
    </row>
    <row r="36" spans="1:12" ht="15" customHeight="1" thickBot="1" x14ac:dyDescent="0.25">
      <c r="A36" s="111"/>
      <c r="B36" s="108"/>
      <c r="C36" s="62" t="s">
        <v>32</v>
      </c>
      <c r="D36" s="67" t="s">
        <v>33</v>
      </c>
      <c r="E36" s="68" t="s">
        <v>34</v>
      </c>
      <c r="F36" s="98" t="s">
        <v>32</v>
      </c>
      <c r="G36" s="67" t="s">
        <v>33</v>
      </c>
      <c r="H36" s="99" t="s">
        <v>34</v>
      </c>
      <c r="I36" s="62" t="s">
        <v>32</v>
      </c>
      <c r="J36" s="67" t="s">
        <v>33</v>
      </c>
      <c r="K36" s="68" t="s">
        <v>34</v>
      </c>
    </row>
    <row r="37" spans="1:12" ht="15" customHeight="1" x14ac:dyDescent="0.2">
      <c r="A37" s="111"/>
      <c r="B37" s="90" t="s">
        <v>35</v>
      </c>
      <c r="C37" s="125">
        <f>'01-Ant'!B15</f>
        <v>1265</v>
      </c>
      <c r="D37" s="25">
        <f>'01-Ant'!B16</f>
        <v>1</v>
      </c>
      <c r="E37" s="76">
        <f t="shared" ref="E37:E42" si="8">SUM(C37:D37)</f>
        <v>1266</v>
      </c>
      <c r="F37" s="15">
        <f>'01-Ant'!D15</f>
        <v>318</v>
      </c>
      <c r="G37" s="16">
        <f>'01-Ant'!D16</f>
        <v>0</v>
      </c>
      <c r="H37" s="100">
        <f t="shared" ref="H37:H42" si="9">SUM(F37:G37)</f>
        <v>318</v>
      </c>
      <c r="I37" s="91">
        <f>'01-Ant'!C15</f>
        <v>2181</v>
      </c>
      <c r="J37" s="16">
        <f>'01-Ant'!C16</f>
        <v>4</v>
      </c>
      <c r="K37" s="76">
        <f t="shared" ref="K37:K42" si="10">SUM(I37:J37)</f>
        <v>2185</v>
      </c>
      <c r="L37" s="26">
        <f>E37+H37+K37</f>
        <v>3769</v>
      </c>
    </row>
    <row r="38" spans="1:12" ht="15" customHeight="1" x14ac:dyDescent="0.2">
      <c r="A38" s="111" t="s">
        <v>41</v>
      </c>
      <c r="B38" s="74" t="s">
        <v>37</v>
      </c>
      <c r="C38" s="91">
        <f>'03-Vl-Br'!B15</f>
        <v>225</v>
      </c>
      <c r="D38" s="12">
        <f>'03-Vl-Br'!B16</f>
        <v>0</v>
      </c>
      <c r="E38" s="76">
        <f t="shared" si="8"/>
        <v>225</v>
      </c>
      <c r="F38" s="11">
        <f>'03-Vl-Br'!D15</f>
        <v>221</v>
      </c>
      <c r="G38" s="12">
        <f>'03-Vl-Br'!D16</f>
        <v>0</v>
      </c>
      <c r="H38" s="100">
        <f t="shared" si="9"/>
        <v>221</v>
      </c>
      <c r="I38" s="75">
        <f>'03-Vl-Br'!C15</f>
        <v>775</v>
      </c>
      <c r="J38" s="12">
        <f>'03-Vl-Br'!C16</f>
        <v>0</v>
      </c>
      <c r="K38" s="76">
        <f t="shared" si="10"/>
        <v>775</v>
      </c>
      <c r="L38" s="26">
        <f>E38+H38+K38</f>
        <v>1221</v>
      </c>
    </row>
    <row r="39" spans="1:12" ht="14.25" customHeight="1" x14ac:dyDescent="0.2">
      <c r="A39" s="74"/>
      <c r="B39" s="74" t="s">
        <v>21</v>
      </c>
      <c r="C39" s="75">
        <f>'04-Lim'!B15</f>
        <v>753</v>
      </c>
      <c r="D39" s="12">
        <f>'04-Lim'!B16</f>
        <v>2</v>
      </c>
      <c r="E39" s="76">
        <f t="shared" si="8"/>
        <v>755</v>
      </c>
      <c r="F39" s="11">
        <f>'04-Lim'!D15</f>
        <v>140</v>
      </c>
      <c r="G39" s="12">
        <f>'04-Lim'!D16</f>
        <v>0</v>
      </c>
      <c r="H39" s="100">
        <f t="shared" si="9"/>
        <v>140</v>
      </c>
      <c r="I39" s="75">
        <f>'04-Lim'!C15</f>
        <v>1369</v>
      </c>
      <c r="J39" s="12">
        <f>'04-Lim'!C16</f>
        <v>3</v>
      </c>
      <c r="K39" s="76">
        <f t="shared" si="10"/>
        <v>1372</v>
      </c>
      <c r="L39" s="26">
        <f>E39+H39+K39</f>
        <v>2267</v>
      </c>
    </row>
    <row r="40" spans="1:12" ht="15" customHeight="1" x14ac:dyDescent="0.2">
      <c r="A40" s="74"/>
      <c r="B40" s="74" t="s">
        <v>43</v>
      </c>
      <c r="C40" s="75">
        <f>'02-O-Vl'!B15</f>
        <v>808</v>
      </c>
      <c r="D40" s="12">
        <f>'02-O-Vl'!B16</f>
        <v>4</v>
      </c>
      <c r="E40" s="76">
        <f t="shared" si="8"/>
        <v>812</v>
      </c>
      <c r="F40" s="11">
        <f>'02-O-Vl'!D15</f>
        <v>96</v>
      </c>
      <c r="G40" s="12">
        <f>'02-O-Vl'!D16</f>
        <v>1</v>
      </c>
      <c r="H40" s="100">
        <f t="shared" si="9"/>
        <v>97</v>
      </c>
      <c r="I40" s="75">
        <f>'02-O-Vl'!C15</f>
        <v>1313</v>
      </c>
      <c r="J40" s="12">
        <f>'02-O-Vl'!C16</f>
        <v>0</v>
      </c>
      <c r="K40" s="76">
        <f t="shared" si="10"/>
        <v>1313</v>
      </c>
      <c r="L40" s="26">
        <f>E40+H40+K40</f>
        <v>2222</v>
      </c>
    </row>
    <row r="41" spans="1:12" ht="15" customHeight="1" thickBot="1" x14ac:dyDescent="0.25">
      <c r="A41" s="74"/>
      <c r="B41" s="78" t="s">
        <v>39</v>
      </c>
      <c r="C41" s="92">
        <f>'05-W-Vl'!B15</f>
        <v>831</v>
      </c>
      <c r="D41" s="23">
        <f>'05-W-Vl'!B16</f>
        <v>0</v>
      </c>
      <c r="E41" s="93">
        <f t="shared" si="8"/>
        <v>831</v>
      </c>
      <c r="F41" s="102">
        <f>'05-W-Vl'!D15</f>
        <v>0</v>
      </c>
      <c r="G41" s="23">
        <f>'05-W-Vl'!D16</f>
        <v>0</v>
      </c>
      <c r="H41" s="103">
        <f t="shared" si="9"/>
        <v>0</v>
      </c>
      <c r="I41" s="92">
        <f>'05-W-Vl'!C15</f>
        <v>1816</v>
      </c>
      <c r="J41" s="23">
        <f>'05-W-Vl'!C16</f>
        <v>0</v>
      </c>
      <c r="K41" s="93">
        <f t="shared" si="10"/>
        <v>1816</v>
      </c>
      <c r="L41" s="26">
        <f>E41+H41+K41</f>
        <v>2647</v>
      </c>
    </row>
    <row r="42" spans="1:12" ht="15" customHeight="1" thickBot="1" x14ac:dyDescent="0.25">
      <c r="A42" s="112"/>
      <c r="B42" s="60" t="s">
        <v>44</v>
      </c>
      <c r="C42" s="106">
        <f>SUM(C37:C41)</f>
        <v>3882</v>
      </c>
      <c r="D42" s="82">
        <f>SUM(D37:D41)</f>
        <v>7</v>
      </c>
      <c r="E42" s="83">
        <f t="shared" si="8"/>
        <v>3889</v>
      </c>
      <c r="F42" s="82">
        <f>SUM(F37:F41)</f>
        <v>775</v>
      </c>
      <c r="G42" s="82">
        <f>SUM(G37:G41)</f>
        <v>1</v>
      </c>
      <c r="H42" s="105">
        <f t="shared" si="9"/>
        <v>776</v>
      </c>
      <c r="I42" s="82">
        <f>SUM(I37:I41)</f>
        <v>7454</v>
      </c>
      <c r="J42" s="82">
        <f>SUM(J37:J41)</f>
        <v>7</v>
      </c>
      <c r="K42" s="83">
        <f t="shared" si="10"/>
        <v>7461</v>
      </c>
      <c r="L42" s="84">
        <f>SUM(L37:L41)</f>
        <v>12126</v>
      </c>
    </row>
    <row r="43" spans="1:12" ht="13.5" thickBot="1" x14ac:dyDescent="0.25"/>
    <row r="44" spans="1:12" ht="13.5" thickBot="1" x14ac:dyDescent="0.25">
      <c r="L44" s="113">
        <f>L12+L22+L32+L42</f>
        <v>39058</v>
      </c>
    </row>
    <row r="45" spans="1:12" ht="13.5" thickBot="1" x14ac:dyDescent="0.25"/>
    <row r="46" spans="1:12" ht="15.75" thickBot="1" x14ac:dyDescent="0.3">
      <c r="A46" s="56"/>
      <c r="B46" s="57" t="s">
        <v>45</v>
      </c>
      <c r="C46" s="58"/>
      <c r="D46" s="58"/>
      <c r="E46" s="58"/>
      <c r="F46" s="58"/>
      <c r="G46" s="58"/>
      <c r="H46" s="58"/>
      <c r="I46" s="58"/>
      <c r="J46" s="58"/>
      <c r="K46" s="59"/>
    </row>
    <row r="47" spans="1:12" ht="13.5" thickBot="1" x14ac:dyDescent="0.25">
      <c r="A47" s="60" t="s">
        <v>26</v>
      </c>
      <c r="B47" s="61" t="s">
        <v>27</v>
      </c>
      <c r="C47" s="62" t="s">
        <v>28</v>
      </c>
      <c r="D47" s="63"/>
      <c r="E47" s="64"/>
      <c r="F47" s="62" t="s">
        <v>29</v>
      </c>
      <c r="G47" s="63"/>
      <c r="H47" s="64"/>
      <c r="I47" s="62" t="s">
        <v>30</v>
      </c>
      <c r="J47" s="63"/>
      <c r="K47" s="64"/>
      <c r="L47" s="65" t="s">
        <v>31</v>
      </c>
    </row>
    <row r="48" spans="1:12" ht="13.5" thickBot="1" x14ac:dyDescent="0.25">
      <c r="A48" s="66"/>
      <c r="B48" s="61"/>
      <c r="C48" s="114" t="s">
        <v>32</v>
      </c>
      <c r="D48" s="115" t="s">
        <v>33</v>
      </c>
      <c r="E48" s="116" t="s">
        <v>34</v>
      </c>
      <c r="F48" s="114" t="s">
        <v>32</v>
      </c>
      <c r="G48" s="115" t="s">
        <v>33</v>
      </c>
      <c r="H48" s="116" t="s">
        <v>34</v>
      </c>
      <c r="I48" s="114" t="s">
        <v>32</v>
      </c>
      <c r="J48" s="115" t="s">
        <v>33</v>
      </c>
      <c r="K48" s="116" t="s">
        <v>34</v>
      </c>
    </row>
    <row r="49" spans="1:12" x14ac:dyDescent="0.2">
      <c r="A49" s="69"/>
      <c r="B49" s="117" t="s">
        <v>35</v>
      </c>
      <c r="C49" s="71">
        <f t="shared" ref="C49:D53" si="11">C7+C17</f>
        <v>2353</v>
      </c>
      <c r="D49" s="25">
        <f t="shared" si="11"/>
        <v>58</v>
      </c>
      <c r="E49" s="72">
        <f t="shared" ref="E49:E54" si="12">SUM(C49:D49)</f>
        <v>2411</v>
      </c>
      <c r="F49" s="71">
        <f t="shared" ref="F49:G53" si="13">F7+F17</f>
        <v>1723</v>
      </c>
      <c r="G49" s="25">
        <f t="shared" si="13"/>
        <v>13</v>
      </c>
      <c r="H49" s="72">
        <f t="shared" ref="H49:H54" si="14">SUM(F49:G49)</f>
        <v>1736</v>
      </c>
      <c r="I49" s="71">
        <f t="shared" ref="I49:J53" si="15">I7+I17</f>
        <v>3905</v>
      </c>
      <c r="J49" s="25">
        <f t="shared" si="15"/>
        <v>84</v>
      </c>
      <c r="K49" s="72">
        <f>SUM(I49:J49)</f>
        <v>3989</v>
      </c>
      <c r="L49" s="26">
        <f>E49+H49+K49</f>
        <v>8136</v>
      </c>
    </row>
    <row r="50" spans="1:12" x14ac:dyDescent="0.2">
      <c r="A50" s="73" t="s">
        <v>46</v>
      </c>
      <c r="B50" s="69" t="s">
        <v>37</v>
      </c>
      <c r="C50" s="75">
        <f t="shared" si="11"/>
        <v>689</v>
      </c>
      <c r="D50" s="12">
        <f t="shared" si="11"/>
        <v>68</v>
      </c>
      <c r="E50" s="118">
        <f t="shared" si="12"/>
        <v>757</v>
      </c>
      <c r="F50" s="75">
        <f t="shared" si="13"/>
        <v>890</v>
      </c>
      <c r="G50" s="12">
        <f t="shared" si="13"/>
        <v>54</v>
      </c>
      <c r="H50" s="118">
        <f t="shared" si="14"/>
        <v>944</v>
      </c>
      <c r="I50" s="75">
        <f t="shared" si="15"/>
        <v>1788</v>
      </c>
      <c r="J50" s="12">
        <f t="shared" si="15"/>
        <v>27</v>
      </c>
      <c r="K50" s="118">
        <f>SUM(I50:J50)</f>
        <v>1815</v>
      </c>
      <c r="L50" s="26">
        <f>E50+H50+K50</f>
        <v>3516</v>
      </c>
    </row>
    <row r="51" spans="1:12" x14ac:dyDescent="0.2">
      <c r="A51" s="73" t="s">
        <v>41</v>
      </c>
      <c r="B51" s="69" t="s">
        <v>21</v>
      </c>
      <c r="C51" s="75">
        <f t="shared" si="11"/>
        <v>989</v>
      </c>
      <c r="D51" s="12">
        <f t="shared" si="11"/>
        <v>27</v>
      </c>
      <c r="E51" s="118">
        <f t="shared" si="12"/>
        <v>1016</v>
      </c>
      <c r="F51" s="75">
        <f t="shared" si="13"/>
        <v>164</v>
      </c>
      <c r="G51" s="12">
        <f t="shared" si="13"/>
        <v>28</v>
      </c>
      <c r="H51" s="118">
        <f t="shared" si="14"/>
        <v>192</v>
      </c>
      <c r="I51" s="75">
        <f t="shared" si="15"/>
        <v>3342</v>
      </c>
      <c r="J51" s="12">
        <f t="shared" si="15"/>
        <v>52</v>
      </c>
      <c r="K51" s="118">
        <f>SUM(I51:J51)</f>
        <v>3394</v>
      </c>
      <c r="L51" s="26">
        <f>E51+H51+K51</f>
        <v>4602</v>
      </c>
    </row>
    <row r="52" spans="1:12" x14ac:dyDescent="0.2">
      <c r="A52" s="69"/>
      <c r="B52" s="69" t="s">
        <v>43</v>
      </c>
      <c r="C52" s="75">
        <f t="shared" si="11"/>
        <v>1415</v>
      </c>
      <c r="D52" s="12">
        <f t="shared" si="11"/>
        <v>88</v>
      </c>
      <c r="E52" s="118">
        <f t="shared" si="12"/>
        <v>1503</v>
      </c>
      <c r="F52" s="75">
        <f t="shared" si="13"/>
        <v>588</v>
      </c>
      <c r="G52" s="12">
        <f t="shared" si="13"/>
        <v>6</v>
      </c>
      <c r="H52" s="118">
        <f t="shared" si="14"/>
        <v>594</v>
      </c>
      <c r="I52" s="75">
        <f t="shared" si="15"/>
        <v>2983</v>
      </c>
      <c r="J52" s="12">
        <f t="shared" si="15"/>
        <v>13</v>
      </c>
      <c r="K52" s="118">
        <f>SUM(I52:J52)</f>
        <v>2996</v>
      </c>
      <c r="L52" s="26">
        <f>E52+H52+K52</f>
        <v>5093</v>
      </c>
    </row>
    <row r="53" spans="1:12" ht="13.5" thickBot="1" x14ac:dyDescent="0.25">
      <c r="A53" s="77"/>
      <c r="B53" s="77" t="s">
        <v>39</v>
      </c>
      <c r="C53" s="92">
        <f t="shared" si="11"/>
        <v>1606</v>
      </c>
      <c r="D53" s="23">
        <f t="shared" si="11"/>
        <v>150</v>
      </c>
      <c r="E53" s="119">
        <f t="shared" si="12"/>
        <v>1756</v>
      </c>
      <c r="F53" s="92">
        <f t="shared" si="13"/>
        <v>483</v>
      </c>
      <c r="G53" s="23">
        <f t="shared" si="13"/>
        <v>21</v>
      </c>
      <c r="H53" s="119">
        <f t="shared" si="14"/>
        <v>504</v>
      </c>
      <c r="I53" s="92">
        <f t="shared" si="15"/>
        <v>3238</v>
      </c>
      <c r="J53" s="23">
        <f t="shared" si="15"/>
        <v>36</v>
      </c>
      <c r="K53" s="119">
        <f>SUM(I53:J53)</f>
        <v>3274</v>
      </c>
      <c r="L53" s="26">
        <f>E53+H53+K53</f>
        <v>5534</v>
      </c>
    </row>
    <row r="54" spans="1:12" ht="13.5" thickBot="1" x14ac:dyDescent="0.25">
      <c r="A54" s="80"/>
      <c r="B54" s="104" t="s">
        <v>40</v>
      </c>
      <c r="C54" s="81">
        <f>SUM(C49:C53)</f>
        <v>7052</v>
      </c>
      <c r="D54" s="82">
        <f>SUM(D49:D53)</f>
        <v>391</v>
      </c>
      <c r="E54" s="83">
        <f t="shared" si="12"/>
        <v>7443</v>
      </c>
      <c r="F54" s="81">
        <f>SUM(F49:F53)</f>
        <v>3848</v>
      </c>
      <c r="G54" s="82">
        <f>SUM(G49:G53)</f>
        <v>122</v>
      </c>
      <c r="H54" s="83">
        <f t="shared" si="14"/>
        <v>3970</v>
      </c>
      <c r="I54" s="81">
        <f>SUM(I49:I53)</f>
        <v>15256</v>
      </c>
      <c r="J54" s="82">
        <f>SUM(J49:J53)</f>
        <v>212</v>
      </c>
      <c r="K54" s="83">
        <f>SUM(K49:K53)</f>
        <v>15468</v>
      </c>
      <c r="L54" s="84">
        <f>SUM(L49:L53)</f>
        <v>26881</v>
      </c>
    </row>
    <row r="55" spans="1:12" ht="13.5" thickBot="1" x14ac:dyDescent="0.25">
      <c r="A55" s="120"/>
      <c r="B55" s="54"/>
      <c r="K55" s="121"/>
    </row>
    <row r="56" spans="1:12" ht="15.75" thickBot="1" x14ac:dyDescent="0.3">
      <c r="A56" s="85"/>
      <c r="B56" s="57" t="s">
        <v>45</v>
      </c>
      <c r="C56" s="86"/>
      <c r="D56" s="86"/>
      <c r="E56" s="86"/>
      <c r="F56" s="86"/>
      <c r="G56" s="86"/>
      <c r="H56" s="86"/>
      <c r="I56" s="86"/>
      <c r="J56" s="86"/>
      <c r="K56" s="87"/>
    </row>
    <row r="57" spans="1:12" ht="13.5" thickBot="1" x14ac:dyDescent="0.25">
      <c r="A57" s="60" t="s">
        <v>42</v>
      </c>
      <c r="B57" s="61" t="s">
        <v>27</v>
      </c>
      <c r="C57" s="62" t="s">
        <v>28</v>
      </c>
      <c r="D57" s="63"/>
      <c r="E57" s="64"/>
      <c r="F57" s="62" t="s">
        <v>29</v>
      </c>
      <c r="G57" s="63"/>
      <c r="H57" s="64"/>
      <c r="I57" s="62" t="s">
        <v>30</v>
      </c>
      <c r="J57" s="63"/>
      <c r="K57" s="64"/>
    </row>
    <row r="58" spans="1:12" ht="13.5" thickBot="1" x14ac:dyDescent="0.25">
      <c r="A58" s="66"/>
      <c r="B58" s="61"/>
      <c r="C58" s="62" t="s">
        <v>32</v>
      </c>
      <c r="D58" s="67" t="s">
        <v>33</v>
      </c>
      <c r="E58" s="68" t="s">
        <v>34</v>
      </c>
      <c r="F58" s="62" t="s">
        <v>32</v>
      </c>
      <c r="G58" s="67" t="s">
        <v>33</v>
      </c>
      <c r="H58" s="68" t="s">
        <v>34</v>
      </c>
      <c r="I58" s="62" t="s">
        <v>32</v>
      </c>
      <c r="J58" s="67" t="s">
        <v>33</v>
      </c>
      <c r="K58" s="68" t="s">
        <v>34</v>
      </c>
    </row>
    <row r="59" spans="1:12" x14ac:dyDescent="0.2">
      <c r="A59" s="73"/>
      <c r="B59" s="90" t="s">
        <v>35</v>
      </c>
      <c r="C59" s="91">
        <f t="shared" ref="C59:D63" si="16">C27+C37</f>
        <v>1265</v>
      </c>
      <c r="D59" s="91">
        <f t="shared" si="16"/>
        <v>1</v>
      </c>
      <c r="E59" s="76">
        <f t="shared" ref="E59:E64" si="17">SUM(C59:D59)</f>
        <v>1266</v>
      </c>
      <c r="F59" s="91">
        <f t="shared" ref="F59:G63" si="18">F27+F37</f>
        <v>318</v>
      </c>
      <c r="G59" s="91">
        <f t="shared" si="18"/>
        <v>0</v>
      </c>
      <c r="H59" s="76">
        <f t="shared" ref="H59:H64" si="19">SUM(F59:G59)</f>
        <v>318</v>
      </c>
      <c r="I59" s="91">
        <f t="shared" ref="I59:J63" si="20">I27+I37</f>
        <v>2181</v>
      </c>
      <c r="J59" s="91">
        <f t="shared" si="20"/>
        <v>4</v>
      </c>
      <c r="K59" s="76">
        <f t="shared" ref="K59:K64" si="21">SUM(I59:J59)</f>
        <v>2185</v>
      </c>
      <c r="L59" s="26">
        <f>E59+H59+K59</f>
        <v>3769</v>
      </c>
    </row>
    <row r="60" spans="1:12" x14ac:dyDescent="0.2">
      <c r="A60" s="73"/>
      <c r="B60" s="74" t="s">
        <v>37</v>
      </c>
      <c r="C60" s="91">
        <f t="shared" si="16"/>
        <v>225</v>
      </c>
      <c r="D60" s="91">
        <f t="shared" si="16"/>
        <v>44</v>
      </c>
      <c r="E60" s="76">
        <f t="shared" si="17"/>
        <v>269</v>
      </c>
      <c r="F60" s="91">
        <f t="shared" si="18"/>
        <v>221</v>
      </c>
      <c r="G60" s="91">
        <f t="shared" si="18"/>
        <v>0</v>
      </c>
      <c r="H60" s="76">
        <f t="shared" si="19"/>
        <v>221</v>
      </c>
      <c r="I60" s="91">
        <f t="shared" si="20"/>
        <v>775</v>
      </c>
      <c r="J60" s="91">
        <f t="shared" si="20"/>
        <v>0</v>
      </c>
      <c r="K60" s="76">
        <f t="shared" si="21"/>
        <v>775</v>
      </c>
      <c r="L60" s="26">
        <f>E60+H60+K60</f>
        <v>1265</v>
      </c>
    </row>
    <row r="61" spans="1:12" x14ac:dyDescent="0.2">
      <c r="A61" s="73" t="s">
        <v>47</v>
      </c>
      <c r="B61" s="74" t="s">
        <v>21</v>
      </c>
      <c r="C61" s="91">
        <f t="shared" si="16"/>
        <v>753</v>
      </c>
      <c r="D61" s="91">
        <f t="shared" si="16"/>
        <v>2</v>
      </c>
      <c r="E61" s="76">
        <f t="shared" si="17"/>
        <v>755</v>
      </c>
      <c r="F61" s="91">
        <f t="shared" si="18"/>
        <v>140</v>
      </c>
      <c r="G61" s="91">
        <f t="shared" si="18"/>
        <v>0</v>
      </c>
      <c r="H61" s="76">
        <f t="shared" si="19"/>
        <v>140</v>
      </c>
      <c r="I61" s="91">
        <f t="shared" si="20"/>
        <v>1369</v>
      </c>
      <c r="J61" s="91">
        <f t="shared" si="20"/>
        <v>3</v>
      </c>
      <c r="K61" s="76">
        <f t="shared" si="21"/>
        <v>1372</v>
      </c>
      <c r="L61" s="26">
        <f>E61+H61+K61</f>
        <v>2267</v>
      </c>
    </row>
    <row r="62" spans="1:12" x14ac:dyDescent="0.2">
      <c r="A62" s="73" t="s">
        <v>41</v>
      </c>
      <c r="B62" s="74" t="s">
        <v>38</v>
      </c>
      <c r="C62" s="91">
        <f t="shared" si="16"/>
        <v>808</v>
      </c>
      <c r="D62" s="91">
        <f t="shared" si="16"/>
        <v>4</v>
      </c>
      <c r="E62" s="76">
        <f t="shared" si="17"/>
        <v>812</v>
      </c>
      <c r="F62" s="91">
        <f t="shared" si="18"/>
        <v>96</v>
      </c>
      <c r="G62" s="91">
        <f t="shared" si="18"/>
        <v>1</v>
      </c>
      <c r="H62" s="76">
        <f t="shared" si="19"/>
        <v>97</v>
      </c>
      <c r="I62" s="91">
        <f t="shared" si="20"/>
        <v>1313</v>
      </c>
      <c r="J62" s="91">
        <f t="shared" si="20"/>
        <v>0</v>
      </c>
      <c r="K62" s="76">
        <f t="shared" si="21"/>
        <v>1313</v>
      </c>
      <c r="L62" s="26">
        <f>E62+H62+K62</f>
        <v>2222</v>
      </c>
    </row>
    <row r="63" spans="1:12" ht="13.5" thickBot="1" x14ac:dyDescent="0.25">
      <c r="A63" s="69"/>
      <c r="B63" s="78" t="s">
        <v>39</v>
      </c>
      <c r="C63" s="91">
        <f t="shared" si="16"/>
        <v>831</v>
      </c>
      <c r="D63" s="91">
        <f t="shared" si="16"/>
        <v>0</v>
      </c>
      <c r="E63" s="93">
        <f t="shared" si="17"/>
        <v>831</v>
      </c>
      <c r="F63" s="91">
        <f t="shared" si="18"/>
        <v>0</v>
      </c>
      <c r="G63" s="91">
        <f t="shared" si="18"/>
        <v>0</v>
      </c>
      <c r="H63" s="93">
        <f t="shared" si="19"/>
        <v>0</v>
      </c>
      <c r="I63" s="91">
        <f t="shared" si="20"/>
        <v>1816</v>
      </c>
      <c r="J63" s="91">
        <f t="shared" si="20"/>
        <v>7</v>
      </c>
      <c r="K63" s="93">
        <f t="shared" si="21"/>
        <v>1823</v>
      </c>
      <c r="L63" s="26">
        <f>E63+H63+K63</f>
        <v>2654</v>
      </c>
    </row>
    <row r="64" spans="1:12" ht="13.5" thickBot="1" x14ac:dyDescent="0.25">
      <c r="A64" s="94"/>
      <c r="B64" s="60" t="s">
        <v>40</v>
      </c>
      <c r="C64" s="81">
        <f>SUM(C59:C63)</f>
        <v>3882</v>
      </c>
      <c r="D64" s="82">
        <f>SUM(D59:D63)</f>
        <v>51</v>
      </c>
      <c r="E64" s="83">
        <f t="shared" si="17"/>
        <v>3933</v>
      </c>
      <c r="F64" s="81">
        <f>SUM(F59:F63)</f>
        <v>775</v>
      </c>
      <c r="G64" s="82">
        <f>SUM(G59:G63)</f>
        <v>1</v>
      </c>
      <c r="H64" s="83">
        <f t="shared" si="19"/>
        <v>776</v>
      </c>
      <c r="I64" s="81">
        <f>SUM(I59:I63)</f>
        <v>7454</v>
      </c>
      <c r="J64" s="82">
        <f>SUM(J59:J63)</f>
        <v>14</v>
      </c>
      <c r="K64" s="83">
        <f t="shared" si="21"/>
        <v>7468</v>
      </c>
      <c r="L64" s="84">
        <f>SUM(L59:L63)</f>
        <v>12177</v>
      </c>
    </row>
    <row r="65" spans="1:12" ht="13.5" thickBot="1" x14ac:dyDescent="0.25">
      <c r="B65" s="54"/>
      <c r="L65" s="84"/>
    </row>
    <row r="66" spans="1:12" ht="13.5" thickBot="1" x14ac:dyDescent="0.25">
      <c r="B66" s="54"/>
      <c r="L66" s="113">
        <f>L54+L64</f>
        <v>39058</v>
      </c>
    </row>
    <row r="67" spans="1:12" x14ac:dyDescent="0.2">
      <c r="B67" s="54"/>
      <c r="L67" s="84"/>
    </row>
    <row r="68" spans="1:12" ht="13.5" thickBot="1" x14ac:dyDescent="0.25">
      <c r="B68" s="54"/>
      <c r="L68" s="84"/>
    </row>
    <row r="69" spans="1:12" ht="15.75" thickBot="1" x14ac:dyDescent="0.3">
      <c r="A69" s="56"/>
      <c r="B69" s="57" t="s">
        <v>45</v>
      </c>
      <c r="C69" s="58"/>
      <c r="D69" s="58"/>
      <c r="E69" s="58"/>
      <c r="F69" s="58"/>
      <c r="G69" s="58"/>
      <c r="H69" s="58"/>
      <c r="I69" s="58"/>
      <c r="J69" s="58"/>
      <c r="K69" s="59"/>
    </row>
    <row r="70" spans="1:12" ht="13.5" thickBot="1" x14ac:dyDescent="0.25">
      <c r="A70" s="60" t="s">
        <v>48</v>
      </c>
      <c r="B70" s="61" t="s">
        <v>27</v>
      </c>
      <c r="C70" s="98" t="s">
        <v>28</v>
      </c>
      <c r="D70" s="63"/>
      <c r="E70" s="63"/>
      <c r="F70" s="62" t="s">
        <v>29</v>
      </c>
      <c r="G70" s="63"/>
      <c r="H70" s="64"/>
      <c r="I70" s="98" t="s">
        <v>30</v>
      </c>
      <c r="J70" s="63"/>
      <c r="K70" s="64"/>
      <c r="L70" s="65"/>
    </row>
    <row r="71" spans="1:12" ht="13.5" thickBot="1" x14ac:dyDescent="0.25">
      <c r="A71" s="66"/>
      <c r="B71" s="61"/>
      <c r="C71" s="98" t="s">
        <v>32</v>
      </c>
      <c r="D71" s="67" t="s">
        <v>33</v>
      </c>
      <c r="E71" s="99" t="s">
        <v>34</v>
      </c>
      <c r="F71" s="62" t="s">
        <v>32</v>
      </c>
      <c r="G71" s="67" t="s">
        <v>33</v>
      </c>
      <c r="H71" s="68" t="s">
        <v>34</v>
      </c>
      <c r="I71" s="98" t="s">
        <v>32</v>
      </c>
      <c r="J71" s="67" t="s">
        <v>33</v>
      </c>
      <c r="K71" s="68" t="s">
        <v>34</v>
      </c>
    </row>
    <row r="72" spans="1:12" x14ac:dyDescent="0.2">
      <c r="A72" s="73"/>
      <c r="B72" s="90" t="s">
        <v>35</v>
      </c>
      <c r="C72" s="15">
        <f t="shared" ref="C72:D76" si="22">C7+C27</f>
        <v>65</v>
      </c>
      <c r="D72" s="15">
        <f t="shared" si="22"/>
        <v>45</v>
      </c>
      <c r="E72" s="100">
        <f t="shared" ref="E72:E77" si="23">SUM(C72:D72)</f>
        <v>110</v>
      </c>
      <c r="F72" s="91">
        <f t="shared" ref="F72:G76" si="24">F7+F27</f>
        <v>4</v>
      </c>
      <c r="G72" s="91">
        <f t="shared" si="24"/>
        <v>13</v>
      </c>
      <c r="H72" s="76">
        <f t="shared" ref="H72:H77" si="25">SUM(F72:G72)</f>
        <v>17</v>
      </c>
      <c r="I72" s="15">
        <f t="shared" ref="I72:J76" si="26">I7+I27</f>
        <v>3</v>
      </c>
      <c r="J72" s="15">
        <f t="shared" si="26"/>
        <v>55</v>
      </c>
      <c r="K72" s="76">
        <f t="shared" ref="K72:K77" si="27">SUM(I72:J72)</f>
        <v>58</v>
      </c>
      <c r="L72" s="26">
        <f>E72+H72+K72</f>
        <v>185</v>
      </c>
    </row>
    <row r="73" spans="1:12" x14ac:dyDescent="0.2">
      <c r="A73" s="73" t="s">
        <v>49</v>
      </c>
      <c r="B73" s="74" t="s">
        <v>37</v>
      </c>
      <c r="C73" s="15">
        <f t="shared" si="22"/>
        <v>31</v>
      </c>
      <c r="D73" s="15">
        <f t="shared" si="22"/>
        <v>112</v>
      </c>
      <c r="E73" s="100">
        <f t="shared" si="23"/>
        <v>143</v>
      </c>
      <c r="F73" s="91">
        <f t="shared" si="24"/>
        <v>22</v>
      </c>
      <c r="G73" s="91">
        <f t="shared" si="24"/>
        <v>54</v>
      </c>
      <c r="H73" s="76">
        <f t="shared" si="25"/>
        <v>76</v>
      </c>
      <c r="I73" s="15">
        <f t="shared" si="26"/>
        <v>0</v>
      </c>
      <c r="J73" s="15">
        <f t="shared" si="26"/>
        <v>24</v>
      </c>
      <c r="K73" s="76">
        <f t="shared" si="27"/>
        <v>24</v>
      </c>
      <c r="L73" s="26">
        <f>E73+H73+K73</f>
        <v>243</v>
      </c>
    </row>
    <row r="74" spans="1:12" x14ac:dyDescent="0.2">
      <c r="A74" s="73" t="s">
        <v>50</v>
      </c>
      <c r="B74" s="74" t="s">
        <v>21</v>
      </c>
      <c r="C74" s="15">
        <f t="shared" si="22"/>
        <v>60</v>
      </c>
      <c r="D74" s="15">
        <f t="shared" si="22"/>
        <v>22</v>
      </c>
      <c r="E74" s="100">
        <f t="shared" si="23"/>
        <v>82</v>
      </c>
      <c r="F74" s="91">
        <f t="shared" si="24"/>
        <v>63</v>
      </c>
      <c r="G74" s="91">
        <f t="shared" si="24"/>
        <v>28</v>
      </c>
      <c r="H74" s="76">
        <f t="shared" si="25"/>
        <v>91</v>
      </c>
      <c r="I74" s="15">
        <f t="shared" si="26"/>
        <v>15</v>
      </c>
      <c r="J74" s="15">
        <f t="shared" si="26"/>
        <v>32</v>
      </c>
      <c r="K74" s="76">
        <f t="shared" si="27"/>
        <v>47</v>
      </c>
      <c r="L74" s="26">
        <f>E74+H74+K74</f>
        <v>220</v>
      </c>
    </row>
    <row r="75" spans="1:12" x14ac:dyDescent="0.2">
      <c r="A75" s="69"/>
      <c r="B75" s="74" t="s">
        <v>43</v>
      </c>
      <c r="C75" s="15">
        <f t="shared" si="22"/>
        <v>80</v>
      </c>
      <c r="D75" s="15">
        <f t="shared" si="22"/>
        <v>88</v>
      </c>
      <c r="E75" s="100">
        <f t="shared" si="23"/>
        <v>168</v>
      </c>
      <c r="F75" s="91">
        <f t="shared" si="24"/>
        <v>7</v>
      </c>
      <c r="G75" s="91">
        <f t="shared" si="24"/>
        <v>6</v>
      </c>
      <c r="H75" s="76">
        <f t="shared" si="25"/>
        <v>13</v>
      </c>
      <c r="I75" s="15">
        <f t="shared" si="26"/>
        <v>0</v>
      </c>
      <c r="J75" s="15">
        <f t="shared" si="26"/>
        <v>0</v>
      </c>
      <c r="K75" s="76">
        <f t="shared" si="27"/>
        <v>0</v>
      </c>
      <c r="L75" s="26">
        <f>E75+H75+K75</f>
        <v>181</v>
      </c>
    </row>
    <row r="76" spans="1:12" ht="13.5" thickBot="1" x14ac:dyDescent="0.25">
      <c r="A76" s="69"/>
      <c r="B76" s="78" t="s">
        <v>39</v>
      </c>
      <c r="C76" s="15">
        <f t="shared" si="22"/>
        <v>148</v>
      </c>
      <c r="D76" s="15">
        <f t="shared" si="22"/>
        <v>150</v>
      </c>
      <c r="E76" s="103">
        <f t="shared" si="23"/>
        <v>298</v>
      </c>
      <c r="F76" s="91">
        <f t="shared" si="24"/>
        <v>3</v>
      </c>
      <c r="G76" s="91">
        <f t="shared" si="24"/>
        <v>21</v>
      </c>
      <c r="H76" s="93">
        <f t="shared" si="25"/>
        <v>24</v>
      </c>
      <c r="I76" s="15">
        <f t="shared" si="26"/>
        <v>16</v>
      </c>
      <c r="J76" s="15">
        <f t="shared" si="26"/>
        <v>43</v>
      </c>
      <c r="K76" s="93">
        <f t="shared" si="27"/>
        <v>59</v>
      </c>
      <c r="L76" s="26">
        <f>E76+H76+K76</f>
        <v>381</v>
      </c>
    </row>
    <row r="77" spans="1:12" ht="13.5" thickBot="1" x14ac:dyDescent="0.25">
      <c r="A77" s="94"/>
      <c r="B77" s="104" t="s">
        <v>40</v>
      </c>
      <c r="C77" s="81">
        <f>SUM(C72:C76)</f>
        <v>384</v>
      </c>
      <c r="D77" s="82">
        <f>SUM(D72:D76)</f>
        <v>417</v>
      </c>
      <c r="E77" s="105">
        <f t="shared" si="23"/>
        <v>801</v>
      </c>
      <c r="F77" s="81">
        <f>SUM(F72:F76)</f>
        <v>99</v>
      </c>
      <c r="G77" s="82">
        <f>SUM(G72:G76)</f>
        <v>122</v>
      </c>
      <c r="H77" s="83">
        <f t="shared" si="25"/>
        <v>221</v>
      </c>
      <c r="I77" s="106">
        <f>SUM(I72:I76)</f>
        <v>34</v>
      </c>
      <c r="J77" s="82">
        <f>SUM(J72:J76)</f>
        <v>154</v>
      </c>
      <c r="K77" s="83">
        <f t="shared" si="27"/>
        <v>188</v>
      </c>
      <c r="L77" s="84">
        <f>SUM(L72:L76)</f>
        <v>1210</v>
      </c>
    </row>
    <row r="78" spans="1:12" ht="13.5" thickBot="1" x14ac:dyDescent="0.25">
      <c r="A78" s="120"/>
      <c r="B78" s="54"/>
      <c r="K78" s="121"/>
      <c r="L78" s="84"/>
    </row>
    <row r="79" spans="1:12" ht="15.75" thickBot="1" x14ac:dyDescent="0.3">
      <c r="A79" s="56"/>
      <c r="B79" s="57" t="s">
        <v>51</v>
      </c>
      <c r="C79" s="58"/>
      <c r="D79" s="58"/>
      <c r="E79" s="58"/>
      <c r="F79" s="58"/>
      <c r="G79" s="58"/>
      <c r="H79" s="58"/>
      <c r="I79" s="58"/>
      <c r="J79" s="58"/>
      <c r="K79" s="59"/>
    </row>
    <row r="80" spans="1:12" ht="13.5" thickBot="1" x14ac:dyDescent="0.25">
      <c r="A80" s="60" t="s">
        <v>52</v>
      </c>
      <c r="B80" s="108" t="s">
        <v>27</v>
      </c>
      <c r="C80" s="62" t="s">
        <v>28</v>
      </c>
      <c r="D80" s="109"/>
      <c r="E80" s="110"/>
      <c r="F80" s="98" t="s">
        <v>29</v>
      </c>
      <c r="G80" s="109"/>
      <c r="H80" s="109"/>
      <c r="I80" s="62" t="s">
        <v>30</v>
      </c>
      <c r="J80" s="109"/>
      <c r="K80" s="110"/>
    </row>
    <row r="81" spans="1:12" ht="13.5" thickBot="1" x14ac:dyDescent="0.25">
      <c r="A81" s="122"/>
      <c r="B81" s="108"/>
      <c r="C81" s="62" t="s">
        <v>32</v>
      </c>
      <c r="D81" s="67" t="s">
        <v>33</v>
      </c>
      <c r="E81" s="68" t="s">
        <v>34</v>
      </c>
      <c r="F81" s="98" t="s">
        <v>32</v>
      </c>
      <c r="G81" s="67" t="s">
        <v>33</v>
      </c>
      <c r="H81" s="99" t="s">
        <v>34</v>
      </c>
      <c r="I81" s="62" t="s">
        <v>32</v>
      </c>
      <c r="J81" s="67" t="s">
        <v>33</v>
      </c>
      <c r="K81" s="68" t="s">
        <v>34</v>
      </c>
    </row>
    <row r="82" spans="1:12" x14ac:dyDescent="0.2">
      <c r="A82" s="111"/>
      <c r="B82" s="90" t="s">
        <v>35</v>
      </c>
      <c r="C82" s="91">
        <f t="shared" ref="C82:D86" si="28">C17+C37</f>
        <v>3553</v>
      </c>
      <c r="D82" s="91">
        <f t="shared" si="28"/>
        <v>14</v>
      </c>
      <c r="E82" s="76">
        <f t="shared" ref="E82:E87" si="29">SUM(C82:D82)</f>
        <v>3567</v>
      </c>
      <c r="F82" s="15">
        <f t="shared" ref="F82:G86" si="30">F17+F37</f>
        <v>2037</v>
      </c>
      <c r="G82" s="15">
        <f t="shared" si="30"/>
        <v>0</v>
      </c>
      <c r="H82" s="100">
        <f t="shared" ref="H82:H87" si="31">SUM(F82:G82)</f>
        <v>2037</v>
      </c>
      <c r="I82" s="91">
        <f t="shared" ref="I82:J86" si="32">I17+I37</f>
        <v>6083</v>
      </c>
      <c r="J82" s="91">
        <f t="shared" si="32"/>
        <v>33</v>
      </c>
      <c r="K82" s="76">
        <f t="shared" ref="K82:K87" si="33">SUM(I82:J82)</f>
        <v>6116</v>
      </c>
      <c r="L82" s="26">
        <f>E82+H82+K82</f>
        <v>11720</v>
      </c>
    </row>
    <row r="83" spans="1:12" x14ac:dyDescent="0.2">
      <c r="A83" s="111" t="s">
        <v>49</v>
      </c>
      <c r="B83" s="74" t="s">
        <v>37</v>
      </c>
      <c r="C83" s="91">
        <f t="shared" si="28"/>
        <v>883</v>
      </c>
      <c r="D83" s="91">
        <f t="shared" si="28"/>
        <v>0</v>
      </c>
      <c r="E83" s="76">
        <f t="shared" si="29"/>
        <v>883</v>
      </c>
      <c r="F83" s="15">
        <f t="shared" si="30"/>
        <v>1089</v>
      </c>
      <c r="G83" s="15">
        <f t="shared" si="30"/>
        <v>0</v>
      </c>
      <c r="H83" s="100">
        <f t="shared" si="31"/>
        <v>1089</v>
      </c>
      <c r="I83" s="91">
        <f t="shared" si="32"/>
        <v>2563</v>
      </c>
      <c r="J83" s="91">
        <f t="shared" si="32"/>
        <v>3</v>
      </c>
      <c r="K83" s="76">
        <f t="shared" si="33"/>
        <v>2566</v>
      </c>
      <c r="L83" s="26">
        <f>E83+H83+K83</f>
        <v>4538</v>
      </c>
    </row>
    <row r="84" spans="1:12" x14ac:dyDescent="0.2">
      <c r="A84" s="111" t="s">
        <v>50</v>
      </c>
      <c r="B84" s="74" t="s">
        <v>21</v>
      </c>
      <c r="C84" s="91">
        <f t="shared" si="28"/>
        <v>1682</v>
      </c>
      <c r="D84" s="91">
        <f t="shared" si="28"/>
        <v>7</v>
      </c>
      <c r="E84" s="76">
        <f t="shared" si="29"/>
        <v>1689</v>
      </c>
      <c r="F84" s="15">
        <f t="shared" si="30"/>
        <v>241</v>
      </c>
      <c r="G84" s="15">
        <f t="shared" si="30"/>
        <v>0</v>
      </c>
      <c r="H84" s="100">
        <f t="shared" si="31"/>
        <v>241</v>
      </c>
      <c r="I84" s="91">
        <f t="shared" si="32"/>
        <v>4696</v>
      </c>
      <c r="J84" s="91">
        <f t="shared" si="32"/>
        <v>23</v>
      </c>
      <c r="K84" s="76">
        <f t="shared" si="33"/>
        <v>4719</v>
      </c>
      <c r="L84" s="26">
        <f>E84+H84+K84</f>
        <v>6649</v>
      </c>
    </row>
    <row r="85" spans="1:12" x14ac:dyDescent="0.2">
      <c r="A85" s="74"/>
      <c r="B85" s="74" t="s">
        <v>43</v>
      </c>
      <c r="C85" s="91">
        <f t="shared" si="28"/>
        <v>2143</v>
      </c>
      <c r="D85" s="91">
        <f t="shared" si="28"/>
        <v>4</v>
      </c>
      <c r="E85" s="76">
        <f t="shared" si="29"/>
        <v>2147</v>
      </c>
      <c r="F85" s="15">
        <f t="shared" si="30"/>
        <v>677</v>
      </c>
      <c r="G85" s="15">
        <f t="shared" si="30"/>
        <v>1</v>
      </c>
      <c r="H85" s="100">
        <f t="shared" si="31"/>
        <v>678</v>
      </c>
      <c r="I85" s="91">
        <f t="shared" si="32"/>
        <v>4296</v>
      </c>
      <c r="J85" s="91">
        <f t="shared" si="32"/>
        <v>13</v>
      </c>
      <c r="K85" s="76">
        <f t="shared" si="33"/>
        <v>4309</v>
      </c>
      <c r="L85" s="26">
        <f>E85+H85+K85</f>
        <v>7134</v>
      </c>
    </row>
    <row r="86" spans="1:12" ht="13.5" thickBot="1" x14ac:dyDescent="0.25">
      <c r="A86" s="74"/>
      <c r="B86" s="78" t="s">
        <v>39</v>
      </c>
      <c r="C86" s="91">
        <f t="shared" si="28"/>
        <v>2289</v>
      </c>
      <c r="D86" s="91">
        <f t="shared" si="28"/>
        <v>0</v>
      </c>
      <c r="E86" s="93">
        <f t="shared" si="29"/>
        <v>2289</v>
      </c>
      <c r="F86" s="15">
        <f t="shared" si="30"/>
        <v>480</v>
      </c>
      <c r="G86" s="15">
        <f t="shared" si="30"/>
        <v>0</v>
      </c>
      <c r="H86" s="103">
        <f t="shared" si="31"/>
        <v>480</v>
      </c>
      <c r="I86" s="91">
        <f t="shared" si="32"/>
        <v>5038</v>
      </c>
      <c r="J86" s="91">
        <f t="shared" si="32"/>
        <v>0</v>
      </c>
      <c r="K86" s="93">
        <f t="shared" si="33"/>
        <v>5038</v>
      </c>
      <c r="L86" s="26">
        <f>E86+H86+K86</f>
        <v>7807</v>
      </c>
    </row>
    <row r="87" spans="1:12" ht="13.5" thickBot="1" x14ac:dyDescent="0.25">
      <c r="A87" s="112"/>
      <c r="B87" s="60" t="s">
        <v>44</v>
      </c>
      <c r="C87" s="106">
        <f>SUM(C82:C86)</f>
        <v>10550</v>
      </c>
      <c r="D87" s="82">
        <f>SUM(D82:D86)</f>
        <v>25</v>
      </c>
      <c r="E87" s="83">
        <f t="shared" si="29"/>
        <v>10575</v>
      </c>
      <c r="F87" s="82">
        <f>SUM(F82:F86)</f>
        <v>4524</v>
      </c>
      <c r="G87" s="82">
        <f>SUM(G82:G86)</f>
        <v>1</v>
      </c>
      <c r="H87" s="105">
        <f t="shared" si="31"/>
        <v>4525</v>
      </c>
      <c r="I87" s="82">
        <f>SUM(I82:I86)</f>
        <v>22676</v>
      </c>
      <c r="J87" s="82">
        <f>SUM(J82:J86)</f>
        <v>72</v>
      </c>
      <c r="K87" s="83">
        <f t="shared" si="33"/>
        <v>22748</v>
      </c>
      <c r="L87" s="84">
        <f>SUM(L82:L86)</f>
        <v>37848</v>
      </c>
    </row>
    <row r="88" spans="1:12" ht="13.5" thickBot="1" x14ac:dyDescent="0.25">
      <c r="B88" s="54"/>
      <c r="L88" s="84"/>
    </row>
    <row r="89" spans="1:12" ht="13.5" thickBot="1" x14ac:dyDescent="0.25">
      <c r="B89" s="54"/>
      <c r="L89" s="113">
        <f>L77+L87</f>
        <v>39058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0580FA5ED8A7428EB23A40909A29DA" ma:contentTypeVersion="13" ma:contentTypeDescription="Een nieuw document maken." ma:contentTypeScope="" ma:versionID="f7e68a8483207178c84bb93072151e00">
  <xsd:schema xmlns:xsd="http://www.w3.org/2001/XMLSchema" xmlns:xs="http://www.w3.org/2001/XMLSchema" xmlns:p="http://schemas.microsoft.com/office/2006/metadata/properties" xmlns:ns2="3f3acbdb-6917-40b3-96a9-286001f6d489" xmlns:ns3="9b51e29f-d062-461f-9360-e22c498a7cb2" xmlns:ns4="d84a67f7-7f92-4c02-8d2f-3a7d2af7cd67" xmlns:ns5="http://schemas.microsoft.com/sharepoint/v3/fields" targetNamespace="http://schemas.microsoft.com/office/2006/metadata/properties" ma:root="true" ma:fieldsID="88842de2b4b337ff36fa1410e6ecb862" ns2:_="" ns3:_="" ns4:_="" ns5:_="">
    <xsd:import namespace="3f3acbdb-6917-40b3-96a9-286001f6d489"/>
    <xsd:import namespace="9b51e29f-d062-461f-9360-e22c498a7cb2"/>
    <xsd:import namespace="d84a67f7-7f92-4c02-8d2f-3a7d2af7cd6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PV_x0020_Toegewezen_x0020_aan" minOccurs="0"/>
                <xsd:element ref="ns4:Status_x0020_document" minOccurs="0"/>
                <xsd:element ref="ns4:Type_x0020_document" minOccurs="0"/>
                <xsd:element ref="ns5:_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acbdb-6917-40b3-96a9-286001f6d4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1e29f-d062-461f-9360-e22c498a7cb2" elementFormDefault="qualified">
    <xsd:import namespace="http://schemas.microsoft.com/office/2006/documentManagement/types"/>
    <xsd:import namespace="http://schemas.microsoft.com/office/infopath/2007/PartnerControls"/>
    <xsd:element name="PV_x0020_Toegewezen_x0020_aan" ma:index="15" nillable="true" ma:displayName="Toegewezen aan" ma:list="{bfcecfd5-7436-4404-a75a-fe7b2ebd2e77}" ma:internalName="PV_x0020_Toegewezen_x0020_aan" ma:showField="Title" ma:web="9b51e29f-d062-461f-9360-e22c498a7cb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a67f7-7f92-4c02-8d2f-3a7d2af7cd67" elementFormDefault="qualified">
    <xsd:import namespace="http://schemas.microsoft.com/office/2006/documentManagement/types"/>
    <xsd:import namespace="http://schemas.microsoft.com/office/infopath/2007/PartnerControls"/>
    <xsd:element name="Status_x0020_document" ma:index="16" nillable="true" ma:displayName="Status document" ma:default="draft" ma:format="Dropdown" ma:internalName="Status_x0020_document">
      <xsd:simpleType>
        <xsd:restriction base="dms:Choice">
          <xsd:enumeration value="draft"/>
          <xsd:enumeration value="geen input"/>
          <xsd:enumeration value="niet bevoegd"/>
          <xsd:enumeration value="voltooid"/>
        </xsd:restriction>
      </xsd:simpleType>
    </xsd:element>
    <xsd:element name="Type_x0020_document" ma:index="17" nillable="true" ma:displayName="Type document" ma:format="Dropdown" ma:internalName="Type_x0020_document">
      <xsd:simpleType>
        <xsd:restriction base="dms:Choice">
          <xsd:enumeration value="definitief antwoord"/>
          <xsd:enumeration value="gecoordineerd antwoord"/>
          <xsd:enumeration value="elementen van antwoord"/>
          <xsd:enumeration value="bijlage"/>
          <xsd:enumeration value="extra informati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8" nillable="true" ma:displayName="Einddatum" ma:format="DateTime" ma:internalName="Eind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29E031-2AD7-412D-ABA8-08998AAE91C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5001F9E-9DD4-45A4-991D-AE1F145BF2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BE2D94-1CA7-434E-A198-B16E8456D6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3acbdb-6917-40b3-96a9-286001f6d489"/>
    <ds:schemaRef ds:uri="9b51e29f-d062-461f-9360-e22c498a7cb2"/>
    <ds:schemaRef ds:uri="d84a67f7-7f92-4c02-8d2f-3a7d2af7cd6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01-Ant</vt:lpstr>
      <vt:lpstr>02-O-Vl</vt:lpstr>
      <vt:lpstr>03-Vl-Br</vt:lpstr>
      <vt:lpstr>04-Lim</vt:lpstr>
      <vt:lpstr>05-W-Vl</vt:lpstr>
      <vt:lpstr>Overzicht Vlaanderen</vt:lpstr>
      <vt:lpstr>Samenvatting</vt:lpstr>
    </vt:vector>
  </TitlesOfParts>
  <Manager/>
  <Company>VVM De Lijn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meccs</dc:creator>
  <cp:keywords/>
  <dc:description/>
  <cp:lastModifiedBy>Van Tilborg Michaël</cp:lastModifiedBy>
  <cp:revision/>
  <cp:lastPrinted>2021-10-15T12:44:09Z</cp:lastPrinted>
  <dcterms:created xsi:type="dcterms:W3CDTF">2008-03-10T13:49:36Z</dcterms:created>
  <dcterms:modified xsi:type="dcterms:W3CDTF">2021-10-15T12:44:11Z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 document">
    <vt:lpwstr>voltooid</vt:lpwstr>
  </property>
  <property fmtid="{D5CDD505-2E9C-101B-9397-08002B2CF9AE}" pid="3" name="Type document">
    <vt:lpwstr>definitief antwoord</vt:lpwstr>
  </property>
  <property fmtid="{D5CDD505-2E9C-101B-9397-08002B2CF9AE}" pid="4" name="MOWDatumVraag">
    <vt:lpwstr/>
  </property>
  <property fmtid="{D5CDD505-2E9C-101B-9397-08002B2CF9AE}" pid="5" name="Parlementair jaar">
    <vt:lpwstr/>
  </property>
  <property fmtid="{D5CDD505-2E9C-101B-9397-08002B2CF9AE}" pid="6" name="PV Elementen van antwoord door">
    <vt:lpwstr/>
  </property>
  <property fmtid="{D5CDD505-2E9C-101B-9397-08002B2CF9AE}" pid="7" name="Dossierbehandelaar">
    <vt:lpwstr/>
  </property>
  <property fmtid="{D5CDD505-2E9C-101B-9397-08002B2CF9AE}" pid="8" name="Verstuurd">
    <vt:lpwstr/>
  </property>
  <property fmtid="{D5CDD505-2E9C-101B-9397-08002B2CF9AE}" pid="9" name="display_urn:schemas-microsoft-com:office:office#Editor">
    <vt:lpwstr>Verbeke Isabelle</vt:lpwstr>
  </property>
  <property fmtid="{D5CDD505-2E9C-101B-9397-08002B2CF9AE}" pid="10" name="Order">
    <vt:lpwstr>2939200.00000000</vt:lpwstr>
  </property>
  <property fmtid="{D5CDD505-2E9C-101B-9397-08002B2CF9AE}" pid="11" name="MOWNrSV">
    <vt:lpwstr/>
  </property>
  <property fmtid="{D5CDD505-2E9C-101B-9397-08002B2CF9AE}" pid="12" name="MOWNrVOU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Elementen van antwoord tegen">
    <vt:lpwstr/>
  </property>
  <property fmtid="{D5CDD505-2E9C-101B-9397-08002B2CF9AE}" pid="16" name="Datum verstuurd naar Kabinet">
    <vt:lpwstr/>
  </property>
  <property fmtid="{D5CDD505-2E9C-101B-9397-08002B2CF9AE}" pid="17" name="PV Toegewezen aan">
    <vt:lpwstr/>
  </property>
  <property fmtid="{D5CDD505-2E9C-101B-9397-08002B2CF9AE}" pid="18" name="Vraag">
    <vt:lpwstr/>
  </property>
  <property fmtid="{D5CDD505-2E9C-101B-9397-08002B2CF9AE}" pid="19" name="PV Vraagsteller">
    <vt:lpwstr/>
  </property>
  <property fmtid="{D5CDD505-2E9C-101B-9397-08002B2CF9AE}" pid="20" name="Commentaar">
    <vt:lpwstr/>
  </property>
  <property fmtid="{D5CDD505-2E9C-101B-9397-08002B2CF9AE}" pid="21" name="xd_Signature">
    <vt:lpwstr/>
  </property>
  <property fmtid="{D5CDD505-2E9C-101B-9397-08002B2CF9AE}" pid="22" name="MOWDatumDefinitief">
    <vt:lpwstr/>
  </property>
  <property fmtid="{D5CDD505-2E9C-101B-9397-08002B2CF9AE}" pid="23" name="Einddatum">
    <vt:lpwstr/>
  </property>
  <property fmtid="{D5CDD505-2E9C-101B-9397-08002B2CF9AE}" pid="24" name="xd_ProgID">
    <vt:lpwstr/>
  </property>
  <property fmtid="{D5CDD505-2E9C-101B-9397-08002B2CF9AE}" pid="25" name="DocumentSetDescription">
    <vt:lpwstr/>
  </property>
  <property fmtid="{D5CDD505-2E9C-101B-9397-08002B2CF9AE}" pid="26" name="Publiceren">
    <vt:lpwstr/>
  </property>
  <property fmtid="{D5CDD505-2E9C-101B-9397-08002B2CF9AE}" pid="27" name="PV Gecoordineerd door">
    <vt:lpwstr/>
  </property>
  <property fmtid="{D5CDD505-2E9C-101B-9397-08002B2CF9AE}" pid="28" name="_ExtendedDescription">
    <vt:lpwstr/>
  </property>
  <property fmtid="{D5CDD505-2E9C-101B-9397-08002B2CF9AE}" pid="29" name="display_urn:schemas-microsoft-com:office:office#Author">
    <vt:lpwstr>Julie Monteyne</vt:lpwstr>
  </property>
  <property fmtid="{D5CDD505-2E9C-101B-9397-08002B2CF9AE}" pid="30" name="MOWDatumGecoordineerdTegen">
    <vt:lpwstr/>
  </property>
  <property fmtid="{D5CDD505-2E9C-101B-9397-08002B2CF9AE}" pid="31" name="ContentTypeId">
    <vt:lpwstr>0x010100CEDC2B1F6707764E8E477F9973ECB040</vt:lpwstr>
  </property>
  <property fmtid="{D5CDD505-2E9C-101B-9397-08002B2CF9AE}" pid="32" name="TriggerFlowInfo">
    <vt:lpwstr/>
  </property>
</Properties>
</file>