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801-900/"/>
    </mc:Choice>
  </mc:AlternateContent>
  <xr:revisionPtr revIDLastSave="0" documentId="8_{61678F49-47A9-4395-9B53-97E0254EAA65}" xr6:coauthVersionLast="46" xr6:coauthVersionMax="46" xr10:uidLastSave="{00000000-0000-0000-0000-000000000000}"/>
  <bookViews>
    <workbookView xWindow="-120" yWindow="-120" windowWidth="29040" windowHeight="15840" xr2:uid="{56D999A2-B0B3-4E0C-BF98-CC86A9AF945A}"/>
  </bookViews>
  <sheets>
    <sheet name="corona2020_Agodi" sheetId="1" r:id="rId1"/>
    <sheet name="corona2021_Agodi" sheetId="2" r:id="rId2"/>
  </sheets>
  <definedNames>
    <definedName name="_xlnm.Print_Area" localSheetId="0">corona2020_Agodi!$A$2:$S$60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2" i="2"/>
  <c r="C3" i="2"/>
  <c r="C4" i="2"/>
  <c r="C5" i="2"/>
  <c r="C6" i="2"/>
  <c r="C7" i="2"/>
  <c r="C8" i="2"/>
  <c r="C9" i="2"/>
  <c r="C10" i="2"/>
  <c r="C11" i="2"/>
  <c r="C12" i="2"/>
  <c r="C13" i="2"/>
  <c r="K3" i="2"/>
  <c r="M13" i="2"/>
  <c r="M12" i="2"/>
  <c r="S15" i="1" l="1"/>
  <c r="D2" i="2" l="1"/>
  <c r="B26" i="1" l="1"/>
  <c r="R14" i="1" l="1"/>
  <c r="R13" i="1"/>
  <c r="R4" i="1"/>
  <c r="R3" i="1"/>
  <c r="C15" i="1"/>
  <c r="C13" i="1"/>
  <c r="C14" i="1"/>
  <c r="C4" i="1"/>
  <c r="C3" i="1"/>
  <c r="R15" i="1" l="1"/>
  <c r="R6" i="1"/>
  <c r="R7" i="1"/>
  <c r="R8" i="1"/>
  <c r="R9" i="1"/>
  <c r="R10" i="1"/>
  <c r="R11" i="1"/>
  <c r="R12" i="1"/>
  <c r="R5" i="1"/>
  <c r="B20" i="1"/>
  <c r="F13" i="1"/>
</calcChain>
</file>

<file path=xl/sharedStrings.xml><?xml version="1.0" encoding="utf-8"?>
<sst xmlns="http://schemas.openxmlformats.org/spreadsheetml/2006/main" count="110" uniqueCount="77">
  <si>
    <t>Budget</t>
  </si>
  <si>
    <t>FC0-1FDD2DB-WT</t>
  </si>
  <si>
    <t>werking BO</t>
  </si>
  <si>
    <t>FC0-1FDD2DC-WT</t>
  </si>
  <si>
    <t>werking BuBO</t>
  </si>
  <si>
    <t>FC0-1FDD2DE-WT</t>
  </si>
  <si>
    <t>werking SO</t>
  </si>
  <si>
    <t>FC0-1FDD2DF-WT</t>
  </si>
  <si>
    <t>werking BuSO</t>
  </si>
  <si>
    <t>FC0-1FDD2DH-WT</t>
  </si>
  <si>
    <t>werking internaten</t>
  </si>
  <si>
    <t>FC0-1FGD2GE-WT</t>
  </si>
  <si>
    <t>lln, stud en instell ondersteuning</t>
  </si>
  <si>
    <t>FC0-1FGD2GL-WT</t>
  </si>
  <si>
    <t>specifieke ondersteuning</t>
  </si>
  <si>
    <t>FC0-1FDD2DG-WT</t>
  </si>
  <si>
    <t>specifieke loonbetalingen</t>
  </si>
  <si>
    <t>FC0-1FGD2GD-WT</t>
  </si>
  <si>
    <t>werking CLB*</t>
  </si>
  <si>
    <t>In het BVR van 4 september zijn 2 bedragen voorzien voor CLB</t>
  </si>
  <si>
    <t>voor hygiënemaatregelen</t>
  </si>
  <si>
    <t>voor contactopsporing</t>
  </si>
  <si>
    <t>Totaal</t>
  </si>
  <si>
    <t>hygiëne-en veiligheidsmaatregelen periode 1 september 2020 - 31/12/2020</t>
  </si>
  <si>
    <t>Uitzonderlijke opvang van leerlingen</t>
  </si>
  <si>
    <t>extra busbegeleiders</t>
  </si>
  <si>
    <t>hygiëne en contactopsporing</t>
  </si>
  <si>
    <t>extra ICT-middelen</t>
  </si>
  <si>
    <t>uitzonderlijke stock mondmaskers en handgel</t>
  </si>
  <si>
    <t>uitzonderlijke opvang paasvakantie 2020</t>
  </si>
  <si>
    <t>extra ICT-coördinatie middelen</t>
  </si>
  <si>
    <t>vergoeding voor gemiste inkomsten en uitzonderlijke kosten geannuleerde uitstappen</t>
  </si>
  <si>
    <t>Kosten voor hygiëne en veiligheidsmaatregelen schooljaar 2019 -2020</t>
  </si>
  <si>
    <t>BVR van 4/9/2020 - bedrag</t>
  </si>
  <si>
    <t>BVR van 4/9/2020 - maatregel</t>
  </si>
  <si>
    <t>BVR van 8/05/2020 - bedrag</t>
  </si>
  <si>
    <t>BVR van 8/05/2020 -maatregel</t>
  </si>
  <si>
    <t>BVR van 05/06/2020 - bedrag</t>
  </si>
  <si>
    <t>BVR van 05/06/2020- maatregel</t>
  </si>
  <si>
    <t>BVR van 12/06/2020 - bedrag</t>
  </si>
  <si>
    <t>BVR van 12/06/2020 - maatregel</t>
  </si>
  <si>
    <t>BVR van 26/06/2020 - bedrag</t>
  </si>
  <si>
    <t>BVR van 26/06/2020 - maatregel</t>
  </si>
  <si>
    <t>non-paper internaten 26 maart 2020 - bedrag</t>
  </si>
  <si>
    <t>non-paper internaten 26 maart 2020 - maatregel</t>
  </si>
  <si>
    <t>FC0-1FDD2DA-WT</t>
  </si>
  <si>
    <t>Lonen basisonderwijs</t>
  </si>
  <si>
    <t>FC0-1FDD2DD-WT</t>
  </si>
  <si>
    <t>Lonen secundair onderwijs</t>
  </si>
  <si>
    <t>BVR 13/11/2020</t>
  </si>
  <si>
    <t>Werking DKO</t>
  </si>
  <si>
    <t>FC0-1FFD2CB-WT</t>
  </si>
  <si>
    <t>BVR 13/11/2020 - maatregel</t>
  </si>
  <si>
    <t>Hygiëne en veiligheidsmaatregelen</t>
  </si>
  <si>
    <t>eenvoudig vervangen (brandblus)</t>
  </si>
  <si>
    <t>contactonderzoek + Lars</t>
  </si>
  <si>
    <t>In het BVR van 13 november zijn 2 bedragen voorzien voor CLB</t>
  </si>
  <si>
    <t>LARS</t>
  </si>
  <si>
    <t>contactopsporing</t>
  </si>
  <si>
    <t>eenvoudig vervangen (brandblus op begroting 2021)</t>
  </si>
  <si>
    <t>BVR van 22/301/2021 maatregel</t>
  </si>
  <si>
    <t>BVR van 22/01/2021</t>
  </si>
  <si>
    <t>extra busbegeleiding</t>
  </si>
  <si>
    <t>contactonderzoek + LARS</t>
  </si>
  <si>
    <t>uitzonderlijke opvang tot 18 april</t>
  </si>
  <si>
    <t>maatregel</t>
  </si>
  <si>
    <t>uitbreiding capaciteit BuBAO</t>
  </si>
  <si>
    <t>coronadecreet III (15 juli 2020) - artikel 5 en 6</t>
  </si>
  <si>
    <t>uitvoeringsbedrag</t>
  </si>
  <si>
    <t>BVR van 7 mei 2021</t>
  </si>
  <si>
    <t>BVR van 7 mei maatregel</t>
  </si>
  <si>
    <t>Decreet van 5 maart 2021</t>
  </si>
  <si>
    <t>Decreet van 5 maart 2021 maatregel</t>
  </si>
  <si>
    <t>bijsprong - wegwerken leerachterstand (bedrag voorlopig, kan nog stijgen)</t>
  </si>
  <si>
    <t>B-post onkosten versturen zelftesten naar de scholen</t>
  </si>
  <si>
    <t>hygiëne-en veiligheidsmaatregelen periode 1 januari 30 juni 2021</t>
  </si>
  <si>
    <t>hygiëne-en veiligheidsmaatregelen periode 1 januari 2021 - 30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</si>
</sst>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1" xfId="0" applyNumberFormat="1" applyBorder="1"/>
    <xf numFmtId="3" fontId="0" fillId="0" borderId="1" xfId="0" applyNumberFormat="1" applyFill="1" applyBorder="1"/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/>
    <xf numFmtId="3" fontId="0" fillId="0" borderId="1" xfId="0" applyNumberFormat="1" applyBorder="1" applyAlignment="1">
      <alignment wrapText="1"/>
    </xf>
    <xf numFmtId="0" fontId="0" fillId="0" borderId="2" xfId="0" applyBorder="1"/>
    <xf numFmtId="3" fontId="0" fillId="0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/>
    <xf numFmtId="3" fontId="0" fillId="0" borderId="0" xfId="0" applyNumberFormat="1" applyBorder="1"/>
    <xf numFmtId="0" fontId="0" fillId="7" borderId="1" xfId="0" applyFill="1" applyBorder="1"/>
    <xf numFmtId="0" fontId="1" fillId="0" borderId="2" xfId="0" applyFont="1" applyBorder="1" applyAlignment="1">
      <alignment vertical="center"/>
    </xf>
    <xf numFmtId="3" fontId="0" fillId="0" borderId="2" xfId="0" applyNumberFormat="1" applyBorder="1" applyAlignment="1">
      <alignment wrapText="1"/>
    </xf>
    <xf numFmtId="3" fontId="0" fillId="0" borderId="5" xfId="0" applyNumberFormat="1" applyBorder="1"/>
    <xf numFmtId="0" fontId="0" fillId="7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3" fontId="0" fillId="0" borderId="2" xfId="0" applyNumberForma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  <xf numFmtId="4" fontId="0" fillId="0" borderId="1" xfId="0" applyNumberFormat="1" applyFill="1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wrapText="1"/>
    </xf>
    <xf numFmtId="0" fontId="0" fillId="10" borderId="1" xfId="0" applyFill="1" applyBorder="1"/>
    <xf numFmtId="0" fontId="0" fillId="3" borderId="1" xfId="0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DC61-9212-4532-A145-958210A4AFFD}">
  <sheetPr>
    <pageSetUpPr fitToPage="1"/>
  </sheetPr>
  <dimension ref="A2:S26"/>
  <sheetViews>
    <sheetView tabSelected="1" workbookViewId="0">
      <selection activeCell="A2" sqref="A2:S60"/>
    </sheetView>
  </sheetViews>
  <sheetFormatPr defaultRowHeight="15" x14ac:dyDescent="0.25"/>
  <cols>
    <col min="1" max="1" width="16" bestFit="1" customWidth="1"/>
    <col min="2" max="2" width="27.28515625" bestFit="1" customWidth="1"/>
    <col min="3" max="3" width="22.28515625" customWidth="1"/>
    <col min="4" max="4" width="16.28515625" customWidth="1"/>
    <col min="5" max="5" width="29.42578125" customWidth="1"/>
    <col min="6" max="6" width="16.5703125" customWidth="1"/>
    <col min="7" max="7" width="20.28515625" customWidth="1"/>
    <col min="8" max="9" width="16.85546875" customWidth="1"/>
    <col min="10" max="10" width="17.85546875" bestFit="1" customWidth="1"/>
    <col min="11" max="11" width="20.28515625" customWidth="1"/>
    <col min="12" max="12" width="17.85546875" bestFit="1" customWidth="1"/>
    <col min="13" max="13" width="17.85546875" customWidth="1"/>
    <col min="14" max="14" width="17.85546875" bestFit="1" customWidth="1"/>
    <col min="15" max="15" width="17.85546875" customWidth="1"/>
    <col min="16" max="16" width="31.140625" bestFit="1" customWidth="1"/>
    <col min="17" max="17" width="31.140625" customWidth="1"/>
    <col min="18" max="18" width="12.28515625" customWidth="1"/>
    <col min="19" max="19" width="19.42578125" customWidth="1"/>
  </cols>
  <sheetData>
    <row r="2" spans="1:19" ht="45" x14ac:dyDescent="0.25">
      <c r="A2" s="1"/>
      <c r="B2" s="1"/>
      <c r="C2" s="1" t="s">
        <v>0</v>
      </c>
      <c r="D2" s="25" t="s">
        <v>49</v>
      </c>
      <c r="E2" s="29" t="s">
        <v>52</v>
      </c>
      <c r="F2" s="12" t="s">
        <v>33</v>
      </c>
      <c r="G2" s="12" t="s">
        <v>34</v>
      </c>
      <c r="H2" s="13" t="s">
        <v>35</v>
      </c>
      <c r="I2" s="13" t="s">
        <v>36</v>
      </c>
      <c r="J2" s="14" t="s">
        <v>37</v>
      </c>
      <c r="K2" s="14" t="s">
        <v>38</v>
      </c>
      <c r="L2" s="15" t="s">
        <v>39</v>
      </c>
      <c r="M2" s="15" t="s">
        <v>40</v>
      </c>
      <c r="N2" s="16" t="s">
        <v>41</v>
      </c>
      <c r="O2" s="16" t="s">
        <v>42</v>
      </c>
      <c r="P2" s="17" t="s">
        <v>43</v>
      </c>
      <c r="Q2" s="17" t="s">
        <v>44</v>
      </c>
      <c r="R2" s="1" t="s">
        <v>22</v>
      </c>
      <c r="S2" s="1" t="s">
        <v>68</v>
      </c>
    </row>
    <row r="3" spans="1:19" s="23" customFormat="1" x14ac:dyDescent="0.25">
      <c r="A3" s="18" t="s">
        <v>45</v>
      </c>
      <c r="B3" s="18" t="s">
        <v>46</v>
      </c>
      <c r="C3" s="6">
        <f>D3</f>
        <v>1498</v>
      </c>
      <c r="D3" s="6">
        <v>1498</v>
      </c>
      <c r="E3" s="6" t="s">
        <v>54</v>
      </c>
      <c r="F3" s="19"/>
      <c r="G3" s="20"/>
      <c r="H3" s="19"/>
      <c r="I3" s="19"/>
      <c r="J3" s="21"/>
      <c r="K3" s="22"/>
      <c r="L3" s="21"/>
      <c r="M3" s="22"/>
      <c r="N3" s="21"/>
      <c r="O3" s="22"/>
      <c r="P3" s="21"/>
      <c r="Q3" s="21"/>
      <c r="R3" s="6">
        <f>D3</f>
        <v>1498</v>
      </c>
      <c r="S3" s="35">
        <v>17.73</v>
      </c>
    </row>
    <row r="4" spans="1:19" s="23" customFormat="1" x14ac:dyDescent="0.25">
      <c r="A4" s="18" t="s">
        <v>47</v>
      </c>
      <c r="B4" s="18" t="s">
        <v>48</v>
      </c>
      <c r="C4" s="6">
        <f>D4</f>
        <v>1546</v>
      </c>
      <c r="D4" s="6">
        <v>1546</v>
      </c>
      <c r="E4" s="6" t="s">
        <v>54</v>
      </c>
      <c r="F4" s="19"/>
      <c r="G4" s="20"/>
      <c r="H4" s="19"/>
      <c r="I4" s="19"/>
      <c r="J4" s="21"/>
      <c r="K4" s="22"/>
      <c r="L4" s="21"/>
      <c r="M4" s="22"/>
      <c r="N4" s="21"/>
      <c r="O4" s="22"/>
      <c r="P4" s="21"/>
      <c r="Q4" s="21"/>
      <c r="R4" s="6">
        <f>D4</f>
        <v>1546</v>
      </c>
      <c r="S4" s="35">
        <v>18.93</v>
      </c>
    </row>
    <row r="5" spans="1:19" x14ac:dyDescent="0.25">
      <c r="A5" s="2" t="s">
        <v>1</v>
      </c>
      <c r="B5" s="2" t="s">
        <v>2</v>
      </c>
      <c r="C5" s="3">
        <v>36085</v>
      </c>
      <c r="D5" s="3"/>
      <c r="E5" s="3"/>
      <c r="F5" s="5">
        <v>9762</v>
      </c>
      <c r="G5" s="41" t="s">
        <v>23</v>
      </c>
      <c r="H5" s="5">
        <v>0</v>
      </c>
      <c r="I5" s="5"/>
      <c r="J5" s="5">
        <v>15709</v>
      </c>
      <c r="K5" s="41" t="s">
        <v>32</v>
      </c>
      <c r="L5" s="5">
        <v>2297</v>
      </c>
      <c r="M5" s="47" t="s">
        <v>31</v>
      </c>
      <c r="N5" s="5">
        <v>8317</v>
      </c>
      <c r="O5" s="44" t="s">
        <v>27</v>
      </c>
      <c r="P5" s="1"/>
      <c r="Q5" s="1"/>
      <c r="R5" s="5">
        <f>SUM(F5:P5)</f>
        <v>36085</v>
      </c>
      <c r="S5" s="36">
        <v>36083.660000000003</v>
      </c>
    </row>
    <row r="6" spans="1:19" x14ac:dyDescent="0.25">
      <c r="A6" s="2" t="s">
        <v>3</v>
      </c>
      <c r="B6" s="2" t="s">
        <v>4</v>
      </c>
      <c r="C6" s="3">
        <v>2137</v>
      </c>
      <c r="D6" s="3"/>
      <c r="E6" s="3"/>
      <c r="F6" s="5">
        <v>390</v>
      </c>
      <c r="G6" s="42"/>
      <c r="H6" s="5">
        <v>0</v>
      </c>
      <c r="I6" s="5"/>
      <c r="J6" s="5">
        <v>913</v>
      </c>
      <c r="K6" s="42"/>
      <c r="L6" s="5">
        <v>133</v>
      </c>
      <c r="M6" s="48"/>
      <c r="N6" s="5">
        <v>701</v>
      </c>
      <c r="O6" s="45"/>
      <c r="P6" s="1"/>
      <c r="Q6" s="1"/>
      <c r="R6" s="5">
        <f t="shared" ref="R6:R12" si="0">SUM(F6:P6)</f>
        <v>2137</v>
      </c>
      <c r="S6" s="36">
        <v>2136.5100000000002</v>
      </c>
    </row>
    <row r="7" spans="1:19" x14ac:dyDescent="0.25">
      <c r="A7" s="2" t="s">
        <v>5</v>
      </c>
      <c r="B7" s="2" t="s">
        <v>6</v>
      </c>
      <c r="C7" s="3">
        <v>43671</v>
      </c>
      <c r="D7" s="3"/>
      <c r="E7" s="3"/>
      <c r="F7" s="5">
        <v>6203</v>
      </c>
      <c r="G7" s="42"/>
      <c r="H7" s="5">
        <v>0</v>
      </c>
      <c r="I7" s="5"/>
      <c r="J7" s="5">
        <v>7359</v>
      </c>
      <c r="K7" s="42"/>
      <c r="L7" s="5">
        <v>5795</v>
      </c>
      <c r="M7" s="48"/>
      <c r="N7" s="5">
        <v>24314</v>
      </c>
      <c r="O7" s="45"/>
      <c r="P7" s="1"/>
      <c r="Q7" s="1"/>
      <c r="R7" s="5">
        <f t="shared" si="0"/>
        <v>43671</v>
      </c>
      <c r="S7" s="36">
        <v>43656.51</v>
      </c>
    </row>
    <row r="8" spans="1:19" ht="28.15" customHeight="1" x14ac:dyDescent="0.25">
      <c r="A8" s="2" t="s">
        <v>7</v>
      </c>
      <c r="B8" s="2" t="s">
        <v>8</v>
      </c>
      <c r="C8" s="3">
        <v>2133</v>
      </c>
      <c r="D8" s="3"/>
      <c r="E8" s="3"/>
      <c r="F8" s="5">
        <v>295</v>
      </c>
      <c r="G8" s="43"/>
      <c r="H8" s="5">
        <v>0</v>
      </c>
      <c r="I8" s="5"/>
      <c r="J8" s="5">
        <v>527</v>
      </c>
      <c r="K8" s="43"/>
      <c r="L8" s="5">
        <v>275</v>
      </c>
      <c r="M8" s="49"/>
      <c r="N8" s="5">
        <v>1036</v>
      </c>
      <c r="O8" s="46"/>
      <c r="P8" s="1"/>
      <c r="Q8" s="1"/>
      <c r="R8" s="5">
        <f t="shared" si="0"/>
        <v>2133</v>
      </c>
      <c r="S8" s="36">
        <v>2134.12</v>
      </c>
    </row>
    <row r="9" spans="1:19" ht="45" x14ac:dyDescent="0.25">
      <c r="A9" s="2" t="s">
        <v>9</v>
      </c>
      <c r="B9" s="2" t="s">
        <v>10</v>
      </c>
      <c r="C9" s="3">
        <v>3583</v>
      </c>
      <c r="D9" s="3"/>
      <c r="E9" s="3"/>
      <c r="F9" s="5">
        <v>2083</v>
      </c>
      <c r="G9" s="9" t="s">
        <v>24</v>
      </c>
      <c r="H9" s="5">
        <v>0</v>
      </c>
      <c r="I9" s="5"/>
      <c r="J9" s="5">
        <v>0</v>
      </c>
      <c r="K9" s="5"/>
      <c r="L9" s="5">
        <v>0</v>
      </c>
      <c r="M9" s="5"/>
      <c r="N9" s="5">
        <v>0</v>
      </c>
      <c r="O9" s="5"/>
      <c r="P9" s="6">
        <v>1500</v>
      </c>
      <c r="Q9" s="11" t="s">
        <v>29</v>
      </c>
      <c r="R9" s="5">
        <f t="shared" si="0"/>
        <v>3583</v>
      </c>
      <c r="S9" s="36">
        <v>3176.25</v>
      </c>
    </row>
    <row r="10" spans="1:19" ht="45" x14ac:dyDescent="0.25">
      <c r="A10" s="2" t="s">
        <v>11</v>
      </c>
      <c r="B10" s="2" t="s">
        <v>12</v>
      </c>
      <c r="C10" s="3">
        <v>4339</v>
      </c>
      <c r="D10" s="3"/>
      <c r="E10" s="3"/>
      <c r="F10" s="5">
        <v>0</v>
      </c>
      <c r="G10" s="5"/>
      <c r="H10" s="5">
        <v>4339</v>
      </c>
      <c r="I10" s="9" t="s">
        <v>30</v>
      </c>
      <c r="J10" s="5">
        <v>0</v>
      </c>
      <c r="K10" s="5"/>
      <c r="L10" s="5">
        <v>0</v>
      </c>
      <c r="M10" s="5"/>
      <c r="N10" s="5">
        <v>0</v>
      </c>
      <c r="O10" s="5"/>
      <c r="P10" s="1"/>
      <c r="Q10" s="1"/>
      <c r="R10" s="5">
        <f t="shared" si="0"/>
        <v>4339</v>
      </c>
      <c r="S10" s="36">
        <v>4338.04</v>
      </c>
    </row>
    <row r="11" spans="1:19" ht="45" x14ac:dyDescent="0.25">
      <c r="A11" s="2" t="s">
        <v>13</v>
      </c>
      <c r="B11" s="2" t="s">
        <v>14</v>
      </c>
      <c r="C11" s="3">
        <v>873</v>
      </c>
      <c r="D11" s="3"/>
      <c r="E11" s="3"/>
      <c r="F11" s="5">
        <v>0</v>
      </c>
      <c r="G11" s="5"/>
      <c r="H11" s="5">
        <v>0</v>
      </c>
      <c r="I11" s="5"/>
      <c r="J11" s="5">
        <v>873</v>
      </c>
      <c r="K11" s="9" t="s">
        <v>28</v>
      </c>
      <c r="L11" s="5">
        <v>0</v>
      </c>
      <c r="M11" s="5"/>
      <c r="N11" s="5">
        <v>0</v>
      </c>
      <c r="O11" s="5"/>
      <c r="P11" s="1"/>
      <c r="Q11" s="1"/>
      <c r="R11" s="5">
        <f t="shared" si="0"/>
        <v>873</v>
      </c>
      <c r="S11" s="36">
        <v>878.82</v>
      </c>
    </row>
    <row r="12" spans="1:19" x14ac:dyDescent="0.25">
      <c r="A12" s="2" t="s">
        <v>15</v>
      </c>
      <c r="B12" s="2" t="s">
        <v>16</v>
      </c>
      <c r="C12" s="3">
        <v>1868</v>
      </c>
      <c r="D12" s="3"/>
      <c r="E12" s="3"/>
      <c r="F12" s="5">
        <v>1868</v>
      </c>
      <c r="G12" s="5" t="s">
        <v>25</v>
      </c>
      <c r="H12" s="5">
        <v>0</v>
      </c>
      <c r="I12" s="5"/>
      <c r="J12" s="5">
        <v>0</v>
      </c>
      <c r="K12" s="5"/>
      <c r="L12" s="5">
        <v>0</v>
      </c>
      <c r="M12" s="5"/>
      <c r="N12" s="5">
        <v>0</v>
      </c>
      <c r="O12" s="5"/>
      <c r="P12" s="1"/>
      <c r="Q12" s="1"/>
      <c r="R12" s="5">
        <f t="shared" si="0"/>
        <v>1868</v>
      </c>
      <c r="S12" s="36">
        <v>1151.51</v>
      </c>
    </row>
    <row r="13" spans="1:19" ht="30" x14ac:dyDescent="0.25">
      <c r="A13" s="26" t="s">
        <v>17</v>
      </c>
      <c r="B13" s="26" t="s">
        <v>18</v>
      </c>
      <c r="C13" s="7">
        <f>D13+F13</f>
        <v>3986</v>
      </c>
      <c r="D13" s="7">
        <v>2573</v>
      </c>
      <c r="E13" s="7" t="s">
        <v>55</v>
      </c>
      <c r="F13" s="8">
        <f>109+1304</f>
        <v>1413</v>
      </c>
      <c r="G13" s="27" t="s">
        <v>26</v>
      </c>
      <c r="H13" s="8">
        <v>0</v>
      </c>
      <c r="I13" s="8"/>
      <c r="J13" s="8">
        <v>0</v>
      </c>
      <c r="K13" s="8"/>
      <c r="L13" s="8">
        <v>0</v>
      </c>
      <c r="M13" s="8"/>
      <c r="N13" s="8">
        <v>0</v>
      </c>
      <c r="O13" s="8"/>
      <c r="P13" s="10"/>
      <c r="Q13" s="10"/>
      <c r="R13" s="8">
        <f>SUM(D13:P13)</f>
        <v>3986</v>
      </c>
      <c r="S13" s="36">
        <v>3985.14</v>
      </c>
    </row>
    <row r="14" spans="1:19" x14ac:dyDescent="0.25">
      <c r="A14" s="2" t="s">
        <v>51</v>
      </c>
      <c r="B14" s="2" t="s">
        <v>50</v>
      </c>
      <c r="C14" s="3">
        <f>D14</f>
        <v>2226</v>
      </c>
      <c r="D14" s="3">
        <v>2226</v>
      </c>
      <c r="E14" s="3" t="s">
        <v>53</v>
      </c>
      <c r="F14" s="5"/>
      <c r="G14" s="9"/>
      <c r="H14" s="5"/>
      <c r="I14" s="5"/>
      <c r="J14" s="5"/>
      <c r="K14" s="5"/>
      <c r="L14" s="5"/>
      <c r="M14" s="5"/>
      <c r="N14" s="5"/>
      <c r="O14" s="5"/>
      <c r="P14" s="1"/>
      <c r="Q14" s="1"/>
      <c r="R14" s="8">
        <f>SUM(D14:P14)</f>
        <v>2226</v>
      </c>
      <c r="S14" s="36">
        <v>2226.63</v>
      </c>
    </row>
    <row r="15" spans="1:19" ht="15.75" thickBot="1" x14ac:dyDescent="0.3">
      <c r="C15" s="28">
        <f>SUM(C3:C14)</f>
        <v>103945</v>
      </c>
      <c r="D15" s="24"/>
      <c r="E15" s="24"/>
      <c r="R15" s="28">
        <f>SUM(R3:R14)</f>
        <v>103945</v>
      </c>
      <c r="S15" s="37">
        <f>SUM(S3:S14)</f>
        <v>99803.85</v>
      </c>
    </row>
    <row r="16" spans="1:19" x14ac:dyDescent="0.25">
      <c r="A16" s="4" t="s">
        <v>19</v>
      </c>
    </row>
    <row r="18" spans="1:3" x14ac:dyDescent="0.25">
      <c r="A18">
        <v>1</v>
      </c>
      <c r="B18">
        <v>109</v>
      </c>
      <c r="C18" t="s">
        <v>20</v>
      </c>
    </row>
    <row r="19" spans="1:3" x14ac:dyDescent="0.25">
      <c r="A19">
        <v>2</v>
      </c>
      <c r="B19">
        <v>1304</v>
      </c>
      <c r="C19" t="s">
        <v>21</v>
      </c>
    </row>
    <row r="20" spans="1:3" x14ac:dyDescent="0.25">
      <c r="A20" t="s">
        <v>22</v>
      </c>
      <c r="B20">
        <f>SUM(B18:B19)</f>
        <v>1413</v>
      </c>
    </row>
    <row r="22" spans="1:3" x14ac:dyDescent="0.25">
      <c r="A22" t="s">
        <v>56</v>
      </c>
    </row>
    <row r="24" spans="1:3" x14ac:dyDescent="0.25">
      <c r="A24">
        <v>1</v>
      </c>
      <c r="B24">
        <v>50</v>
      </c>
      <c r="C24" t="s">
        <v>57</v>
      </c>
    </row>
    <row r="25" spans="1:3" x14ac:dyDescent="0.25">
      <c r="A25">
        <v>2</v>
      </c>
      <c r="B25">
        <v>2523</v>
      </c>
      <c r="C25" t="s">
        <v>58</v>
      </c>
    </row>
    <row r="26" spans="1:3" x14ac:dyDescent="0.25">
      <c r="A26" t="s">
        <v>22</v>
      </c>
      <c r="B26">
        <f>SUM(B24:B25)</f>
        <v>2573</v>
      </c>
    </row>
  </sheetData>
  <mergeCells count="4">
    <mergeCell ref="G5:G8"/>
    <mergeCell ref="O5:O8"/>
    <mergeCell ref="M5:M8"/>
    <mergeCell ref="K5:K8"/>
  </mergeCells>
  <pageMargins left="0.7" right="0.7" top="0.75" bottom="0.75" header="0.3" footer="0.3"/>
  <pageSetup paperSize="8" scale="50" fitToHeight="0" orientation="landscape" r:id="rId1"/>
  <ignoredErrors>
    <ignoredError sqref="R5:R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5359-5AC3-4581-9BFD-D827E65E660A}">
  <sheetPr>
    <pageSetUpPr fitToPage="1"/>
  </sheetPr>
  <dimension ref="A1:M15"/>
  <sheetViews>
    <sheetView workbookViewId="0">
      <selection activeCell="L14" sqref="L14"/>
    </sheetView>
  </sheetViews>
  <sheetFormatPr defaultRowHeight="15" x14ac:dyDescent="0.25"/>
  <cols>
    <col min="1" max="1" width="22.7109375" customWidth="1"/>
    <col min="2" max="2" width="27.28515625" bestFit="1" customWidth="1"/>
    <col min="3" max="3" width="15.5703125" customWidth="1"/>
    <col min="4" max="7" width="15.140625" customWidth="1"/>
    <col min="8" max="8" width="18.42578125" customWidth="1"/>
    <col min="9" max="11" width="13.5703125" customWidth="1"/>
    <col min="12" max="12" width="23.7109375" customWidth="1"/>
    <col min="13" max="13" width="21.5703125" bestFit="1" customWidth="1"/>
  </cols>
  <sheetData>
    <row r="1" spans="1:13" ht="45" x14ac:dyDescent="0.25">
      <c r="A1" s="1"/>
      <c r="B1" s="1"/>
      <c r="C1" s="1" t="s">
        <v>0</v>
      </c>
      <c r="D1" s="33" t="s">
        <v>67</v>
      </c>
      <c r="E1" s="34" t="s">
        <v>65</v>
      </c>
      <c r="F1" s="25" t="s">
        <v>49</v>
      </c>
      <c r="G1" s="29" t="s">
        <v>52</v>
      </c>
      <c r="H1" s="30" t="s">
        <v>61</v>
      </c>
      <c r="I1" s="31" t="s">
        <v>60</v>
      </c>
      <c r="J1" s="40" t="s">
        <v>71</v>
      </c>
      <c r="K1" s="40" t="s">
        <v>72</v>
      </c>
      <c r="L1" s="39" t="s">
        <v>69</v>
      </c>
      <c r="M1" s="39" t="s">
        <v>70</v>
      </c>
    </row>
    <row r="2" spans="1:13" ht="105" x14ac:dyDescent="0.25">
      <c r="A2" s="18" t="s">
        <v>45</v>
      </c>
      <c r="B2" s="18" t="s">
        <v>46</v>
      </c>
      <c r="C2" s="6">
        <f t="shared" ref="C2:C12" si="0">D2+F2+H2+L2+J2</f>
        <v>28564</v>
      </c>
      <c r="D2" s="6">
        <f>14000</f>
        <v>14000</v>
      </c>
      <c r="E2" s="11" t="s">
        <v>66</v>
      </c>
      <c r="F2" s="6">
        <v>2247</v>
      </c>
      <c r="G2" s="11" t="s">
        <v>59</v>
      </c>
      <c r="H2" s="1"/>
      <c r="I2" s="38"/>
      <c r="J2" s="38">
        <v>12317</v>
      </c>
      <c r="K2" s="38" t="s">
        <v>73</v>
      </c>
      <c r="L2" s="1"/>
      <c r="M2" s="1"/>
    </row>
    <row r="3" spans="1:13" ht="79.900000000000006" customHeight="1" x14ac:dyDescent="0.25">
      <c r="A3" s="18" t="s">
        <v>47</v>
      </c>
      <c r="B3" s="18" t="s">
        <v>48</v>
      </c>
      <c r="C3" s="6">
        <f t="shared" si="0"/>
        <v>10465</v>
      </c>
      <c r="D3" s="6"/>
      <c r="E3" s="6"/>
      <c r="F3" s="6">
        <v>2318</v>
      </c>
      <c r="G3" s="11" t="s">
        <v>59</v>
      </c>
      <c r="H3" s="1"/>
      <c r="I3" s="38"/>
      <c r="J3" s="38">
        <v>8147</v>
      </c>
      <c r="K3" s="38" t="str">
        <f>K2</f>
        <v>bijsprong - wegwerken leerachterstand (bedrag voorlopig, kan nog stijgen)</v>
      </c>
      <c r="L3" s="1"/>
      <c r="M3" s="1"/>
    </row>
    <row r="4" spans="1:13" ht="14.45" customHeight="1" x14ac:dyDescent="0.25">
      <c r="A4" s="2" t="s">
        <v>1</v>
      </c>
      <c r="B4" s="2" t="s">
        <v>2</v>
      </c>
      <c r="C4" s="6">
        <f t="shared" si="0"/>
        <v>13545</v>
      </c>
      <c r="D4" s="6"/>
      <c r="E4" s="6"/>
      <c r="F4" s="3"/>
      <c r="G4" s="3"/>
      <c r="H4" s="1"/>
      <c r="I4" s="38"/>
      <c r="J4" s="38"/>
      <c r="K4" s="38"/>
      <c r="L4" s="1">
        <v>13545</v>
      </c>
      <c r="M4" s="50" t="s">
        <v>76</v>
      </c>
    </row>
    <row r="5" spans="1:13" x14ac:dyDescent="0.25">
      <c r="A5" s="2" t="s">
        <v>3</v>
      </c>
      <c r="B5" s="2" t="s">
        <v>4</v>
      </c>
      <c r="C5" s="6">
        <f t="shared" si="0"/>
        <v>541</v>
      </c>
      <c r="D5" s="6"/>
      <c r="E5" s="6"/>
      <c r="F5" s="3"/>
      <c r="G5" s="3"/>
      <c r="H5" s="1"/>
      <c r="I5" s="38"/>
      <c r="J5" s="38"/>
      <c r="K5" s="38"/>
      <c r="L5" s="1">
        <v>541</v>
      </c>
      <c r="M5" s="50"/>
    </row>
    <row r="6" spans="1:13" x14ac:dyDescent="0.25">
      <c r="A6" s="2" t="s">
        <v>5</v>
      </c>
      <c r="B6" s="2" t="s">
        <v>6</v>
      </c>
      <c r="C6" s="6">
        <f t="shared" si="0"/>
        <v>6661</v>
      </c>
      <c r="D6" s="6"/>
      <c r="E6" s="6"/>
      <c r="F6" s="3"/>
      <c r="G6" s="3"/>
      <c r="H6" s="1"/>
      <c r="I6" s="38"/>
      <c r="J6" s="38"/>
      <c r="K6" s="38"/>
      <c r="L6" s="1">
        <v>6661</v>
      </c>
      <c r="M6" s="50"/>
    </row>
    <row r="7" spans="1:13" x14ac:dyDescent="0.25">
      <c r="A7" s="2" t="s">
        <v>7</v>
      </c>
      <c r="B7" s="2" t="s">
        <v>8</v>
      </c>
      <c r="C7" s="6">
        <f t="shared" si="0"/>
        <v>323</v>
      </c>
      <c r="D7" s="6"/>
      <c r="E7" s="6"/>
      <c r="F7" s="3"/>
      <c r="G7" s="3"/>
      <c r="H7" s="1"/>
      <c r="I7" s="38"/>
      <c r="J7" s="38"/>
      <c r="K7" s="38"/>
      <c r="L7" s="1">
        <v>323</v>
      </c>
      <c r="M7" s="50"/>
    </row>
    <row r="8" spans="1:13" ht="43.15" customHeight="1" x14ac:dyDescent="0.25">
      <c r="A8" s="2" t="s">
        <v>9</v>
      </c>
      <c r="B8" s="2" t="s">
        <v>10</v>
      </c>
      <c r="C8" s="6">
        <f t="shared" si="0"/>
        <v>1905</v>
      </c>
      <c r="D8" s="6"/>
      <c r="E8" s="6"/>
      <c r="F8" s="3"/>
      <c r="G8" s="3"/>
      <c r="H8" s="1">
        <v>1736</v>
      </c>
      <c r="I8" s="38" t="s">
        <v>64</v>
      </c>
      <c r="J8" s="38"/>
      <c r="K8" s="38"/>
      <c r="L8" s="1">
        <v>169</v>
      </c>
      <c r="M8" s="38" t="s">
        <v>75</v>
      </c>
    </row>
    <row r="9" spans="1:13" x14ac:dyDescent="0.25">
      <c r="A9" s="2" t="s">
        <v>11</v>
      </c>
      <c r="B9" s="2" t="s">
        <v>12</v>
      </c>
      <c r="C9" s="6">
        <f t="shared" si="0"/>
        <v>0</v>
      </c>
      <c r="D9" s="6"/>
      <c r="E9" s="6"/>
      <c r="F9" s="3"/>
      <c r="G9" s="3"/>
      <c r="H9" s="1"/>
      <c r="I9" s="38"/>
      <c r="J9" s="38"/>
      <c r="K9" s="38"/>
      <c r="L9" s="1"/>
      <c r="M9" s="1"/>
    </row>
    <row r="10" spans="1:13" x14ac:dyDescent="0.25">
      <c r="A10" s="2" t="s">
        <v>13</v>
      </c>
      <c r="B10" s="2" t="s">
        <v>14</v>
      </c>
      <c r="C10" s="6">
        <f t="shared" si="0"/>
        <v>0</v>
      </c>
      <c r="D10" s="6"/>
      <c r="E10" s="6"/>
      <c r="F10" s="3"/>
      <c r="G10" s="3"/>
      <c r="H10" s="1"/>
      <c r="I10" s="38"/>
      <c r="J10" s="38"/>
      <c r="K10" s="38"/>
      <c r="L10" s="1"/>
      <c r="M10" s="1"/>
    </row>
    <row r="11" spans="1:13" ht="45" x14ac:dyDescent="0.25">
      <c r="A11" s="2" t="s">
        <v>15</v>
      </c>
      <c r="B11" s="2" t="s">
        <v>16</v>
      </c>
      <c r="C11" s="6">
        <f t="shared" si="0"/>
        <v>1284</v>
      </c>
      <c r="D11" s="6"/>
      <c r="E11" s="6"/>
      <c r="F11" s="3"/>
      <c r="G11" s="3"/>
      <c r="H11" s="1">
        <v>1284</v>
      </c>
      <c r="I11" s="38" t="s">
        <v>62</v>
      </c>
      <c r="J11" s="38"/>
      <c r="K11" s="38"/>
      <c r="L11" s="1"/>
      <c r="M11" s="1"/>
    </row>
    <row r="12" spans="1:13" ht="28.9" customHeight="1" x14ac:dyDescent="0.25">
      <c r="A12" s="26" t="s">
        <v>17</v>
      </c>
      <c r="B12" s="26" t="s">
        <v>18</v>
      </c>
      <c r="C12" s="6">
        <f t="shared" si="0"/>
        <v>4903</v>
      </c>
      <c r="D12" s="32"/>
      <c r="E12" s="32"/>
      <c r="F12" s="7"/>
      <c r="G12" s="3"/>
      <c r="H12" s="1">
        <v>4743</v>
      </c>
      <c r="I12" s="38" t="s">
        <v>63</v>
      </c>
      <c r="J12" s="38"/>
      <c r="K12" s="38"/>
      <c r="L12" s="1">
        <v>160</v>
      </c>
      <c r="M12" s="38" t="str">
        <f>M8</f>
        <v>hygiëne-en veiligheidsmaatregelen periode 1 januari 30 juni 2021</v>
      </c>
    </row>
    <row r="13" spans="1:13" ht="60" x14ac:dyDescent="0.25">
      <c r="A13" s="2" t="s">
        <v>51</v>
      </c>
      <c r="B13" s="2" t="s">
        <v>50</v>
      </c>
      <c r="C13" s="6">
        <f>D13+F13+H13+L13+J13</f>
        <v>1547</v>
      </c>
      <c r="D13" s="6"/>
      <c r="E13" s="6"/>
      <c r="F13" s="3"/>
      <c r="G13" s="3"/>
      <c r="H13" s="1"/>
      <c r="I13" s="38"/>
      <c r="J13" s="38"/>
      <c r="K13" s="38"/>
      <c r="L13" s="1">
        <v>1547</v>
      </c>
      <c r="M13" s="38" t="str">
        <f>M12</f>
        <v>hygiëne-en veiligheidsmaatregelen periode 1 januari 30 juni 2021</v>
      </c>
    </row>
    <row r="14" spans="1:13" ht="45" x14ac:dyDescent="0.25">
      <c r="A14" s="2" t="s">
        <v>13</v>
      </c>
      <c r="B14" s="2" t="s">
        <v>14</v>
      </c>
      <c r="C14" s="6">
        <v>59</v>
      </c>
      <c r="D14" s="6"/>
      <c r="E14" s="6"/>
      <c r="F14" s="3"/>
      <c r="G14" s="3"/>
      <c r="H14" s="1"/>
      <c r="I14" s="38"/>
      <c r="J14" s="38"/>
      <c r="K14" s="38"/>
      <c r="L14" s="1"/>
      <c r="M14" s="38" t="s">
        <v>74</v>
      </c>
    </row>
    <row r="15" spans="1:13" ht="15.75" thickBot="1" x14ac:dyDescent="0.3">
      <c r="C15" s="28">
        <f>SUM(C2:C14)</f>
        <v>69797</v>
      </c>
      <c r="D15" s="24"/>
      <c r="E15" s="24"/>
      <c r="F15" s="24"/>
      <c r="G15" s="24"/>
    </row>
  </sheetData>
  <mergeCells count="1">
    <mergeCell ref="M4:M7"/>
  </mergeCells>
  <pageMargins left="0.7" right="0.7" top="0.75" bottom="0.75" header="0.3" footer="0.3"/>
  <pageSetup paperSize="8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8EE7A5-771F-41FB-9AA0-AA6852BF23ED}"/>
</file>

<file path=customXml/itemProps2.xml><?xml version="1.0" encoding="utf-8"?>
<ds:datastoreItem xmlns:ds="http://schemas.openxmlformats.org/officeDocument/2006/customXml" ds:itemID="{AC801F64-0CFC-4FCB-9914-8C31B090A884}">
  <ds:schemaRefs>
    <ds:schemaRef ds:uri="http://purl.org/dc/terms/"/>
    <ds:schemaRef ds:uri="137a8890-bfbc-4151-ba6f-3c942b391ce0"/>
    <ds:schemaRef ds:uri="http://schemas.microsoft.com/office/2006/documentManagement/types"/>
    <ds:schemaRef ds:uri="http://schemas.openxmlformats.org/package/2006/metadata/core-properties"/>
    <ds:schemaRef ds:uri="89a70df7-e858-44ff-bf01-072fc5ee705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F17B89-60C9-403D-9E98-5D680DD6F1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corona2020_Agodi</vt:lpstr>
      <vt:lpstr>corona2021_Agodi</vt:lpstr>
      <vt:lpstr>corona2020_Agodi!Afdrukbereik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Karl</dc:creator>
  <cp:lastModifiedBy>Rolle, Sinja</cp:lastModifiedBy>
  <cp:lastPrinted>2021-09-07T09:05:04Z</cp:lastPrinted>
  <dcterms:created xsi:type="dcterms:W3CDTF">2020-10-28T13:20:31Z</dcterms:created>
  <dcterms:modified xsi:type="dcterms:W3CDTF">2021-09-07T09:05:25Z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