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oskb\Desktop\"/>
    </mc:Choice>
  </mc:AlternateContent>
  <xr:revisionPtr revIDLastSave="0" documentId="8_{7BF72385-6969-4E14-8B0B-9224582B13A3}" xr6:coauthVersionLast="45" xr6:coauthVersionMax="45" xr10:uidLastSave="{00000000-0000-0000-0000-000000000000}"/>
  <bookViews>
    <workbookView xWindow="-108" yWindow="-108" windowWidth="23256" windowHeight="12576" xr2:uid="{06C7BA0C-70CE-48AD-BCC0-8C2DD2D13A8E}"/>
  </bookViews>
  <sheets>
    <sheet name="Blad1" sheetId="1" r:id="rId1"/>
  </sheets>
  <definedNames>
    <definedName name="_xlnm.Print_Area" localSheetId="0">Blad1!$A$1:$M$39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  <c r="J35" i="1"/>
  <c r="K35" i="1"/>
  <c r="M26" i="1" l="1"/>
  <c r="M28" i="1" s="1"/>
  <c r="L26" i="1"/>
  <c r="L28" i="1" s="1"/>
  <c r="K26" i="1"/>
  <c r="K28" i="1" s="1"/>
  <c r="J26" i="1"/>
  <c r="J28" i="1" s="1"/>
  <c r="I26" i="1"/>
  <c r="I28" i="1" s="1"/>
  <c r="H26" i="1"/>
  <c r="H28" i="1" s="1"/>
  <c r="G26" i="1"/>
  <c r="G28" i="1" s="1"/>
  <c r="F26" i="1"/>
  <c r="F28" i="1" s="1"/>
  <c r="E26" i="1"/>
  <c r="E28" i="1" s="1"/>
  <c r="D26" i="1"/>
  <c r="D28" i="1" s="1"/>
  <c r="C26" i="1"/>
  <c r="C28" i="1" s="1"/>
  <c r="B26" i="1"/>
  <c r="B28" i="1" s="1"/>
  <c r="M21" i="1"/>
  <c r="M23" i="1" s="1"/>
  <c r="L21" i="1"/>
  <c r="L23" i="1" s="1"/>
  <c r="K21" i="1"/>
  <c r="K23" i="1" s="1"/>
  <c r="J21" i="1"/>
  <c r="J23" i="1" s="1"/>
  <c r="I21" i="1"/>
  <c r="I23" i="1" s="1"/>
  <c r="H21" i="1"/>
  <c r="H23" i="1" s="1"/>
  <c r="G21" i="1"/>
  <c r="G23" i="1" s="1"/>
  <c r="F21" i="1"/>
  <c r="F23" i="1" s="1"/>
  <c r="E21" i="1"/>
  <c r="E23" i="1" s="1"/>
  <c r="D21" i="1"/>
  <c r="D23" i="1" s="1"/>
  <c r="C21" i="1"/>
  <c r="C23" i="1" s="1"/>
  <c r="B21" i="1"/>
  <c r="B23" i="1" s="1"/>
  <c r="M16" i="1"/>
  <c r="M18" i="1" s="1"/>
  <c r="L16" i="1"/>
  <c r="L18" i="1" s="1"/>
  <c r="K16" i="1"/>
  <c r="K18" i="1" s="1"/>
  <c r="J16" i="1"/>
  <c r="J18" i="1" s="1"/>
  <c r="I16" i="1"/>
  <c r="I18" i="1" s="1"/>
  <c r="H16" i="1"/>
  <c r="H18" i="1" s="1"/>
  <c r="G16" i="1"/>
  <c r="G18" i="1" s="1"/>
  <c r="F16" i="1"/>
  <c r="F18" i="1" s="1"/>
  <c r="E16" i="1"/>
  <c r="E18" i="1" s="1"/>
  <c r="D16" i="1"/>
  <c r="D18" i="1" s="1"/>
  <c r="C16" i="1"/>
  <c r="C18" i="1" s="1"/>
  <c r="B16" i="1"/>
  <c r="B18" i="1" s="1"/>
  <c r="C11" i="1"/>
  <c r="M9" i="1"/>
  <c r="M11" i="1" s="1"/>
  <c r="L9" i="1"/>
  <c r="L11" i="1" s="1"/>
  <c r="K9" i="1"/>
  <c r="K11" i="1" s="1"/>
  <c r="J9" i="1"/>
  <c r="J11" i="1" s="1"/>
  <c r="I9" i="1"/>
  <c r="I11" i="1" s="1"/>
  <c r="H9" i="1"/>
  <c r="H11" i="1" s="1"/>
  <c r="G9" i="1"/>
  <c r="G11" i="1" s="1"/>
  <c r="F9" i="1"/>
  <c r="F11" i="1" s="1"/>
  <c r="E9" i="1"/>
  <c r="E11" i="1" s="1"/>
  <c r="D9" i="1"/>
  <c r="D11" i="1" s="1"/>
</calcChain>
</file>

<file path=xl/sharedStrings.xml><?xml version="1.0" encoding="utf-8"?>
<sst xmlns="http://schemas.openxmlformats.org/spreadsheetml/2006/main" count="41" uniqueCount="32">
  <si>
    <t>Januari</t>
  </si>
  <si>
    <t>Februari</t>
  </si>
  <si>
    <t xml:space="preserve">Maart </t>
  </si>
  <si>
    <t>April</t>
  </si>
  <si>
    <t>Mei</t>
  </si>
  <si>
    <t xml:space="preserve">Juni </t>
  </si>
  <si>
    <t>Juli</t>
  </si>
  <si>
    <t>Augustus</t>
  </si>
  <si>
    <t xml:space="preserve">September </t>
  </si>
  <si>
    <t>Oktober</t>
  </si>
  <si>
    <t xml:space="preserve">November </t>
  </si>
  <si>
    <t xml:space="preserve">December </t>
  </si>
  <si>
    <t xml:space="preserve">Lezers rechtstreeks via LP </t>
  </si>
  <si>
    <t xml:space="preserve">Totaal </t>
  </si>
  <si>
    <t>Medewerkers via organisatie</t>
  </si>
  <si>
    <t>Downloads  via website</t>
  </si>
  <si>
    <t xml:space="preserve">Door lezers rechtstreeks via LP </t>
  </si>
  <si>
    <t>Door lezers via organisatie</t>
  </si>
  <si>
    <t>Door medewerkers via organisatie</t>
  </si>
  <si>
    <t>Streams  via webreader</t>
  </si>
  <si>
    <t xml:space="preserve">TOTAAL </t>
  </si>
  <si>
    <t>Download via website</t>
  </si>
  <si>
    <t xml:space="preserve">Streams via webreader </t>
  </si>
  <si>
    <t xml:space="preserve">Streams of download via DODP </t>
  </si>
  <si>
    <t>Lezers via organisaties</t>
  </si>
  <si>
    <t>Maandtellingen 2020</t>
  </si>
  <si>
    <t>Actieve lezers per maand</t>
  </si>
  <si>
    <t xml:space="preserve">Door lezers rechtstreeks via Luisterpunt </t>
  </si>
  <si>
    <t>Stream of dwonload via DODP*</t>
  </si>
  <si>
    <t xml:space="preserve">Aantal Daisy-boeken </t>
  </si>
  <si>
    <r>
      <t xml:space="preserve">* DODP staat voor Daisy Onlihe Delivery Protocol, betekent aantal boeken gelezen met de </t>
    </r>
    <r>
      <rPr>
        <b/>
        <sz val="10"/>
        <color theme="1"/>
        <rFont val="Arial"/>
        <family val="2"/>
      </rPr>
      <t xml:space="preserve">Anderslezen-app </t>
    </r>
    <r>
      <rPr>
        <sz val="10"/>
        <color theme="1"/>
        <rFont val="Arial"/>
        <family val="2"/>
      </rPr>
      <t>(meer dan 96%)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of met een hardware Daisy-speler met internettoegang</t>
    </r>
  </si>
  <si>
    <t>Huistijdschrift Knetterende Letteren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</si>
</sst>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0" fontId="3" fillId="0" borderId="1" xfId="0" applyFont="1" applyBorder="1"/>
    <xf numFmtId="3" fontId="2" fillId="0" borderId="1" xfId="0" applyNumberFormat="1" applyFont="1" applyBorder="1" applyAlignment="1">
      <alignment horizontal="right"/>
    </xf>
    <xf numFmtId="0" fontId="3" fillId="3" borderId="1" xfId="0" applyFont="1" applyFill="1" applyBorder="1"/>
    <xf numFmtId="3" fontId="2" fillId="3" borderId="1" xfId="0" applyNumberFormat="1" applyFont="1" applyFill="1" applyBorder="1" applyAlignment="1">
      <alignment horizontal="right"/>
    </xf>
    <xf numFmtId="0" fontId="2" fillId="4" borderId="1" xfId="0" applyFont="1" applyFill="1" applyBorder="1"/>
    <xf numFmtId="3" fontId="2" fillId="4" borderId="0" xfId="0" applyNumberFormat="1" applyFont="1" applyFill="1" applyAlignment="1" applyProtection="1">
      <alignment horizontal="right"/>
      <protection locked="0"/>
    </xf>
    <xf numFmtId="3" fontId="2" fillId="4" borderId="2" xfId="0" applyNumberFormat="1" applyFont="1" applyFill="1" applyBorder="1" applyAlignment="1" applyProtection="1">
      <alignment horizontal="right"/>
      <protection locked="0"/>
    </xf>
    <xf numFmtId="0" fontId="3" fillId="5" borderId="1" xfId="0" applyFont="1" applyFill="1" applyBorder="1"/>
    <xf numFmtId="3" fontId="2" fillId="5" borderId="1" xfId="0" applyNumberFormat="1" applyFont="1" applyFill="1" applyBorder="1" applyAlignment="1">
      <alignment horizontal="right"/>
    </xf>
    <xf numFmtId="3" fontId="2" fillId="4" borderId="0" xfId="0" applyNumberFormat="1" applyFont="1" applyFill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2" fillId="7" borderId="1" xfId="0" applyFont="1" applyFill="1" applyBorder="1"/>
    <xf numFmtId="3" fontId="3" fillId="3" borderId="1" xfId="0" applyNumberFormat="1" applyFont="1" applyFill="1" applyBorder="1" applyAlignment="1">
      <alignment horizontal="right"/>
    </xf>
    <xf numFmtId="2" fontId="3" fillId="6" borderId="1" xfId="0" applyNumberFormat="1" applyFont="1" applyFill="1" applyBorder="1" applyAlignment="1">
      <alignment horizontal="left"/>
    </xf>
    <xf numFmtId="3" fontId="2" fillId="6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/>
    <xf numFmtId="3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wrapText="1"/>
    </xf>
    <xf numFmtId="0" fontId="1" fillId="0" borderId="0" xfId="0" applyFont="1" applyFill="1"/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6927</xdr:rowOff>
    </xdr:from>
    <xdr:to>
      <xdr:col>2</xdr:col>
      <xdr:colOff>325581</xdr:colOff>
      <xdr:row>4</xdr:row>
      <xdr:rowOff>152400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2110A17-FCC5-4CD8-90DA-614226EF4E7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927"/>
          <a:ext cx="3304308" cy="865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52B45-D3FE-41A4-A801-BE9E5FF8B23C}">
  <dimension ref="A2:O40"/>
  <sheetViews>
    <sheetView tabSelected="1" zoomScale="110" zoomScaleNormal="110" workbookViewId="0">
      <selection activeCell="A31" sqref="A31"/>
    </sheetView>
  </sheetViews>
  <sheetFormatPr defaultRowHeight="13.2" x14ac:dyDescent="0.25"/>
  <cols>
    <col min="1" max="1" width="36.33203125" style="1" customWidth="1"/>
    <col min="2" max="2" width="7.109375" style="2" bestFit="1" customWidth="1"/>
    <col min="3" max="3" width="7.88671875" style="2" bestFit="1" customWidth="1"/>
    <col min="4" max="4" width="6.109375" style="2" bestFit="1" customWidth="1"/>
    <col min="5" max="8" width="5.5546875" style="1" bestFit="1" customWidth="1"/>
    <col min="9" max="9" width="8.44140625" style="1" bestFit="1" customWidth="1"/>
    <col min="10" max="10" width="10.33203125" style="1" bestFit="1" customWidth="1"/>
    <col min="11" max="11" width="7.33203125" style="1" bestFit="1" customWidth="1"/>
    <col min="12" max="12" width="9.6640625" style="1" bestFit="1" customWidth="1"/>
    <col min="13" max="13" width="10" style="1" bestFit="1" customWidth="1"/>
    <col min="14" max="16384" width="8.88671875" style="1"/>
  </cols>
  <sheetData>
    <row r="2" spans="1:15" x14ac:dyDescent="0.25">
      <c r="G2" s="3"/>
    </row>
    <row r="4" spans="1:15" ht="17.399999999999999" customHeight="1" x14ac:dyDescent="0.25">
      <c r="G4" s="3"/>
      <c r="H4" s="3"/>
    </row>
    <row r="5" spans="1:15" ht="17.399999999999999" customHeight="1" x14ac:dyDescent="0.25">
      <c r="G5" s="3"/>
      <c r="H5" s="3"/>
    </row>
    <row r="6" spans="1:15" x14ac:dyDescent="0.25">
      <c r="A6" s="30" t="s">
        <v>25</v>
      </c>
    </row>
    <row r="7" spans="1:15" x14ac:dyDescent="0.25">
      <c r="A7" s="4"/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10</v>
      </c>
      <c r="M7" s="5" t="s">
        <v>11</v>
      </c>
    </row>
    <row r="8" spans="1:15" x14ac:dyDescent="0.25">
      <c r="A8" s="6" t="s">
        <v>26</v>
      </c>
      <c r="B8" s="7">
        <v>2414</v>
      </c>
      <c r="C8" s="7">
        <v>2439</v>
      </c>
      <c r="D8" s="7">
        <v>2554</v>
      </c>
      <c r="E8" s="7">
        <v>1941</v>
      </c>
      <c r="F8" s="7">
        <v>1538</v>
      </c>
      <c r="G8" s="7">
        <v>1410</v>
      </c>
      <c r="H8" s="7">
        <v>1352</v>
      </c>
      <c r="I8" s="7">
        <v>1295</v>
      </c>
      <c r="J8" s="7">
        <v>1770</v>
      </c>
      <c r="K8" s="7">
        <v>2772</v>
      </c>
      <c r="L8" s="7">
        <v>2930</v>
      </c>
      <c r="M8" s="7">
        <v>2573</v>
      </c>
      <c r="O8" s="3"/>
    </row>
    <row r="9" spans="1:15" x14ac:dyDescent="0.25">
      <c r="A9" s="8" t="s">
        <v>12</v>
      </c>
      <c r="B9" s="9">
        <v>1956</v>
      </c>
      <c r="C9" s="9">
        <v>2095</v>
      </c>
      <c r="D9" s="9">
        <f>D8-D10-D12</f>
        <v>2173</v>
      </c>
      <c r="E9" s="9">
        <f>E8-E10-E12</f>
        <v>1788</v>
      </c>
      <c r="F9" s="9">
        <f>F8-F10-F12</f>
        <v>1452</v>
      </c>
      <c r="G9" s="9">
        <f>G8-G10-G12</f>
        <v>1314</v>
      </c>
      <c r="H9" s="9">
        <f t="shared" ref="H9:M9" si="0">H8-H10-H12</f>
        <v>1278</v>
      </c>
      <c r="I9" s="9">
        <f t="shared" si="0"/>
        <v>1241</v>
      </c>
      <c r="J9" s="9">
        <f t="shared" si="0"/>
        <v>1564</v>
      </c>
      <c r="K9" s="9">
        <f t="shared" si="0"/>
        <v>2300</v>
      </c>
      <c r="L9" s="9">
        <f t="shared" si="0"/>
        <v>2505</v>
      </c>
      <c r="M9" s="9">
        <f t="shared" si="0"/>
        <v>2071</v>
      </c>
      <c r="N9" s="3"/>
      <c r="O9" s="3"/>
    </row>
    <row r="10" spans="1:15" x14ac:dyDescent="0.25">
      <c r="A10" s="8" t="s">
        <v>24</v>
      </c>
      <c r="B10" s="9">
        <v>360</v>
      </c>
      <c r="C10" s="9">
        <v>265</v>
      </c>
      <c r="D10" s="9">
        <v>280</v>
      </c>
      <c r="E10" s="9">
        <v>87</v>
      </c>
      <c r="F10" s="9">
        <v>50</v>
      </c>
      <c r="G10" s="9">
        <v>61</v>
      </c>
      <c r="H10" s="9">
        <v>40</v>
      </c>
      <c r="I10" s="9">
        <v>28</v>
      </c>
      <c r="J10" s="9">
        <v>150</v>
      </c>
      <c r="K10" s="9">
        <v>360</v>
      </c>
      <c r="L10" s="9">
        <v>285</v>
      </c>
      <c r="M10" s="9">
        <v>385</v>
      </c>
      <c r="N10" s="3"/>
      <c r="O10" s="3"/>
    </row>
    <row r="11" spans="1:15" x14ac:dyDescent="0.25">
      <c r="A11" s="10" t="s">
        <v>13</v>
      </c>
      <c r="B11" s="11">
        <v>2316</v>
      </c>
      <c r="C11" s="11">
        <f>C9+C10</f>
        <v>2360</v>
      </c>
      <c r="D11" s="11">
        <f>D9+D10</f>
        <v>2453</v>
      </c>
      <c r="E11" s="11">
        <f>E9+E10</f>
        <v>1875</v>
      </c>
      <c r="F11" s="11">
        <f>SUM(F9+F10)</f>
        <v>1502</v>
      </c>
      <c r="G11" s="11">
        <f>G9+G10</f>
        <v>1375</v>
      </c>
      <c r="H11" s="11">
        <f t="shared" ref="H11:M11" si="1">H9+H10</f>
        <v>1318</v>
      </c>
      <c r="I11" s="11">
        <f t="shared" si="1"/>
        <v>1269</v>
      </c>
      <c r="J11" s="11">
        <f t="shared" si="1"/>
        <v>1714</v>
      </c>
      <c r="K11" s="11">
        <f t="shared" si="1"/>
        <v>2660</v>
      </c>
      <c r="L11" s="11">
        <f t="shared" si="1"/>
        <v>2790</v>
      </c>
      <c r="M11" s="11">
        <f t="shared" si="1"/>
        <v>2456</v>
      </c>
      <c r="N11" s="3"/>
      <c r="O11" s="3"/>
    </row>
    <row r="12" spans="1:15" x14ac:dyDescent="0.25">
      <c r="A12" s="4" t="s">
        <v>14</v>
      </c>
      <c r="B12" s="9">
        <v>98</v>
      </c>
      <c r="C12" s="9">
        <v>79</v>
      </c>
      <c r="D12" s="9">
        <v>101</v>
      </c>
      <c r="E12" s="9">
        <v>66</v>
      </c>
      <c r="F12" s="9">
        <v>36</v>
      </c>
      <c r="G12" s="9">
        <v>35</v>
      </c>
      <c r="H12" s="9">
        <v>34</v>
      </c>
      <c r="I12" s="9">
        <v>26</v>
      </c>
      <c r="J12" s="9">
        <v>56</v>
      </c>
      <c r="K12" s="9">
        <v>112</v>
      </c>
      <c r="L12" s="9">
        <v>140</v>
      </c>
      <c r="M12" s="9">
        <v>117</v>
      </c>
    </row>
    <row r="13" spans="1:15" x14ac:dyDescent="0.25">
      <c r="A13" s="4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5" x14ac:dyDescent="0.25">
      <c r="A14" s="6" t="s">
        <v>29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5" x14ac:dyDescent="0.25">
      <c r="A15" s="12" t="s">
        <v>15</v>
      </c>
      <c r="B15" s="13">
        <v>2466</v>
      </c>
      <c r="C15" s="13">
        <v>2214</v>
      </c>
      <c r="D15" s="13">
        <v>2477</v>
      </c>
      <c r="E15" s="13">
        <v>2158</v>
      </c>
      <c r="F15" s="13">
        <v>1916</v>
      </c>
      <c r="G15" s="14">
        <v>1940</v>
      </c>
      <c r="H15" s="14">
        <v>1653</v>
      </c>
      <c r="I15" s="14">
        <v>1812</v>
      </c>
      <c r="J15" s="14">
        <v>2083</v>
      </c>
      <c r="K15" s="14">
        <v>2633</v>
      </c>
      <c r="L15" s="14">
        <v>2371</v>
      </c>
      <c r="M15" s="14">
        <v>2369</v>
      </c>
    </row>
    <row r="16" spans="1:15" x14ac:dyDescent="0.25">
      <c r="A16" s="8" t="s">
        <v>27</v>
      </c>
      <c r="B16" s="9">
        <f>2466-B17-B19-B32</f>
        <v>2203</v>
      </c>
      <c r="C16" s="9">
        <f>C15-C17-C19</f>
        <v>2051</v>
      </c>
      <c r="D16" s="9">
        <f>D15-D17-D19</f>
        <v>2341</v>
      </c>
      <c r="E16" s="9">
        <f>E15-E17-E19</f>
        <v>2076</v>
      </c>
      <c r="F16" s="9">
        <f>F15-F17-F19</f>
        <v>1858</v>
      </c>
      <c r="G16" s="9">
        <f>G15-G17-G19</f>
        <v>1862</v>
      </c>
      <c r="H16" s="9">
        <f t="shared" ref="H16:M16" si="2">H15-H17-H19</f>
        <v>1593</v>
      </c>
      <c r="I16" s="9">
        <f t="shared" si="2"/>
        <v>1754</v>
      </c>
      <c r="J16" s="9">
        <f t="shared" si="2"/>
        <v>1965</v>
      </c>
      <c r="K16" s="9">
        <f t="shared" si="2"/>
        <v>2427</v>
      </c>
      <c r="L16" s="9">
        <f t="shared" si="2"/>
        <v>2162</v>
      </c>
      <c r="M16" s="9">
        <f t="shared" si="2"/>
        <v>2159</v>
      </c>
    </row>
    <row r="17" spans="1:15" x14ac:dyDescent="0.25">
      <c r="A17" s="8" t="s">
        <v>17</v>
      </c>
      <c r="B17" s="9">
        <v>157</v>
      </c>
      <c r="C17" s="9">
        <v>125</v>
      </c>
      <c r="D17" s="9">
        <v>67</v>
      </c>
      <c r="E17" s="9">
        <v>43</v>
      </c>
      <c r="F17" s="9">
        <v>33</v>
      </c>
      <c r="G17" s="9">
        <v>50</v>
      </c>
      <c r="H17" s="9">
        <v>49</v>
      </c>
      <c r="I17" s="9">
        <v>39</v>
      </c>
      <c r="J17" s="9">
        <v>99</v>
      </c>
      <c r="K17" s="9">
        <v>155</v>
      </c>
      <c r="L17" s="9">
        <v>158</v>
      </c>
      <c r="M17" s="9">
        <v>163</v>
      </c>
    </row>
    <row r="18" spans="1:15" x14ac:dyDescent="0.25">
      <c r="A18" s="15" t="s">
        <v>13</v>
      </c>
      <c r="B18" s="16">
        <f t="shared" ref="B18:M18" si="3">B16+B17</f>
        <v>2360</v>
      </c>
      <c r="C18" s="16">
        <f t="shared" si="3"/>
        <v>2176</v>
      </c>
      <c r="D18" s="16">
        <f t="shared" si="3"/>
        <v>2408</v>
      </c>
      <c r="E18" s="16">
        <f t="shared" si="3"/>
        <v>2119</v>
      </c>
      <c r="F18" s="16">
        <f t="shared" si="3"/>
        <v>1891</v>
      </c>
      <c r="G18" s="16">
        <f t="shared" si="3"/>
        <v>1912</v>
      </c>
      <c r="H18" s="16">
        <f t="shared" si="3"/>
        <v>1642</v>
      </c>
      <c r="I18" s="16">
        <f t="shared" si="3"/>
        <v>1793</v>
      </c>
      <c r="J18" s="16">
        <f t="shared" si="3"/>
        <v>2064</v>
      </c>
      <c r="K18" s="16">
        <f t="shared" si="3"/>
        <v>2582</v>
      </c>
      <c r="L18" s="16">
        <f t="shared" si="3"/>
        <v>2320</v>
      </c>
      <c r="M18" s="16">
        <f t="shared" si="3"/>
        <v>2322</v>
      </c>
    </row>
    <row r="19" spans="1:15" x14ac:dyDescent="0.25">
      <c r="A19" s="4" t="s">
        <v>18</v>
      </c>
      <c r="B19" s="9">
        <v>46</v>
      </c>
      <c r="C19" s="9">
        <v>38</v>
      </c>
      <c r="D19" s="9">
        <v>69</v>
      </c>
      <c r="E19" s="9">
        <v>39</v>
      </c>
      <c r="F19" s="9">
        <v>25</v>
      </c>
      <c r="G19" s="9">
        <v>28</v>
      </c>
      <c r="H19" s="9">
        <v>11</v>
      </c>
      <c r="I19" s="9">
        <v>19</v>
      </c>
      <c r="J19" s="9">
        <v>19</v>
      </c>
      <c r="K19" s="9">
        <v>51</v>
      </c>
      <c r="L19" s="9">
        <v>51</v>
      </c>
      <c r="M19" s="9">
        <v>47</v>
      </c>
    </row>
    <row r="20" spans="1:15" x14ac:dyDescent="0.25">
      <c r="A20" s="12" t="s">
        <v>19</v>
      </c>
      <c r="B20" s="17">
        <v>751</v>
      </c>
      <c r="C20" s="17">
        <v>688</v>
      </c>
      <c r="D20" s="17">
        <v>726</v>
      </c>
      <c r="E20" s="17">
        <v>487</v>
      </c>
      <c r="F20" s="17">
        <v>319</v>
      </c>
      <c r="G20" s="18">
        <v>355</v>
      </c>
      <c r="H20" s="18">
        <v>268</v>
      </c>
      <c r="I20" s="18">
        <v>270</v>
      </c>
      <c r="J20" s="18">
        <v>574</v>
      </c>
      <c r="K20" s="18">
        <v>905</v>
      </c>
      <c r="L20" s="18">
        <v>908</v>
      </c>
      <c r="M20" s="18">
        <v>772</v>
      </c>
    </row>
    <row r="21" spans="1:15" x14ac:dyDescent="0.25">
      <c r="A21" s="8" t="s">
        <v>16</v>
      </c>
      <c r="B21" s="9">
        <f>751-B22-B24-B33</f>
        <v>531</v>
      </c>
      <c r="C21" s="9">
        <f>C20-C22-C24</f>
        <v>544</v>
      </c>
      <c r="D21" s="9">
        <f>D20-D22-D24</f>
        <v>620</v>
      </c>
      <c r="E21" s="9">
        <f>E20-E22-E24</f>
        <v>430</v>
      </c>
      <c r="F21" s="9">
        <f>F20-F22-F24</f>
        <v>292</v>
      </c>
      <c r="G21" s="9">
        <f>G20-G22-G24</f>
        <v>328</v>
      </c>
      <c r="H21" s="9">
        <f t="shared" ref="H21:M21" si="4">H20-H22-H24</f>
        <v>251</v>
      </c>
      <c r="I21" s="9">
        <f t="shared" si="4"/>
        <v>243</v>
      </c>
      <c r="J21" s="9">
        <f t="shared" si="4"/>
        <v>454</v>
      </c>
      <c r="K21" s="9">
        <f t="shared" si="4"/>
        <v>667</v>
      </c>
      <c r="L21" s="9">
        <f t="shared" si="4"/>
        <v>754</v>
      </c>
      <c r="M21" s="9">
        <f t="shared" si="4"/>
        <v>618</v>
      </c>
    </row>
    <row r="22" spans="1:15" x14ac:dyDescent="0.25">
      <c r="A22" s="8" t="s">
        <v>17</v>
      </c>
      <c r="B22" s="9">
        <v>158</v>
      </c>
      <c r="C22" s="9">
        <v>106</v>
      </c>
      <c r="D22" s="9">
        <v>73</v>
      </c>
      <c r="E22" s="9">
        <v>37</v>
      </c>
      <c r="F22" s="9">
        <v>13</v>
      </c>
      <c r="G22" s="9">
        <v>23</v>
      </c>
      <c r="H22" s="9">
        <v>15</v>
      </c>
      <c r="I22" s="9">
        <v>15</v>
      </c>
      <c r="J22" s="9">
        <v>95</v>
      </c>
      <c r="K22" s="9">
        <v>190</v>
      </c>
      <c r="L22" s="9">
        <v>126</v>
      </c>
      <c r="M22" s="9">
        <v>116</v>
      </c>
    </row>
    <row r="23" spans="1:15" x14ac:dyDescent="0.25">
      <c r="A23" s="15" t="s">
        <v>13</v>
      </c>
      <c r="B23" s="16">
        <f t="shared" ref="B23:M23" si="5">B21+B22</f>
        <v>689</v>
      </c>
      <c r="C23" s="16">
        <f t="shared" si="5"/>
        <v>650</v>
      </c>
      <c r="D23" s="16">
        <f t="shared" si="5"/>
        <v>693</v>
      </c>
      <c r="E23" s="16">
        <f t="shared" si="5"/>
        <v>467</v>
      </c>
      <c r="F23" s="16">
        <f t="shared" si="5"/>
        <v>305</v>
      </c>
      <c r="G23" s="16">
        <f t="shared" si="5"/>
        <v>351</v>
      </c>
      <c r="H23" s="16">
        <f t="shared" si="5"/>
        <v>266</v>
      </c>
      <c r="I23" s="16">
        <f t="shared" si="5"/>
        <v>258</v>
      </c>
      <c r="J23" s="16">
        <f t="shared" si="5"/>
        <v>549</v>
      </c>
      <c r="K23" s="16">
        <f t="shared" si="5"/>
        <v>857</v>
      </c>
      <c r="L23" s="16">
        <f t="shared" si="5"/>
        <v>880</v>
      </c>
      <c r="M23" s="16">
        <f t="shared" si="5"/>
        <v>734</v>
      </c>
    </row>
    <row r="24" spans="1:15" x14ac:dyDescent="0.25">
      <c r="A24" s="4" t="s">
        <v>18</v>
      </c>
      <c r="B24" s="9">
        <v>54</v>
      </c>
      <c r="C24" s="9">
        <v>38</v>
      </c>
      <c r="D24" s="9">
        <v>33</v>
      </c>
      <c r="E24" s="9">
        <v>20</v>
      </c>
      <c r="F24" s="9">
        <v>14</v>
      </c>
      <c r="G24" s="9">
        <v>4</v>
      </c>
      <c r="H24" s="9">
        <v>2</v>
      </c>
      <c r="I24" s="9">
        <v>12</v>
      </c>
      <c r="J24" s="9">
        <v>25</v>
      </c>
      <c r="K24" s="9">
        <v>48</v>
      </c>
      <c r="L24" s="9">
        <v>28</v>
      </c>
      <c r="M24" s="9">
        <v>38</v>
      </c>
    </row>
    <row r="25" spans="1:15" x14ac:dyDescent="0.25">
      <c r="A25" s="19" t="s">
        <v>28</v>
      </c>
      <c r="B25" s="17">
        <v>4652</v>
      </c>
      <c r="C25" s="17">
        <v>5106</v>
      </c>
      <c r="D25" s="17">
        <v>5444</v>
      </c>
      <c r="E25" s="17">
        <v>5054</v>
      </c>
      <c r="F25" s="17">
        <v>4531</v>
      </c>
      <c r="G25" s="18">
        <v>4264</v>
      </c>
      <c r="H25" s="18">
        <v>4283</v>
      </c>
      <c r="I25" s="18">
        <v>3979</v>
      </c>
      <c r="J25" s="18">
        <v>4319</v>
      </c>
      <c r="K25" s="18">
        <v>5974</v>
      </c>
      <c r="L25" s="18">
        <v>6454</v>
      </c>
      <c r="M25" s="18">
        <v>6353</v>
      </c>
      <c r="N25" s="3"/>
      <c r="O25" s="3"/>
    </row>
    <row r="26" spans="1:15" x14ac:dyDescent="0.25">
      <c r="A26" s="8" t="s">
        <v>16</v>
      </c>
      <c r="B26" s="9">
        <f>5093-B27-B29-B34</f>
        <v>3896</v>
      </c>
      <c r="C26" s="9">
        <f>C25-C27-C29</f>
        <v>4491</v>
      </c>
      <c r="D26" s="9">
        <f>D25-D27-D29</f>
        <v>4997</v>
      </c>
      <c r="E26" s="9">
        <f>E25-E27-E29</f>
        <v>4730</v>
      </c>
      <c r="F26" s="9">
        <f>F25-F27-F29</f>
        <v>4329</v>
      </c>
      <c r="G26" s="9">
        <f>G25-G27-G29</f>
        <v>4076</v>
      </c>
      <c r="H26" s="9">
        <f t="shared" ref="H26:M26" si="6">H25-H27-H29</f>
        <v>4075</v>
      </c>
      <c r="I26" s="9">
        <f t="shared" si="6"/>
        <v>3818</v>
      </c>
      <c r="J26" s="9">
        <f t="shared" si="6"/>
        <v>4035</v>
      </c>
      <c r="K26" s="9">
        <f t="shared" si="6"/>
        <v>5292</v>
      </c>
      <c r="L26" s="9">
        <f t="shared" si="6"/>
        <v>5794</v>
      </c>
      <c r="M26" s="9">
        <f t="shared" si="6"/>
        <v>5570</v>
      </c>
    </row>
    <row r="27" spans="1:15" x14ac:dyDescent="0.25">
      <c r="A27" s="8" t="s">
        <v>17</v>
      </c>
      <c r="B27" s="9">
        <v>554</v>
      </c>
      <c r="C27" s="9">
        <v>475</v>
      </c>
      <c r="D27" s="9">
        <v>269</v>
      </c>
      <c r="E27" s="9">
        <v>189</v>
      </c>
      <c r="F27" s="9">
        <v>133</v>
      </c>
      <c r="G27" s="9">
        <v>117</v>
      </c>
      <c r="H27" s="9">
        <v>142</v>
      </c>
      <c r="I27" s="9">
        <v>104</v>
      </c>
      <c r="J27" s="9">
        <v>222</v>
      </c>
      <c r="K27" s="9">
        <v>535</v>
      </c>
      <c r="L27" s="9">
        <v>417</v>
      </c>
      <c r="M27" s="9">
        <v>563</v>
      </c>
    </row>
    <row r="28" spans="1:15" x14ac:dyDescent="0.25">
      <c r="A28" s="15" t="s">
        <v>13</v>
      </c>
      <c r="B28" s="16">
        <f t="shared" ref="B28:M28" si="7">B26+B27</f>
        <v>4450</v>
      </c>
      <c r="C28" s="16">
        <f t="shared" si="7"/>
        <v>4966</v>
      </c>
      <c r="D28" s="16">
        <f t="shared" si="7"/>
        <v>5266</v>
      </c>
      <c r="E28" s="16">
        <f t="shared" si="7"/>
        <v>4919</v>
      </c>
      <c r="F28" s="16">
        <f t="shared" si="7"/>
        <v>4462</v>
      </c>
      <c r="G28" s="16">
        <f t="shared" si="7"/>
        <v>4193</v>
      </c>
      <c r="H28" s="16">
        <f t="shared" si="7"/>
        <v>4217</v>
      </c>
      <c r="I28" s="16">
        <f t="shared" si="7"/>
        <v>3922</v>
      </c>
      <c r="J28" s="16">
        <f t="shared" si="7"/>
        <v>4257</v>
      </c>
      <c r="K28" s="16">
        <f t="shared" si="7"/>
        <v>5827</v>
      </c>
      <c r="L28" s="16">
        <f t="shared" si="7"/>
        <v>6211</v>
      </c>
      <c r="M28" s="16">
        <f t="shared" si="7"/>
        <v>6133</v>
      </c>
    </row>
    <row r="29" spans="1:15" x14ac:dyDescent="0.25">
      <c r="A29" s="4" t="s">
        <v>18</v>
      </c>
      <c r="B29" s="9">
        <v>202</v>
      </c>
      <c r="C29" s="9">
        <v>140</v>
      </c>
      <c r="D29" s="9">
        <v>178</v>
      </c>
      <c r="E29" s="9">
        <v>135</v>
      </c>
      <c r="F29" s="9">
        <v>69</v>
      </c>
      <c r="G29" s="9">
        <v>71</v>
      </c>
      <c r="H29" s="9">
        <v>66</v>
      </c>
      <c r="I29" s="9">
        <v>57</v>
      </c>
      <c r="J29" s="9">
        <v>62</v>
      </c>
      <c r="K29" s="9">
        <v>147</v>
      </c>
      <c r="L29" s="9">
        <v>243</v>
      </c>
      <c r="M29" s="9">
        <v>220</v>
      </c>
    </row>
    <row r="30" spans="1:15" x14ac:dyDescent="0.25">
      <c r="A30" s="10" t="s">
        <v>20</v>
      </c>
      <c r="B30" s="20">
        <v>7801</v>
      </c>
      <c r="C30" s="20">
        <v>8008</v>
      </c>
      <c r="D30" s="20">
        <v>8647</v>
      </c>
      <c r="E30" s="20">
        <v>7699</v>
      </c>
      <c r="F30" s="20">
        <v>6766</v>
      </c>
      <c r="G30" s="20">
        <v>6559</v>
      </c>
      <c r="H30" s="20">
        <v>6204</v>
      </c>
      <c r="I30" s="20">
        <v>6061</v>
      </c>
      <c r="J30" s="20">
        <v>6976</v>
      </c>
      <c r="K30" s="20">
        <v>9512</v>
      </c>
      <c r="L30" s="20">
        <v>9733</v>
      </c>
      <c r="M30" s="20">
        <v>9454</v>
      </c>
      <c r="O30" s="3"/>
    </row>
    <row r="31" spans="1:15" x14ac:dyDescent="0.25">
      <c r="A31" s="21" t="s">
        <v>31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O31" s="3"/>
    </row>
    <row r="32" spans="1:15" s="24" customFormat="1" x14ac:dyDescent="0.25">
      <c r="A32" s="8" t="s">
        <v>21</v>
      </c>
      <c r="B32" s="23">
        <v>60</v>
      </c>
      <c r="C32" s="23">
        <v>70</v>
      </c>
      <c r="D32" s="23">
        <v>51</v>
      </c>
      <c r="E32" s="23">
        <v>65</v>
      </c>
      <c r="F32" s="23">
        <v>53</v>
      </c>
      <c r="G32" s="23">
        <v>39</v>
      </c>
      <c r="H32" s="23">
        <v>26</v>
      </c>
      <c r="I32" s="23">
        <v>13</v>
      </c>
      <c r="J32" s="23">
        <v>46</v>
      </c>
      <c r="K32" s="23">
        <v>74</v>
      </c>
      <c r="L32" s="23">
        <v>40</v>
      </c>
      <c r="M32" s="23">
        <v>51</v>
      </c>
    </row>
    <row r="33" spans="1:13" s="24" customFormat="1" x14ac:dyDescent="0.25">
      <c r="A33" s="8" t="s">
        <v>22</v>
      </c>
      <c r="B33" s="9">
        <v>8</v>
      </c>
      <c r="C33" s="9">
        <v>22</v>
      </c>
      <c r="D33" s="9">
        <v>13</v>
      </c>
      <c r="E33" s="9">
        <v>16</v>
      </c>
      <c r="F33" s="9">
        <v>13</v>
      </c>
      <c r="G33" s="9">
        <v>11</v>
      </c>
      <c r="H33" s="9">
        <v>2</v>
      </c>
      <c r="I33" s="9">
        <v>7</v>
      </c>
      <c r="J33" s="9">
        <v>17</v>
      </c>
      <c r="K33" s="9">
        <v>16</v>
      </c>
      <c r="L33" s="9">
        <v>20</v>
      </c>
      <c r="M33" s="9">
        <v>10</v>
      </c>
    </row>
    <row r="34" spans="1:13" x14ac:dyDescent="0.25">
      <c r="A34" s="8" t="s">
        <v>23</v>
      </c>
      <c r="B34" s="23">
        <v>441</v>
      </c>
      <c r="C34" s="23">
        <v>479</v>
      </c>
      <c r="D34" s="23">
        <v>513</v>
      </c>
      <c r="E34" s="23">
        <v>506</v>
      </c>
      <c r="F34" s="23">
        <v>507</v>
      </c>
      <c r="G34" s="23">
        <v>385</v>
      </c>
      <c r="H34" s="23">
        <v>224</v>
      </c>
      <c r="I34" s="23">
        <v>196</v>
      </c>
      <c r="J34" s="23">
        <v>321</v>
      </c>
      <c r="K34" s="23">
        <v>483</v>
      </c>
      <c r="L34" s="23">
        <v>520</v>
      </c>
      <c r="M34" s="23">
        <v>476</v>
      </c>
    </row>
    <row r="35" spans="1:13" x14ac:dyDescent="0.25">
      <c r="A35" s="10" t="s">
        <v>20</v>
      </c>
      <c r="B35" s="20">
        <v>509</v>
      </c>
      <c r="C35" s="20">
        <v>571</v>
      </c>
      <c r="D35" s="20">
        <v>577</v>
      </c>
      <c r="E35" s="20">
        <v>587</v>
      </c>
      <c r="F35" s="20">
        <f>SUM(F32:F34)</f>
        <v>573</v>
      </c>
      <c r="G35" s="20">
        <v>435</v>
      </c>
      <c r="H35" s="20">
        <v>252</v>
      </c>
      <c r="I35" s="20">
        <v>216</v>
      </c>
      <c r="J35" s="20">
        <f>SUM(J32:J34)</f>
        <v>384</v>
      </c>
      <c r="K35" s="20">
        <f>SUM(K32+K33+K34)</f>
        <v>573</v>
      </c>
      <c r="L35" s="20">
        <v>580</v>
      </c>
      <c r="M35" s="20">
        <v>537</v>
      </c>
    </row>
    <row r="36" spans="1:13" x14ac:dyDescent="0.25">
      <c r="B36" s="25"/>
    </row>
    <row r="37" spans="1:13" ht="66" x14ac:dyDescent="0.25">
      <c r="A37" s="26" t="s">
        <v>30</v>
      </c>
      <c r="B37" s="25"/>
    </row>
    <row r="38" spans="1:13" x14ac:dyDescent="0.25">
      <c r="A38" s="27"/>
      <c r="B38" s="28"/>
      <c r="C38" s="29"/>
    </row>
    <row r="40" spans="1:13" x14ac:dyDescent="0.25">
      <c r="C40" s="25"/>
    </row>
  </sheetData>
  <printOptions gridLines="1"/>
  <pageMargins left="0.7" right="0.7" top="0.75" bottom="0.75" header="0.3" footer="0.3"/>
  <pageSetup paperSize="9" orientation="landscape" horizontalDpi="4294967294" r:id="rId1"/>
  <rowBreaks count="1" manualBreakCount="1">
    <brk id="30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Voet</dc:creator>
  <cp:lastModifiedBy>De Vos, Katia</cp:lastModifiedBy>
  <cp:lastPrinted>2021-01-21T07:57:47Z</cp:lastPrinted>
  <dcterms:created xsi:type="dcterms:W3CDTF">2021-01-19T19:31:51Z</dcterms:created>
  <dcterms:modified xsi:type="dcterms:W3CDTF">2021-01-29T19:13:55Z</dcterms:modified>
</cp:coreProperties>
</file>