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1/Gedeelde documenten/Parlementaire Vragen/SV's 2020 2021/174 - K - Hernieuwbare energiebronnen  -  Ondersteuning/"/>
    </mc:Choice>
  </mc:AlternateContent>
  <xr:revisionPtr revIDLastSave="29" documentId="8_{ED4ABE3B-4ACE-4407-8F9C-63402BAD05C8}" xr6:coauthVersionLast="45" xr6:coauthVersionMax="45" xr10:uidLastSave="{26D407FF-77AB-4603-AB5D-756AA499B51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1" i="1" l="1"/>
  <c r="R29" i="1"/>
  <c r="R25" i="1"/>
  <c r="R24" i="1"/>
  <c r="R23" i="1"/>
  <c r="R20" i="1"/>
  <c r="R19" i="1"/>
  <c r="R18" i="1"/>
  <c r="R12" i="1"/>
  <c r="R6" i="1"/>
  <c r="R7" i="1"/>
  <c r="R8" i="1"/>
  <c r="R9" i="1"/>
  <c r="R10" i="1"/>
  <c r="R5" i="1"/>
  <c r="E33" i="1" l="1"/>
  <c r="L33" i="1"/>
  <c r="M33" i="1"/>
  <c r="C26" i="1"/>
  <c r="C33" i="1" s="1"/>
  <c r="D26" i="1"/>
  <c r="D33" i="1" s="1"/>
  <c r="E26" i="1"/>
  <c r="F26" i="1"/>
  <c r="F33" i="1" s="1"/>
  <c r="G26" i="1"/>
  <c r="G33" i="1" s="1"/>
  <c r="H26" i="1"/>
  <c r="H33" i="1" s="1"/>
  <c r="I26" i="1"/>
  <c r="I33" i="1" s="1"/>
  <c r="J26" i="1"/>
  <c r="J33" i="1" s="1"/>
  <c r="K26" i="1"/>
  <c r="K33" i="1" s="1"/>
  <c r="L26" i="1"/>
  <c r="M26" i="1"/>
  <c r="N26" i="1"/>
  <c r="N33" i="1" s="1"/>
  <c r="O26" i="1"/>
  <c r="O33" i="1" s="1"/>
  <c r="P26" i="1"/>
  <c r="P33" i="1" s="1"/>
  <c r="B26" i="1"/>
  <c r="R26" i="1" l="1"/>
  <c r="B33" i="1"/>
  <c r="R33" i="1" s="1"/>
</calcChain>
</file>

<file path=xl/sharedStrings.xml><?xml version="1.0" encoding="utf-8"?>
<sst xmlns="http://schemas.openxmlformats.org/spreadsheetml/2006/main" count="28" uniqueCount="25">
  <si>
    <t>Zon</t>
  </si>
  <si>
    <t xml:space="preserve">Wind </t>
  </si>
  <si>
    <t>Water</t>
  </si>
  <si>
    <t>Biomassa</t>
  </si>
  <si>
    <t>Biogas</t>
  </si>
  <si>
    <t>Totaal</t>
  </si>
  <si>
    <t>Groene stroom</t>
  </si>
  <si>
    <t>Groene warmte</t>
  </si>
  <si>
    <t>Residentieel</t>
  </si>
  <si>
    <t>Warmtepomp bestaande woning</t>
  </si>
  <si>
    <t>Zonneboiler bestaande woning</t>
  </si>
  <si>
    <t>Warmtepompboiler bestaande woning</t>
  </si>
  <si>
    <t>euro</t>
  </si>
  <si>
    <t>Niet-residentieel</t>
  </si>
  <si>
    <t>Warmtepomp</t>
  </si>
  <si>
    <t>Zonneboiler</t>
  </si>
  <si>
    <t>Warmtepompboiler</t>
  </si>
  <si>
    <t>Call kleine en middelgrote windturbines</t>
  </si>
  <si>
    <t>Premies van de elektriciteitsdistributienetbeheerder</t>
  </si>
  <si>
    <t>Groenestroomcertificaten, inclusief minimumsteun</t>
  </si>
  <si>
    <t>Call groene warmte, restwarmte, warmtenetten, biomethaan (euro)</t>
  </si>
  <si>
    <t>Totaal premies</t>
  </si>
  <si>
    <t>Ad hoc investeringssubsidies groene warmte en warmtenetten (euro)</t>
  </si>
  <si>
    <t>Overzicht steun hernieuwbare energie</t>
  </si>
  <si>
    <t>Totaal 2005-2019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</si>
</sst>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€&quot;_-;\-* #,##0\ &quot;€&quot;_-;_-* &quot;-&quot;\ &quot;€&quot;_-;_-@_-"/>
    <numFmt numFmtId="164" formatCode="[$€-2]\ #,##0.00;[Red]\-[$€-2]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0" fillId="0" borderId="0" xfId="0" applyNumberFormat="1"/>
    <xf numFmtId="164" fontId="3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5" fillId="0" borderId="0" xfId="0" applyFont="1"/>
    <xf numFmtId="42" fontId="0" fillId="0" borderId="0" xfId="0" applyNumberFormat="1" applyAlignment="1">
      <alignment horizontal="center"/>
    </xf>
    <xf numFmtId="42" fontId="0" fillId="0" borderId="0" xfId="0" applyNumberFormat="1"/>
    <xf numFmtId="42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42" fontId="7" fillId="0" borderId="0" xfId="0" applyNumberFormat="1" applyFont="1"/>
    <xf numFmtId="42" fontId="1" fillId="0" borderId="0" xfId="0" applyNumberFormat="1" applyFont="1" applyAlignment="1">
      <alignment horizontal="center"/>
    </xf>
    <xf numFmtId="42" fontId="1" fillId="0" borderId="0" xfId="0" applyNumberFormat="1" applyFont="1"/>
    <xf numFmtId="0" fontId="3" fillId="0" borderId="0" xfId="0" applyFont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"/>
  <sheetViews>
    <sheetView tabSelected="1" workbookViewId="0">
      <pane xSplit="1" ySplit="4" topLeftCell="G5" activePane="bottomRight" state="frozen"/>
      <selection pane="topRight" activeCell="B1" sqref="B1"/>
      <selection pane="bottomLeft" activeCell="A5" sqref="A5"/>
      <selection pane="bottomRight" activeCell="P16" sqref="P16"/>
    </sheetView>
  </sheetViews>
  <sheetFormatPr defaultRowHeight="14.4" x14ac:dyDescent="0.3"/>
  <cols>
    <col min="1" max="1" width="62.6640625" bestFit="1" customWidth="1"/>
    <col min="2" max="6" width="15.21875" bestFit="1" customWidth="1"/>
    <col min="7" max="7" width="15.21875" customWidth="1"/>
    <col min="8" max="9" width="15.21875" bestFit="1" customWidth="1"/>
    <col min="10" max="16" width="17.109375" bestFit="1" customWidth="1"/>
    <col min="18" max="18" width="16.5546875" bestFit="1" customWidth="1"/>
  </cols>
  <sheetData>
    <row r="1" spans="1:18" ht="18" x14ac:dyDescent="0.35">
      <c r="A1" s="16" t="s">
        <v>23</v>
      </c>
    </row>
    <row r="2" spans="1:18" ht="18" x14ac:dyDescent="0.35">
      <c r="A2" s="16" t="s">
        <v>6</v>
      </c>
    </row>
    <row r="3" spans="1:18" x14ac:dyDescent="0.3">
      <c r="A3" s="1" t="s">
        <v>19</v>
      </c>
    </row>
    <row r="4" spans="1:18" x14ac:dyDescent="0.3">
      <c r="A4" s="2" t="s">
        <v>12</v>
      </c>
      <c r="B4" s="3">
        <v>2005</v>
      </c>
      <c r="C4" s="3">
        <v>2006</v>
      </c>
      <c r="D4" s="3">
        <v>2007</v>
      </c>
      <c r="E4" s="3">
        <v>2008</v>
      </c>
      <c r="F4" s="3">
        <v>2009</v>
      </c>
      <c r="G4" s="3">
        <v>2010</v>
      </c>
      <c r="H4" s="3">
        <v>2011</v>
      </c>
      <c r="I4" s="3">
        <v>2012</v>
      </c>
      <c r="J4" s="3">
        <v>2013</v>
      </c>
      <c r="K4" s="3">
        <v>2014</v>
      </c>
      <c r="L4" s="3">
        <v>2015</v>
      </c>
      <c r="M4" s="3">
        <v>2016</v>
      </c>
      <c r="N4" s="3">
        <v>2017</v>
      </c>
      <c r="O4" s="3">
        <v>2018</v>
      </c>
      <c r="P4" s="3">
        <v>2019</v>
      </c>
      <c r="R4" s="1" t="s">
        <v>24</v>
      </c>
    </row>
    <row r="5" spans="1:18" x14ac:dyDescent="0.3">
      <c r="A5" t="s">
        <v>0</v>
      </c>
      <c r="B5" s="13">
        <v>78936</v>
      </c>
      <c r="C5" s="13">
        <v>178721.88</v>
      </c>
      <c r="D5" s="13">
        <v>1818108.58</v>
      </c>
      <c r="E5" s="13">
        <v>14355473.85</v>
      </c>
      <c r="F5" s="13">
        <v>60914538.810000002</v>
      </c>
      <c r="G5" s="13">
        <v>200916594.06</v>
      </c>
      <c r="H5" s="13">
        <v>392799467.39999998</v>
      </c>
      <c r="I5" s="13">
        <v>621030919.10000002</v>
      </c>
      <c r="J5" s="13">
        <v>659513678.42999995</v>
      </c>
      <c r="K5" s="13">
        <v>699481027.65999997</v>
      </c>
      <c r="L5" s="13">
        <v>711227037.39999998</v>
      </c>
      <c r="M5" s="13">
        <v>650249326.44000006</v>
      </c>
      <c r="N5" s="13">
        <v>688428174.39999998</v>
      </c>
      <c r="O5" s="13">
        <v>735256830.69000006</v>
      </c>
      <c r="P5" s="13">
        <v>705012674.25</v>
      </c>
      <c r="R5" s="14">
        <f>SUM(B5:Q5)</f>
        <v>6141261508.9499989</v>
      </c>
    </row>
    <row r="6" spans="1:18" x14ac:dyDescent="0.3">
      <c r="A6" t="s">
        <v>1</v>
      </c>
      <c r="B6" s="13">
        <v>17050838.400000002</v>
      </c>
      <c r="C6" s="13">
        <v>25957435.82</v>
      </c>
      <c r="D6" s="13">
        <v>30987073.199999999</v>
      </c>
      <c r="E6" s="13">
        <v>35990186.850000001</v>
      </c>
      <c r="F6" s="13">
        <v>41520717.829999998</v>
      </c>
      <c r="G6" s="13">
        <v>41972869.079999998</v>
      </c>
      <c r="H6" s="13">
        <v>58178394.600000001</v>
      </c>
      <c r="I6" s="13">
        <v>70074383.600000009</v>
      </c>
      <c r="J6" s="13">
        <v>79438912.979999989</v>
      </c>
      <c r="K6" s="13">
        <v>91371193.260000005</v>
      </c>
      <c r="L6" s="13">
        <v>119766751.80000001</v>
      </c>
      <c r="M6" s="13">
        <v>127558704.59999999</v>
      </c>
      <c r="N6" s="13">
        <v>157793334.19</v>
      </c>
      <c r="O6" s="13">
        <v>184988387.72000003</v>
      </c>
      <c r="P6" s="13">
        <v>192252765.19</v>
      </c>
      <c r="R6" s="14">
        <f t="shared" ref="R6:R12" si="0">SUM(B6:Q6)</f>
        <v>1274901949.1200001</v>
      </c>
    </row>
    <row r="7" spans="1:18" x14ac:dyDescent="0.3">
      <c r="A7" t="s">
        <v>2</v>
      </c>
      <c r="B7" s="13">
        <v>252043.2</v>
      </c>
      <c r="C7" s="13">
        <v>226985.22</v>
      </c>
      <c r="D7" s="13">
        <v>297651.02999999997</v>
      </c>
      <c r="E7" s="13">
        <v>389448.27</v>
      </c>
      <c r="F7" s="13">
        <v>355369.63</v>
      </c>
      <c r="G7" s="13">
        <v>354767.44</v>
      </c>
      <c r="H7" s="13">
        <v>314867.39999999997</v>
      </c>
      <c r="I7" s="13">
        <v>221446.55000000002</v>
      </c>
      <c r="J7" s="13">
        <v>202345.68999999997</v>
      </c>
      <c r="K7" s="13">
        <v>253908.84</v>
      </c>
      <c r="L7" s="13">
        <v>187305.40000000002</v>
      </c>
      <c r="M7" s="13">
        <v>186709.76000000001</v>
      </c>
      <c r="N7" s="13">
        <v>159718.25</v>
      </c>
      <c r="O7" s="13">
        <v>169823.33000000002</v>
      </c>
      <c r="P7" s="13">
        <v>120425.38</v>
      </c>
      <c r="R7" s="14">
        <f t="shared" si="0"/>
        <v>3692815.3899999997</v>
      </c>
    </row>
    <row r="8" spans="1:18" x14ac:dyDescent="0.3">
      <c r="A8" t="s">
        <v>3</v>
      </c>
      <c r="B8" s="13">
        <v>63637761.600000001</v>
      </c>
      <c r="C8" s="13">
        <v>109205984.84</v>
      </c>
      <c r="D8" s="13">
        <v>119759723.11</v>
      </c>
      <c r="E8" s="13">
        <v>147791889.36000001</v>
      </c>
      <c r="F8" s="13">
        <v>185229362.69</v>
      </c>
      <c r="G8" s="13">
        <v>187797578.61999997</v>
      </c>
      <c r="H8" s="13">
        <v>194096668</v>
      </c>
      <c r="I8" s="13">
        <v>245762277.90000001</v>
      </c>
      <c r="J8" s="13">
        <v>215680381.50999999</v>
      </c>
      <c r="K8" s="13">
        <v>171536046.41999999</v>
      </c>
      <c r="L8" s="13">
        <v>216315306.80000001</v>
      </c>
      <c r="M8" s="13">
        <v>178576636.23999998</v>
      </c>
      <c r="N8" s="13">
        <v>165429286.47</v>
      </c>
      <c r="O8" s="13">
        <v>165979748.03</v>
      </c>
      <c r="P8" s="13">
        <v>145127883.43000001</v>
      </c>
      <c r="R8" s="14">
        <f t="shared" si="0"/>
        <v>2511926535.02</v>
      </c>
    </row>
    <row r="9" spans="1:18" x14ac:dyDescent="0.3">
      <c r="A9" t="s">
        <v>4</v>
      </c>
      <c r="B9" s="13">
        <v>25879526.400000002</v>
      </c>
      <c r="C9" s="13">
        <v>20410109.200000003</v>
      </c>
      <c r="D9" s="13">
        <v>27454904.079999998</v>
      </c>
      <c r="E9" s="13">
        <v>29509218.539999999</v>
      </c>
      <c r="F9" s="13">
        <v>47923810.969999999</v>
      </c>
      <c r="G9" s="13">
        <v>43037171.399999999</v>
      </c>
      <c r="H9" s="13">
        <v>41389073.600000001</v>
      </c>
      <c r="I9" s="13">
        <v>50851301.5</v>
      </c>
      <c r="J9" s="13">
        <v>59904222.730000004</v>
      </c>
      <c r="K9" s="13">
        <v>67601274.200000003</v>
      </c>
      <c r="L9" s="13">
        <v>72089577.400000006</v>
      </c>
      <c r="M9" s="13">
        <v>69755966.480000004</v>
      </c>
      <c r="N9" s="13">
        <v>66480198.07</v>
      </c>
      <c r="O9" s="13">
        <v>65314221.68</v>
      </c>
      <c r="P9" s="13">
        <v>66511894.439999998</v>
      </c>
      <c r="R9" s="14">
        <f t="shared" si="0"/>
        <v>754112470.69000006</v>
      </c>
    </row>
    <row r="10" spans="1:18" x14ac:dyDescent="0.3">
      <c r="A10" t="s">
        <v>5</v>
      </c>
      <c r="B10" s="20">
        <v>106899105.60000001</v>
      </c>
      <c r="C10" s="20">
        <v>155979236.95999998</v>
      </c>
      <c r="D10" s="20">
        <v>180317460</v>
      </c>
      <c r="E10" s="20">
        <v>228036216.87</v>
      </c>
      <c r="F10" s="20">
        <v>335943799.92999995</v>
      </c>
      <c r="G10" s="20">
        <v>474078980.5999999</v>
      </c>
      <c r="H10" s="20">
        <v>686778471</v>
      </c>
      <c r="I10" s="20">
        <v>987940328.64999998</v>
      </c>
      <c r="J10" s="20">
        <v>1014739541.34</v>
      </c>
      <c r="K10" s="20">
        <v>1030243450.38</v>
      </c>
      <c r="L10" s="20">
        <v>1119585978.8000002</v>
      </c>
      <c r="M10" s="20">
        <v>1026327343.5200001</v>
      </c>
      <c r="N10" s="20">
        <v>1078290711.3799999</v>
      </c>
      <c r="O10" s="20">
        <v>1151709011.4500003</v>
      </c>
      <c r="P10" s="20">
        <v>1109025642.6900001</v>
      </c>
      <c r="Q10" s="1"/>
      <c r="R10" s="21">
        <f t="shared" si="0"/>
        <v>10685895279.170002</v>
      </c>
    </row>
    <row r="11" spans="1:18" x14ac:dyDescent="0.3">
      <c r="B11" s="4"/>
      <c r="C11" s="4"/>
      <c r="D11" s="4"/>
      <c r="E11" s="4"/>
      <c r="F11" s="4"/>
      <c r="G11" s="4"/>
      <c r="H11" s="4"/>
      <c r="I11" s="4"/>
      <c r="J11" s="4"/>
      <c r="K11" s="4"/>
      <c r="L11" s="5"/>
      <c r="M11" s="4"/>
      <c r="N11" s="4"/>
      <c r="O11" s="4"/>
      <c r="P11" s="4"/>
    </row>
    <row r="12" spans="1:18" x14ac:dyDescent="0.3">
      <c r="A12" s="1" t="s">
        <v>17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  <c r="M12" s="4"/>
      <c r="N12" s="4"/>
      <c r="O12" s="13">
        <v>1396891</v>
      </c>
      <c r="P12" s="13">
        <v>1318903.3999999999</v>
      </c>
      <c r="R12" s="14">
        <f t="shared" si="0"/>
        <v>2715794.4</v>
      </c>
    </row>
    <row r="13" spans="1:18" x14ac:dyDescent="0.3">
      <c r="L13" s="5"/>
    </row>
    <row r="14" spans="1:18" ht="18" x14ac:dyDescent="0.35">
      <c r="A14" s="16" t="s">
        <v>7</v>
      </c>
      <c r="L14" s="5"/>
    </row>
    <row r="15" spans="1:18" x14ac:dyDescent="0.3">
      <c r="A15" s="1" t="s">
        <v>18</v>
      </c>
      <c r="L15" s="5"/>
    </row>
    <row r="16" spans="1:18" x14ac:dyDescent="0.3">
      <c r="A16" s="3" t="s">
        <v>8</v>
      </c>
      <c r="L16" s="5"/>
    </row>
    <row r="17" spans="1:18" x14ac:dyDescent="0.3">
      <c r="A17" s="2" t="s">
        <v>12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8" x14ac:dyDescent="0.3">
      <c r="A18" t="s">
        <v>9</v>
      </c>
      <c r="B18" s="13">
        <v>254287.91</v>
      </c>
      <c r="C18" s="13">
        <v>86542.64</v>
      </c>
      <c r="D18" s="13">
        <v>226833.33</v>
      </c>
      <c r="E18" s="13">
        <v>383303.44</v>
      </c>
      <c r="F18" s="13">
        <v>551788.49000000011</v>
      </c>
      <c r="G18" s="13">
        <v>285686.89999999991</v>
      </c>
      <c r="H18" s="13">
        <v>410413.41</v>
      </c>
      <c r="I18" s="13">
        <v>701593.44541751081</v>
      </c>
      <c r="J18" s="13">
        <v>664554.5699999996</v>
      </c>
      <c r="K18" s="13">
        <v>680598.27963043225</v>
      </c>
      <c r="L18" s="13">
        <v>901929.8350999984</v>
      </c>
      <c r="M18" s="13">
        <v>741952.31000000064</v>
      </c>
      <c r="N18" s="13">
        <v>1713994.22</v>
      </c>
      <c r="O18" s="13">
        <v>2534299.4400000009</v>
      </c>
      <c r="P18" s="13">
        <v>3684615.99</v>
      </c>
      <c r="R18" s="14">
        <f t="shared" ref="R18:R20" si="1">SUM(B18:Q18)</f>
        <v>13822394.210147941</v>
      </c>
    </row>
    <row r="19" spans="1:18" x14ac:dyDescent="0.3">
      <c r="A19" t="s">
        <v>10</v>
      </c>
      <c r="B19" s="13">
        <v>485875.45</v>
      </c>
      <c r="C19" s="13">
        <v>723701.85</v>
      </c>
      <c r="D19" s="13">
        <v>1117226</v>
      </c>
      <c r="E19" s="13">
        <v>1819341</v>
      </c>
      <c r="F19" s="13">
        <v>1924309.7007000002</v>
      </c>
      <c r="G19" s="13">
        <v>1669136.2549999999</v>
      </c>
      <c r="H19" s="13">
        <v>1674026.67</v>
      </c>
      <c r="I19" s="13">
        <v>7864409.9502685526</v>
      </c>
      <c r="J19" s="13">
        <v>56273414.19000002</v>
      </c>
      <c r="K19" s="13">
        <v>14958525.05923705</v>
      </c>
      <c r="L19" s="13">
        <v>14144213.44000002</v>
      </c>
      <c r="M19" s="13">
        <v>12072771.749999996</v>
      </c>
      <c r="N19" s="13">
        <v>8586307.3900000006</v>
      </c>
      <c r="O19" s="13">
        <v>3716098.1499999962</v>
      </c>
      <c r="P19" s="13">
        <v>4164939.18</v>
      </c>
      <c r="R19" s="14">
        <f t="shared" si="1"/>
        <v>131194296.03520563</v>
      </c>
    </row>
    <row r="20" spans="1:18" x14ac:dyDescent="0.3">
      <c r="A20" t="s">
        <v>11</v>
      </c>
      <c r="B20" s="13">
        <v>14375</v>
      </c>
      <c r="C20" s="13">
        <v>13074.6</v>
      </c>
      <c r="D20" s="13">
        <v>625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431520</v>
      </c>
      <c r="R20" s="14">
        <f t="shared" si="1"/>
        <v>459594.6</v>
      </c>
    </row>
    <row r="21" spans="1:18" x14ac:dyDescent="0.3">
      <c r="A21" s="3" t="s">
        <v>13</v>
      </c>
    </row>
    <row r="22" spans="1:18" x14ac:dyDescent="0.3">
      <c r="A22" s="2" t="s">
        <v>12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8" x14ac:dyDescent="0.3">
      <c r="A23" t="s">
        <v>14</v>
      </c>
      <c r="B23" s="13">
        <v>325904.30000000005</v>
      </c>
      <c r="C23" s="13">
        <v>82046.3</v>
      </c>
      <c r="D23" s="13">
        <v>26152.29</v>
      </c>
      <c r="E23" s="13">
        <v>37074.76</v>
      </c>
      <c r="F23" s="13">
        <v>82685.645000000004</v>
      </c>
      <c r="G23" s="13">
        <v>84687</v>
      </c>
      <c r="H23" s="13">
        <v>77177.679999999993</v>
      </c>
      <c r="I23" s="13">
        <v>70858.338904174801</v>
      </c>
      <c r="J23" s="13">
        <v>140149.76999999996</v>
      </c>
      <c r="K23" s="13">
        <v>184702.390068359</v>
      </c>
      <c r="L23" s="13">
        <v>70115.405990000014</v>
      </c>
      <c r="M23" s="13">
        <v>47991.31</v>
      </c>
      <c r="N23" s="13">
        <v>67009.359999999986</v>
      </c>
      <c r="O23" s="13">
        <v>128163.13</v>
      </c>
      <c r="P23" s="13">
        <v>109845.52</v>
      </c>
      <c r="R23" s="14">
        <f t="shared" ref="R23:R26" si="2">SUM(B23:Q23)</f>
        <v>1534563.199962534</v>
      </c>
    </row>
    <row r="24" spans="1:18" x14ac:dyDescent="0.3">
      <c r="A24" t="s">
        <v>15</v>
      </c>
      <c r="B24" s="13">
        <v>42646.25</v>
      </c>
      <c r="C24" s="13">
        <v>61147</v>
      </c>
      <c r="D24" s="13">
        <v>59217.9</v>
      </c>
      <c r="E24" s="13">
        <v>100952.5</v>
      </c>
      <c r="F24" s="13">
        <v>110459.61</v>
      </c>
      <c r="G24" s="13">
        <v>99571.5</v>
      </c>
      <c r="H24" s="13">
        <v>49781</v>
      </c>
      <c r="I24" s="13">
        <v>96211</v>
      </c>
      <c r="J24" s="13">
        <v>362508.5</v>
      </c>
      <c r="K24" s="13">
        <v>249109.63</v>
      </c>
      <c r="L24" s="13">
        <v>146414</v>
      </c>
      <c r="M24" s="13">
        <v>152305.29</v>
      </c>
      <c r="N24" s="13">
        <v>89936</v>
      </c>
      <c r="O24" s="13">
        <v>71018</v>
      </c>
      <c r="P24" s="13">
        <v>46428</v>
      </c>
      <c r="R24" s="14">
        <f t="shared" si="2"/>
        <v>1737706.1800000002</v>
      </c>
    </row>
    <row r="25" spans="1:18" x14ac:dyDescent="0.3">
      <c r="A25" t="s">
        <v>16</v>
      </c>
      <c r="B25" s="13">
        <v>1250</v>
      </c>
      <c r="C25" s="13">
        <v>1250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3200</v>
      </c>
      <c r="R25" s="14">
        <f t="shared" si="2"/>
        <v>5700</v>
      </c>
    </row>
    <row r="26" spans="1:18" s="1" customFormat="1" x14ac:dyDescent="0.3">
      <c r="A26" s="1" t="s">
        <v>21</v>
      </c>
      <c r="B26" s="20">
        <f>B18+B19+B20+B23+B24+B25</f>
        <v>1124338.9100000001</v>
      </c>
      <c r="C26" s="20">
        <f t="shared" ref="C26:P26" si="3">C18+C19+C20+C23+C24+C25</f>
        <v>967762.39</v>
      </c>
      <c r="D26" s="20">
        <f t="shared" si="3"/>
        <v>1430054.52</v>
      </c>
      <c r="E26" s="20">
        <f t="shared" si="3"/>
        <v>2340671.6999999997</v>
      </c>
      <c r="F26" s="20">
        <f t="shared" si="3"/>
        <v>2669243.4457</v>
      </c>
      <c r="G26" s="20">
        <f t="shared" si="3"/>
        <v>2139081.6549999998</v>
      </c>
      <c r="H26" s="20">
        <f t="shared" si="3"/>
        <v>2211398.7599999998</v>
      </c>
      <c r="I26" s="20">
        <f t="shared" si="3"/>
        <v>8733072.734590238</v>
      </c>
      <c r="J26" s="20">
        <f t="shared" si="3"/>
        <v>57440627.030000024</v>
      </c>
      <c r="K26" s="20">
        <f t="shared" si="3"/>
        <v>16072935.358935842</v>
      </c>
      <c r="L26" s="20">
        <f t="shared" si="3"/>
        <v>15262672.68109002</v>
      </c>
      <c r="M26" s="20">
        <f t="shared" si="3"/>
        <v>13015020.659999996</v>
      </c>
      <c r="N26" s="20">
        <f t="shared" si="3"/>
        <v>10457246.970000001</v>
      </c>
      <c r="O26" s="20">
        <f t="shared" si="3"/>
        <v>6449578.7199999969</v>
      </c>
      <c r="P26" s="20">
        <f t="shared" si="3"/>
        <v>8440548.6899999995</v>
      </c>
      <c r="R26" s="21">
        <f t="shared" si="2"/>
        <v>148754254.22531611</v>
      </c>
    </row>
    <row r="27" spans="1:18" x14ac:dyDescent="0.3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9" spans="1:18" x14ac:dyDescent="0.3">
      <c r="A29" s="12" t="s">
        <v>20</v>
      </c>
      <c r="K29" s="14">
        <v>2007567.63</v>
      </c>
      <c r="L29" s="14">
        <v>1453806</v>
      </c>
      <c r="M29" s="14">
        <v>8407800.6899999995</v>
      </c>
      <c r="N29" s="14">
        <v>5026895.8499999996</v>
      </c>
      <c r="O29" s="14">
        <v>8527995</v>
      </c>
      <c r="P29" s="14">
        <v>12282790.5</v>
      </c>
      <c r="R29" s="14">
        <f t="shared" ref="R29" si="4">SUM(B29:Q29)</f>
        <v>37706855.670000002</v>
      </c>
    </row>
    <row r="30" spans="1:18" x14ac:dyDescent="0.3">
      <c r="A30" s="12"/>
    </row>
    <row r="31" spans="1:18" x14ac:dyDescent="0.3">
      <c r="A31" s="1" t="s">
        <v>22</v>
      </c>
      <c r="N31" s="14">
        <v>8303968.8300000001</v>
      </c>
      <c r="O31" s="15">
        <v>17691669.969999999</v>
      </c>
      <c r="P31" s="14">
        <v>26800000</v>
      </c>
      <c r="R31" s="14">
        <f t="shared" ref="R31" si="5">SUM(B31:Q31)</f>
        <v>52795638.799999997</v>
      </c>
    </row>
    <row r="32" spans="1:18" x14ac:dyDescent="0.3">
      <c r="K32" s="14"/>
      <c r="L32" s="14"/>
      <c r="M32" s="14"/>
      <c r="N32" s="14"/>
      <c r="O32" s="14"/>
      <c r="P32" s="14"/>
    </row>
    <row r="33" spans="1:18" s="17" customFormat="1" ht="18" x14ac:dyDescent="0.35">
      <c r="A33" s="18" t="s">
        <v>5</v>
      </c>
      <c r="B33" s="19">
        <f>B10+B12+B26+B29+B31</f>
        <v>108023444.51000001</v>
      </c>
      <c r="C33" s="19">
        <f t="shared" ref="C33:P33" si="6">C10+C12+C26+C29+C31</f>
        <v>156946999.34999996</v>
      </c>
      <c r="D33" s="19">
        <f t="shared" si="6"/>
        <v>181747514.52000001</v>
      </c>
      <c r="E33" s="19">
        <f t="shared" si="6"/>
        <v>230376888.56999999</v>
      </c>
      <c r="F33" s="19">
        <f t="shared" si="6"/>
        <v>338613043.37569994</v>
      </c>
      <c r="G33" s="19">
        <f t="shared" si="6"/>
        <v>476218062.25499988</v>
      </c>
      <c r="H33" s="19">
        <f t="shared" si="6"/>
        <v>688989869.75999999</v>
      </c>
      <c r="I33" s="19">
        <f t="shared" si="6"/>
        <v>996673401.38459027</v>
      </c>
      <c r="J33" s="19">
        <f t="shared" si="6"/>
        <v>1072180168.37</v>
      </c>
      <c r="K33" s="19">
        <f t="shared" si="6"/>
        <v>1048323953.3689358</v>
      </c>
      <c r="L33" s="19">
        <f t="shared" si="6"/>
        <v>1136302457.4810903</v>
      </c>
      <c r="M33" s="19">
        <f t="shared" si="6"/>
        <v>1047750164.8700001</v>
      </c>
      <c r="N33" s="19">
        <f t="shared" si="6"/>
        <v>1102078823.0299997</v>
      </c>
      <c r="O33" s="19">
        <f t="shared" si="6"/>
        <v>1185775146.1400003</v>
      </c>
      <c r="P33" s="19">
        <f t="shared" si="6"/>
        <v>1157867885.2800002</v>
      </c>
      <c r="R33" s="21">
        <f t="shared" ref="R33" si="7">SUM(B33:Q33)</f>
        <v>10927867822.265318</v>
      </c>
    </row>
    <row r="34" spans="1:18" x14ac:dyDescent="0.3">
      <c r="I34" s="9"/>
      <c r="K34" s="6"/>
      <c r="L34" s="6"/>
      <c r="M34" s="22"/>
      <c r="N34" s="22"/>
      <c r="O34" s="22"/>
      <c r="P34" s="22"/>
      <c r="Q34" s="7"/>
    </row>
    <row r="35" spans="1:18" x14ac:dyDescent="0.3">
      <c r="I35" s="9"/>
      <c r="K35" s="6"/>
      <c r="L35" s="7"/>
      <c r="M35" s="7"/>
      <c r="N35" s="7"/>
      <c r="O35" s="7"/>
      <c r="P35" s="7"/>
      <c r="Q35" s="7"/>
    </row>
    <row r="36" spans="1:18" x14ac:dyDescent="0.3">
      <c r="I36" s="9"/>
      <c r="J36" s="9"/>
      <c r="K36" s="8"/>
      <c r="L36" s="10"/>
      <c r="M36" s="11"/>
      <c r="N36" s="6"/>
      <c r="O36" s="6"/>
      <c r="P36" s="6"/>
      <c r="Q36" s="6"/>
    </row>
    <row r="37" spans="1:18" x14ac:dyDescent="0.3">
      <c r="H37" s="9"/>
      <c r="K37" s="8"/>
      <c r="L37" s="10"/>
      <c r="M37" s="11"/>
      <c r="N37" s="6"/>
      <c r="O37" s="6"/>
      <c r="P37" s="6"/>
      <c r="Q37" s="6"/>
    </row>
    <row r="38" spans="1:18" x14ac:dyDescent="0.3">
      <c r="H38" s="9"/>
      <c r="K38" s="8"/>
      <c r="L38" s="10"/>
      <c r="M38" s="11"/>
      <c r="N38" s="11"/>
      <c r="O38" s="6"/>
      <c r="P38" s="6"/>
      <c r="Q38" s="6"/>
    </row>
    <row r="39" spans="1:18" x14ac:dyDescent="0.3">
      <c r="H39" s="9"/>
      <c r="K39" s="8"/>
      <c r="L39" s="10"/>
      <c r="M39" s="6"/>
      <c r="N39" s="11"/>
      <c r="O39" s="11"/>
      <c r="P39" s="6"/>
      <c r="Q39" s="6"/>
    </row>
    <row r="40" spans="1:18" x14ac:dyDescent="0.3">
      <c r="H40" s="9"/>
      <c r="J40" s="9"/>
      <c r="K40" s="8"/>
      <c r="L40" s="10"/>
      <c r="M40" s="6"/>
      <c r="N40" s="11"/>
      <c r="O40" s="11"/>
      <c r="P40" s="6"/>
      <c r="Q40" s="11"/>
    </row>
    <row r="41" spans="1:18" x14ac:dyDescent="0.3">
      <c r="K41" s="8"/>
      <c r="L41" s="10"/>
      <c r="M41" s="6"/>
      <c r="N41" s="11"/>
      <c r="O41" s="6"/>
      <c r="P41" s="11"/>
      <c r="Q41" s="6"/>
    </row>
    <row r="42" spans="1:18" x14ac:dyDescent="0.3">
      <c r="K42" s="8"/>
      <c r="L42" s="10"/>
      <c r="M42" s="6"/>
      <c r="N42" s="11"/>
      <c r="O42" s="6"/>
      <c r="P42" s="6"/>
      <c r="Q42" s="6"/>
    </row>
    <row r="43" spans="1:18" x14ac:dyDescent="0.3">
      <c r="O43" s="9"/>
    </row>
  </sheetData>
  <mergeCells count="2">
    <mergeCell ref="M34:N34"/>
    <mergeCell ref="O34:P34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3" ma:contentTypeDescription="Een nieuw document maken." ma:contentTypeScope="" ma:versionID="ca164e848c4fad5da276762f41258f4d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65f0ac419ea59745c8cf4e78d3a84f2f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06C35A-FE07-4C02-AFB4-A1FEB9436157}"/>
</file>

<file path=customXml/itemProps2.xml><?xml version="1.0" encoding="utf-8"?>
<ds:datastoreItem xmlns:ds="http://schemas.openxmlformats.org/officeDocument/2006/customXml" ds:itemID="{3934EBD4-C2ED-48CE-9E30-2066C802C0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B91041-9C85-4C34-BAF4-2B9277E9888D}">
  <ds:schemaRefs>
    <ds:schemaRef ds:uri="df5a225e-1e38-40c8-a8e0-98d094360d5b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Lieshout, Lieven</dc:creator>
  <cp:lastModifiedBy>Meire Dirk</cp:lastModifiedBy>
  <cp:lastPrinted>2020-11-18T12:43:22Z</cp:lastPrinted>
  <dcterms:created xsi:type="dcterms:W3CDTF">2015-06-05T18:17:20Z</dcterms:created>
  <dcterms:modified xsi:type="dcterms:W3CDTF">2020-12-01T14:25:34Z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  <property fmtid="{D5CDD505-2E9C-101B-9397-08002B2CF9AE}" pid="3" name="PV Thema">
    <vt:lpwstr>537;#Hernieuwbare Energi|c46866b9-dead-4226-83da-528eb1647639</vt:lpwstr>
  </property>
  <property fmtid="{D5CDD505-2E9C-101B-9397-08002B2CF9AE}" pid="4" name="Vraagsteller3">
    <vt:lpwstr>534;#WILLEM-FREDERIK SCHILTZ|a0745476-6af4-4195-a0ee-17f45fd8ac18</vt:lpwstr>
  </property>
  <property fmtid="{D5CDD505-2E9C-101B-9397-08002B2CF9AE}" pid="5" name="Soort vraag">
    <vt:lpwstr>523;#Schriftelijke vraag|66f42b39-137c-42a7-9a69-653021045b90</vt:lpwstr>
  </property>
  <property fmtid="{D5CDD505-2E9C-101B-9397-08002B2CF9AE}" pid="6" name="Verantwoordelijke minister">
    <vt:lpwstr>527;#Demir|0a9b77bd-65a9-4b3a-8297-30dfc7b42213</vt:lpwstr>
  </property>
</Properties>
</file>