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19-2020/801-900/"/>
    </mc:Choice>
  </mc:AlternateContent>
  <xr:revisionPtr revIDLastSave="0" documentId="8_{0F6B0208-D41A-4996-94F0-A36781EF87C4}" xr6:coauthVersionLast="45" xr6:coauthVersionMax="45" xr10:uidLastSave="{00000000-0000-0000-0000-000000000000}"/>
  <bookViews>
    <workbookView xWindow="-120" yWindow="-120" windowWidth="29040" windowHeight="15840" xr2:uid="{C6A8813B-323E-47F1-8613-CA5D8DF7D66C}"/>
  </bookViews>
  <sheets>
    <sheet name="Tabel 1" sheetId="1" r:id="rId1"/>
    <sheet name="Tabel 2" sheetId="2" r:id="rId2"/>
    <sheet name="Tabel 3a" sheetId="3" r:id="rId3"/>
    <sheet name="Tabel 3b" sheetId="4" r:id="rId4"/>
    <sheet name="Tabel 4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B8" i="1"/>
  <c r="C8" i="1"/>
  <c r="D8" i="1"/>
  <c r="E8" i="1"/>
</calcChain>
</file>

<file path=xl/sharedStrings.xml><?xml version="1.0" encoding="utf-8"?>
<sst xmlns="http://schemas.openxmlformats.org/spreadsheetml/2006/main" count="96" uniqueCount="60">
  <si>
    <t>Kleuter</t>
  </si>
  <si>
    <t>Lager</t>
  </si>
  <si>
    <t>Secundair</t>
  </si>
  <si>
    <t>Totaal</t>
  </si>
  <si>
    <t>Aantal (N)</t>
  </si>
  <si>
    <t>Gemiddelde</t>
  </si>
  <si>
    <t>Standaardafwijking</t>
  </si>
  <si>
    <t>Mediaan</t>
  </si>
  <si>
    <t>Minimum</t>
  </si>
  <si>
    <t>Maximum</t>
  </si>
  <si>
    <t>Franse Leesvaardigheid</t>
  </si>
  <si>
    <t>Franse Luistervaardigheid</t>
  </si>
  <si>
    <t>Franse Grammatica</t>
  </si>
  <si>
    <t>Aantal</t>
  </si>
  <si>
    <t>Gemiddelde (%)</t>
  </si>
  <si>
    <t>Standaardafwijking (%)</t>
  </si>
  <si>
    <t>Totaalscore</t>
  </si>
  <si>
    <t>N</t>
  </si>
  <si>
    <t>SD</t>
  </si>
  <si>
    <t>Max. score</t>
  </si>
  <si>
    <t>Min. Score</t>
  </si>
  <si>
    <t>21,83 (54%)</t>
  </si>
  <si>
    <t>22,00 (55%)</t>
  </si>
  <si>
    <t>8,00 (19%)</t>
  </si>
  <si>
    <t>Mediaan (ruwe score)</t>
  </si>
  <si>
    <t>Instaptoets Nederlands (A= hoogste kwartiel; D= laagste kwartiel):</t>
  </si>
  <si>
    <t>Instaptoetsen Frans (A0= laagste ERK-niveau; B2= hoogste)</t>
  </si>
  <si>
    <t>Luistervaardigheid</t>
  </si>
  <si>
    <t>Leesvaardigheid</t>
  </si>
  <si>
    <t>Instaptoets Wiskunde (A= hoogste kwartiel; D= laagste kwartiel):</t>
  </si>
  <si>
    <t>Percentage</t>
  </si>
  <si>
    <t>Status inschrijving</t>
  </si>
  <si>
    <t>Actief</t>
  </si>
  <si>
    <t>Geen informatie</t>
  </si>
  <si>
    <t>Uitgeschreven</t>
  </si>
  <si>
    <t>Bachelor in het bedrijfsmanagement</t>
  </si>
  <si>
    <t>Bachelor in de orthopedagogie</t>
  </si>
  <si>
    <t>Bachelor in de verpleegkunde</t>
  </si>
  <si>
    <t>Bachelor in het sociaal werk</t>
  </si>
  <si>
    <t>Onbekend</t>
  </si>
  <si>
    <t>Bachelor in de vroedkunde</t>
  </si>
  <si>
    <t>Aantal deelnemers aan de instaptoets lerarenopleiding per afnamecohorte</t>
  </si>
  <si>
    <t>cohorte 16-17</t>
  </si>
  <si>
    <t>cohorte 17-18</t>
  </si>
  <si>
    <t>cohorte 18-19</t>
  </si>
  <si>
    <t>cohorte 19-20</t>
  </si>
  <si>
    <t>Voor cohorte 2019-2020:</t>
  </si>
  <si>
    <t>Voor cohorte 2018-2019:</t>
  </si>
  <si>
    <t>Voor cohorte 2017-2018:</t>
  </si>
  <si>
    <t>Voor cohorte 2016-2017:</t>
  </si>
  <si>
    <t>Gemiddelde en mediane scores per testonderdeel</t>
  </si>
  <si>
    <t>Top 5 gekozen opleidingen naast een educatieve bachelor</t>
  </si>
  <si>
    <t>Behaalde feedbackcategorieën per testonderdeel</t>
  </si>
  <si>
    <t>Feedbackrapportage Leerstrategieën en motivatiekenmerken</t>
  </si>
  <si>
    <t>Profiel stuurloos-zelfeffectiviteit (enkel voor cohorte 19-20)</t>
  </si>
  <si>
    <t>Profielen stuurloos - demotivatie (enkel voor cohorte 19-20)</t>
  </si>
  <si>
    <t>Aantal uitschrijvingen uit de lerarenopleiding (gemeten voor cohorte '18-'19, gezien er weinig variatie is voor de verschillende cohortes)</t>
  </si>
  <si>
    <t>Instaptoets Nederlands (op 85)</t>
  </si>
  <si>
    <t>Instaptoets Wiskunde (op 40, vanaf cohorte '19-'20 op 50):</t>
  </si>
  <si>
    <t>Instaptoetsen Frans (op 93 (vanaf 19-20 op 66) voor leesvaardigheid, op 82 (vanaf 19-20 op 76) voor  luistervaardigheid, op 94 voor grammatica (onderdeel pas sinds 19-20)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</si>
</sst>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5">
    <xf numFmtId="0" fontId="0" fillId="0" borderId="0" xfId="0"/>
    <xf numFmtId="0" fontId="0" fillId="0" borderId="2" xfId="0" applyBorder="1"/>
    <xf numFmtId="0" fontId="2" fillId="0" borderId="2" xfId="0" applyFont="1" applyBorder="1"/>
    <xf numFmtId="0" fontId="1" fillId="0" borderId="1" xfId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vertical="top"/>
    </xf>
    <xf numFmtId="0" fontId="0" fillId="0" borderId="11" xfId="0" applyBorder="1"/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10" fontId="3" fillId="0" borderId="6" xfId="0" applyNumberFormat="1" applyFont="1" applyBorder="1" applyAlignment="1">
      <alignment horizontal="justify" vertical="center" wrapText="1"/>
    </xf>
    <xf numFmtId="0" fontId="0" fillId="2" borderId="0" xfId="0" applyFill="1"/>
    <xf numFmtId="0" fontId="4" fillId="0" borderId="2" xfId="0" applyFont="1" applyBorder="1"/>
    <xf numFmtId="0" fontId="0" fillId="0" borderId="2" xfId="0" applyFont="1" applyBorder="1"/>
    <xf numFmtId="0" fontId="5" fillId="0" borderId="0" xfId="0" applyFont="1"/>
    <xf numFmtId="0" fontId="0" fillId="0" borderId="1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horizontal="right" vertical="center"/>
    </xf>
  </cellXfs>
  <cellStyles count="2">
    <cellStyle name="Kop 1" xfId="1" builtinId="16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523875</xdr:colOff>
      <xdr:row>10</xdr:row>
      <xdr:rowOff>180975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37DC37C-38C6-4E30-BF7D-3B371F8C5902}"/>
            </a:ext>
          </a:extLst>
        </xdr:cNvPr>
        <xdr:cNvSpPr txBox="1"/>
      </xdr:nvSpPr>
      <xdr:spPr>
        <a:xfrm>
          <a:off x="6010275" y="151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B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133350</xdr:rowOff>
    </xdr:from>
    <xdr:to>
      <xdr:col>8</xdr:col>
      <xdr:colOff>567400</xdr:colOff>
      <xdr:row>35</xdr:row>
      <xdr:rowOff>176224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C757DC-B149-49A4-8AA1-69D155D04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400550"/>
          <a:ext cx="5444200" cy="23288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85725</xdr:rowOff>
    </xdr:from>
    <xdr:to>
      <xdr:col>8</xdr:col>
      <xdr:colOff>286960</xdr:colOff>
      <xdr:row>19</xdr:row>
      <xdr:rowOff>174356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800450B-E3B9-4EA2-BA33-F294A013D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23925"/>
          <a:ext cx="5163760" cy="27556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9</xdr:col>
      <xdr:colOff>287012</xdr:colOff>
      <xdr:row>51</xdr:row>
      <xdr:rowOff>80961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6C14D0F-7483-44EC-861D-ED0D1E774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505700"/>
          <a:ext cx="5773412" cy="21764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4</xdr:col>
      <xdr:colOff>390525</xdr:colOff>
      <xdr:row>64</xdr:row>
      <xdr:rowOff>55245</xdr:rowOff>
    </xdr:to>
    <xdr:pic>
      <xdr:nvPicPr>
        <xdr:cNvPr id="10" name="Afbeelding 1170">
          <a:extLst>
            <a:ext uri="{FF2B5EF4-FFF2-40B4-BE49-F238E27FC236}">
              <a16:creationId xmlns:a16="http://schemas.microsoft.com/office/drawing/2014/main" id="{CBFC7426-853A-4714-A5A4-C5A9BB9F49CE}"/>
            </a:ext>
          </a:extLst>
        </xdr:cNvPr>
        <xdr:cNvPicPr/>
      </xdr:nvPicPr>
      <xdr:blipFill rotWithShape="1">
        <a:blip xmlns:r="http://schemas.openxmlformats.org/officeDocument/2006/relationships" r:embed="rId4"/>
        <a:srcRect l="39352" t="42042" r="25761" b="17450"/>
        <a:stretch/>
      </xdr:blipFill>
      <xdr:spPr bwMode="auto">
        <a:xfrm>
          <a:off x="0" y="10363200"/>
          <a:ext cx="2828925" cy="176974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76199</xdr:colOff>
      <xdr:row>71</xdr:row>
      <xdr:rowOff>142875</xdr:rowOff>
    </xdr:from>
    <xdr:to>
      <xdr:col>2</xdr:col>
      <xdr:colOff>257175</xdr:colOff>
      <xdr:row>90</xdr:row>
      <xdr:rowOff>38728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23B7AEA-27F0-47C8-B20E-91CC98A655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88515"/>
        <a:stretch/>
      </xdr:blipFill>
      <xdr:spPr>
        <a:xfrm>
          <a:off x="76199" y="13439775"/>
          <a:ext cx="1400176" cy="3515353"/>
        </a:xfrm>
        <a:prstGeom prst="rect">
          <a:avLst/>
        </a:prstGeom>
      </xdr:spPr>
    </xdr:pic>
    <xdr:clientData/>
  </xdr:twoCellAnchor>
  <xdr:twoCellAnchor editAs="oneCell">
    <xdr:from>
      <xdr:col>2</xdr:col>
      <xdr:colOff>438150</xdr:colOff>
      <xdr:row>71</xdr:row>
      <xdr:rowOff>152400</xdr:rowOff>
    </xdr:from>
    <xdr:to>
      <xdr:col>4</xdr:col>
      <xdr:colOff>587107</xdr:colOff>
      <xdr:row>90</xdr:row>
      <xdr:rowOff>57150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4921A64-34C9-45F1-8372-EED9B874F4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88820"/>
        <a:stretch/>
      </xdr:blipFill>
      <xdr:spPr>
        <a:xfrm>
          <a:off x="1657350" y="13449300"/>
          <a:ext cx="1368157" cy="3524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7</xdr:col>
      <xdr:colOff>317389</xdr:colOff>
      <xdr:row>108</xdr:row>
      <xdr:rowOff>88631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99CDEF3F-2D34-40DE-A674-F1798ECD4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767840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9</xdr:col>
      <xdr:colOff>287012</xdr:colOff>
      <xdr:row>125</xdr:row>
      <xdr:rowOff>39859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5DDB47DD-86DE-4B9C-BE26-8500104CB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20916900"/>
          <a:ext cx="5773412" cy="27068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128</xdr:row>
      <xdr:rowOff>76200</xdr:rowOff>
    </xdr:from>
    <xdr:to>
      <xdr:col>5</xdr:col>
      <xdr:colOff>276224</xdr:colOff>
      <xdr:row>139</xdr:row>
      <xdr:rowOff>152400</xdr:rowOff>
    </xdr:to>
    <xdr:pic>
      <xdr:nvPicPr>
        <xdr:cNvPr id="18" name="Afbeelding 1168">
          <a:extLst>
            <a:ext uri="{FF2B5EF4-FFF2-40B4-BE49-F238E27FC236}">
              <a16:creationId xmlns:a16="http://schemas.microsoft.com/office/drawing/2014/main" id="{2C427209-52F6-44D1-B693-3A99CF8977A2}"/>
            </a:ext>
          </a:extLst>
        </xdr:cNvPr>
        <xdr:cNvPicPr/>
      </xdr:nvPicPr>
      <xdr:blipFill rotWithShape="1">
        <a:blip xmlns:r="http://schemas.openxmlformats.org/officeDocument/2006/relationships" r:embed="rId9"/>
        <a:srcRect l="39517" t="39280" r="25430" b="20213"/>
        <a:stretch/>
      </xdr:blipFill>
      <xdr:spPr bwMode="auto">
        <a:xfrm>
          <a:off x="0" y="24231600"/>
          <a:ext cx="3324224" cy="2171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428625</xdr:colOff>
      <xdr:row>128</xdr:row>
      <xdr:rowOff>85725</xdr:rowOff>
    </xdr:from>
    <xdr:to>
      <xdr:col>10</xdr:col>
      <xdr:colOff>542925</xdr:colOff>
      <xdr:row>140</xdr:row>
      <xdr:rowOff>57150</xdr:rowOff>
    </xdr:to>
    <xdr:pic>
      <xdr:nvPicPr>
        <xdr:cNvPr id="19" name="Afbeelding 1169">
          <a:extLst>
            <a:ext uri="{FF2B5EF4-FFF2-40B4-BE49-F238E27FC236}">
              <a16:creationId xmlns:a16="http://schemas.microsoft.com/office/drawing/2014/main" id="{37A25B40-F06B-4A59-B585-094B440EABD6}"/>
            </a:ext>
          </a:extLst>
        </xdr:cNvPr>
        <xdr:cNvPicPr/>
      </xdr:nvPicPr>
      <xdr:blipFill rotWithShape="1">
        <a:blip xmlns:r="http://schemas.openxmlformats.org/officeDocument/2006/relationships" r:embed="rId10"/>
        <a:srcRect l="39517" t="35598" r="25595" b="23895"/>
        <a:stretch/>
      </xdr:blipFill>
      <xdr:spPr bwMode="auto">
        <a:xfrm>
          <a:off x="3476625" y="24241125"/>
          <a:ext cx="3162300" cy="22574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19050</xdr:colOff>
      <xdr:row>145</xdr:row>
      <xdr:rowOff>76200</xdr:rowOff>
    </xdr:from>
    <xdr:to>
      <xdr:col>9</xdr:col>
      <xdr:colOff>293869</xdr:colOff>
      <xdr:row>156</xdr:row>
      <xdr:rowOff>41327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78615844-042D-4CF7-9847-78F8A0A19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9050" y="27546300"/>
          <a:ext cx="5761219" cy="20606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9</xdr:col>
      <xdr:colOff>347978</xdr:colOff>
      <xdr:row>166</xdr:row>
      <xdr:rowOff>123570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59DE06B0-6D33-4D8B-9ECB-687CDE696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30137100"/>
          <a:ext cx="5834378" cy="14570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9</xdr:col>
      <xdr:colOff>287012</xdr:colOff>
      <xdr:row>180</xdr:row>
      <xdr:rowOff>131240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B85EA9BC-93A1-4839-9C51-D835217C3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32232600"/>
          <a:ext cx="5773412" cy="20362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4</xdr:col>
      <xdr:colOff>485775</xdr:colOff>
      <xdr:row>192</xdr:row>
      <xdr:rowOff>89535</xdr:rowOff>
    </xdr:to>
    <xdr:pic>
      <xdr:nvPicPr>
        <xdr:cNvPr id="24" name="Afbeelding 1167">
          <a:extLst>
            <a:ext uri="{FF2B5EF4-FFF2-40B4-BE49-F238E27FC236}">
              <a16:creationId xmlns:a16="http://schemas.microsoft.com/office/drawing/2014/main" id="{11C9E49E-8691-410E-93E8-2836A4DAE951}"/>
            </a:ext>
          </a:extLst>
        </xdr:cNvPr>
        <xdr:cNvPicPr/>
      </xdr:nvPicPr>
      <xdr:blipFill rotWithShape="1">
        <a:blip xmlns:r="http://schemas.openxmlformats.org/officeDocument/2006/relationships" r:embed="rId14"/>
        <a:srcRect l="39682" t="29153" r="25265" b="34942"/>
        <a:stretch/>
      </xdr:blipFill>
      <xdr:spPr bwMode="auto">
        <a:xfrm>
          <a:off x="0" y="34899600"/>
          <a:ext cx="2924175" cy="16135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104775</xdr:rowOff>
    </xdr:from>
    <xdr:to>
      <xdr:col>9</xdr:col>
      <xdr:colOff>287012</xdr:colOff>
      <xdr:row>210</xdr:row>
      <xdr:rowOff>12018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58AA10-425E-482E-A6C9-8D508F0CF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38023800"/>
          <a:ext cx="5773412" cy="23837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9</xdr:col>
      <xdr:colOff>287012</xdr:colOff>
      <xdr:row>224</xdr:row>
      <xdr:rowOff>97743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109EDF5-7579-4555-ABB7-509C83724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40776525"/>
          <a:ext cx="5773412" cy="2383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55B79-1AF9-4C16-8BFA-787B9FDABC3D}">
  <sheetPr>
    <pageSetUpPr fitToPage="1"/>
  </sheetPr>
  <dimension ref="A1:E16"/>
  <sheetViews>
    <sheetView tabSelected="1" workbookViewId="0">
      <selection activeCell="D18" sqref="D18"/>
    </sheetView>
  </sheetViews>
  <sheetFormatPr defaultRowHeight="15" x14ac:dyDescent="0.25"/>
  <cols>
    <col min="2" max="5" width="18.28515625" bestFit="1" customWidth="1"/>
  </cols>
  <sheetData>
    <row r="1" spans="1:5" ht="15.75" x14ac:dyDescent="0.25">
      <c r="A1" s="28" t="s">
        <v>41</v>
      </c>
    </row>
    <row r="4" spans="1:5" x14ac:dyDescent="0.25">
      <c r="A4" s="1"/>
      <c r="B4" s="1" t="s">
        <v>42</v>
      </c>
      <c r="C4" s="1" t="s">
        <v>43</v>
      </c>
      <c r="D4" s="1" t="s">
        <v>44</v>
      </c>
      <c r="E4" s="1" t="s">
        <v>45</v>
      </c>
    </row>
    <row r="5" spans="1:5" x14ac:dyDescent="0.25">
      <c r="A5" s="1" t="s">
        <v>0</v>
      </c>
      <c r="B5" s="2">
        <v>1412</v>
      </c>
      <c r="C5" s="1">
        <v>2126</v>
      </c>
      <c r="D5" s="27">
        <v>1894</v>
      </c>
      <c r="E5" s="2">
        <v>1866</v>
      </c>
    </row>
    <row r="6" spans="1:5" x14ac:dyDescent="0.25">
      <c r="A6" s="1" t="s">
        <v>1</v>
      </c>
      <c r="B6" s="2">
        <v>1970</v>
      </c>
      <c r="C6" s="1">
        <v>3763</v>
      </c>
      <c r="D6" s="27">
        <v>3491</v>
      </c>
      <c r="E6" s="2">
        <v>3513</v>
      </c>
    </row>
    <row r="7" spans="1:5" x14ac:dyDescent="0.25">
      <c r="A7" s="1" t="s">
        <v>2</v>
      </c>
      <c r="B7" s="2">
        <v>2473</v>
      </c>
      <c r="C7" s="1">
        <v>4278</v>
      </c>
      <c r="D7" s="27">
        <v>3833</v>
      </c>
      <c r="E7" s="2">
        <v>5394</v>
      </c>
    </row>
    <row r="8" spans="1:5" x14ac:dyDescent="0.25">
      <c r="A8" s="26" t="s">
        <v>3</v>
      </c>
      <c r="B8" s="26">
        <f t="shared" ref="B8" si="0">SUM(B5:B7)</f>
        <v>5855</v>
      </c>
      <c r="C8" s="26">
        <f t="shared" ref="C8" si="1">SUM(C5:C7)</f>
        <v>10167</v>
      </c>
      <c r="D8" s="26">
        <f t="shared" ref="D8" si="2">SUM(D5:D7)</f>
        <v>9218</v>
      </c>
      <c r="E8" s="26">
        <f>SUM(E5:E7)</f>
        <v>10773</v>
      </c>
    </row>
    <row r="16" spans="1:5" ht="15.75" x14ac:dyDescent="0.25">
      <c r="C16" s="28"/>
    </row>
  </sheetData>
  <pageMargins left="0.7" right="0.7" top="0.75" bottom="0.75" header="0.3" footer="0.3"/>
  <pageSetup paperSize="9" scale="96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18562-6D9F-4E6F-A3BB-56AA8E43615A}">
  <sheetPr>
    <pageSetUpPr fitToPage="1"/>
  </sheetPr>
  <dimension ref="A1:J33"/>
  <sheetViews>
    <sheetView topLeftCell="A9" workbookViewId="0">
      <selection activeCell="A17" sqref="A17"/>
    </sheetView>
  </sheetViews>
  <sheetFormatPr defaultRowHeight="15" x14ac:dyDescent="0.25"/>
  <cols>
    <col min="1" max="1" width="33" customWidth="1"/>
    <col min="2" max="5" width="27.85546875" bestFit="1" customWidth="1"/>
    <col min="6" max="6" width="22.7109375" customWidth="1"/>
    <col min="7" max="7" width="21" customWidth="1"/>
    <col min="8" max="8" width="22.28515625" customWidth="1"/>
    <col min="9" max="9" width="27.85546875" bestFit="1" customWidth="1"/>
    <col min="10" max="10" width="23.5703125" customWidth="1"/>
    <col min="11" max="11" width="27.85546875" bestFit="1" customWidth="1"/>
    <col min="12" max="12" width="7.140625" bestFit="1" customWidth="1"/>
  </cols>
  <sheetData>
    <row r="1" spans="1:5" ht="15.75" x14ac:dyDescent="0.25">
      <c r="A1" s="28" t="s">
        <v>50</v>
      </c>
    </row>
    <row r="4" spans="1:5" ht="20.25" thickBot="1" x14ac:dyDescent="0.35">
      <c r="A4" s="3" t="s">
        <v>57</v>
      </c>
    </row>
    <row r="5" spans="1:5" ht="15.75" thickTop="1" x14ac:dyDescent="0.25"/>
    <row r="7" spans="1:5" ht="15.75" thickBot="1" x14ac:dyDescent="0.3">
      <c r="B7" t="s">
        <v>46</v>
      </c>
      <c r="C7" t="s">
        <v>47</v>
      </c>
      <c r="D7" t="s">
        <v>48</v>
      </c>
      <c r="E7" t="s">
        <v>49</v>
      </c>
    </row>
    <row r="8" spans="1:5" ht="15.75" thickBot="1" x14ac:dyDescent="0.3">
      <c r="A8" s="15"/>
      <c r="B8" s="16" t="s">
        <v>3</v>
      </c>
      <c r="C8" s="6" t="s">
        <v>3</v>
      </c>
      <c r="D8" s="4" t="s">
        <v>3</v>
      </c>
      <c r="E8" s="4" t="s">
        <v>3</v>
      </c>
    </row>
    <row r="9" spans="1:5" ht="15.75" thickBot="1" x14ac:dyDescent="0.3">
      <c r="A9" s="17" t="s">
        <v>4</v>
      </c>
      <c r="B9" s="18">
        <v>10773</v>
      </c>
      <c r="C9" s="7">
        <v>9218</v>
      </c>
      <c r="D9" s="10">
        <v>10167</v>
      </c>
      <c r="E9" s="5">
        <v>5855</v>
      </c>
    </row>
    <row r="10" spans="1:5" ht="15.75" thickBot="1" x14ac:dyDescent="0.3">
      <c r="A10" s="17" t="s">
        <v>5</v>
      </c>
      <c r="B10" s="18">
        <v>68</v>
      </c>
      <c r="C10" s="7">
        <v>65.650000000000006</v>
      </c>
      <c r="D10" s="10">
        <v>65.489999999999995</v>
      </c>
      <c r="E10" s="5">
        <v>65.64</v>
      </c>
    </row>
    <row r="11" spans="1:5" ht="15.75" thickBot="1" x14ac:dyDescent="0.3">
      <c r="A11" s="17" t="s">
        <v>6</v>
      </c>
      <c r="B11" s="18">
        <v>10</v>
      </c>
      <c r="C11" s="7">
        <v>13.63</v>
      </c>
      <c r="D11" s="10">
        <v>2</v>
      </c>
      <c r="E11" s="5">
        <v>8.6999999999999993</v>
      </c>
    </row>
    <row r="12" spans="1:5" ht="15.75" thickBot="1" x14ac:dyDescent="0.3">
      <c r="A12" s="17" t="s">
        <v>7</v>
      </c>
      <c r="B12" s="18">
        <v>70</v>
      </c>
      <c r="C12" s="7">
        <v>69</v>
      </c>
      <c r="D12" s="10">
        <v>68</v>
      </c>
      <c r="E12" s="5">
        <v>67</v>
      </c>
    </row>
    <row r="13" spans="1:5" ht="15.75" thickBot="1" x14ac:dyDescent="0.3">
      <c r="A13" s="17" t="s">
        <v>8</v>
      </c>
      <c r="B13" s="18">
        <v>7</v>
      </c>
      <c r="C13" s="7">
        <v>1</v>
      </c>
      <c r="D13" s="10">
        <v>2</v>
      </c>
      <c r="E13" s="5">
        <v>26</v>
      </c>
    </row>
    <row r="14" spans="1:5" ht="15.75" thickBot="1" x14ac:dyDescent="0.3">
      <c r="A14" s="17" t="s">
        <v>9</v>
      </c>
      <c r="B14" s="18">
        <v>85</v>
      </c>
      <c r="C14" s="7">
        <v>85</v>
      </c>
      <c r="D14" s="10">
        <v>85</v>
      </c>
      <c r="E14" s="5">
        <v>85</v>
      </c>
    </row>
    <row r="17" spans="1:10" ht="20.25" thickBot="1" x14ac:dyDescent="0.35">
      <c r="A17" s="3" t="s">
        <v>59</v>
      </c>
    </row>
    <row r="18" spans="1:10" ht="16.5" thickTop="1" thickBot="1" x14ac:dyDescent="0.3">
      <c r="B18" s="11" t="s">
        <v>46</v>
      </c>
      <c r="C18" s="14"/>
      <c r="D18" s="12"/>
      <c r="E18" s="11" t="s">
        <v>47</v>
      </c>
      <c r="F18" s="12"/>
      <c r="G18" s="11" t="s">
        <v>48</v>
      </c>
      <c r="H18" s="12"/>
      <c r="I18" s="11" t="s">
        <v>49</v>
      </c>
      <c r="J18" s="12"/>
    </row>
    <row r="19" spans="1:10" ht="15.75" thickBot="1" x14ac:dyDescent="0.3">
      <c r="A19" s="13"/>
      <c r="B19" s="30" t="s">
        <v>10</v>
      </c>
      <c r="C19" s="31" t="s">
        <v>11</v>
      </c>
      <c r="D19" s="31" t="s">
        <v>12</v>
      </c>
      <c r="E19" s="30" t="s">
        <v>10</v>
      </c>
      <c r="F19" s="31" t="s">
        <v>11</v>
      </c>
      <c r="G19" s="30" t="s">
        <v>10</v>
      </c>
      <c r="H19" s="31" t="s">
        <v>11</v>
      </c>
      <c r="I19" s="30" t="s">
        <v>10</v>
      </c>
      <c r="J19" s="31" t="s">
        <v>11</v>
      </c>
    </row>
    <row r="20" spans="1:10" ht="15.75" thickBot="1" x14ac:dyDescent="0.3">
      <c r="A20" s="29" t="s">
        <v>13</v>
      </c>
      <c r="B20" s="32">
        <v>3299</v>
      </c>
      <c r="C20" s="32">
        <v>3259</v>
      </c>
      <c r="D20" s="32">
        <v>3307</v>
      </c>
      <c r="E20" s="32">
        <v>3303</v>
      </c>
      <c r="F20" s="32">
        <v>3188</v>
      </c>
      <c r="G20" s="32">
        <v>2851</v>
      </c>
      <c r="H20" s="32">
        <v>2788</v>
      </c>
      <c r="I20" s="32">
        <v>1820</v>
      </c>
      <c r="J20" s="32">
        <v>1704</v>
      </c>
    </row>
    <row r="21" spans="1:10" ht="15.75" thickBot="1" x14ac:dyDescent="0.3">
      <c r="A21" s="29" t="s">
        <v>14</v>
      </c>
      <c r="B21" s="32">
        <v>63.29</v>
      </c>
      <c r="C21" s="32">
        <v>66.87</v>
      </c>
      <c r="D21" s="32">
        <v>38.409999999999997</v>
      </c>
      <c r="E21" s="32">
        <v>60.4</v>
      </c>
      <c r="F21" s="32">
        <v>68</v>
      </c>
      <c r="G21" s="32">
        <f>(56.05/85)*100</f>
        <v>65.941176470588232</v>
      </c>
      <c r="H21" s="32">
        <f>(55.93/85)*100</f>
        <v>65.8</v>
      </c>
      <c r="I21" s="32">
        <f>(53.74/85)*100</f>
        <v>63.223529411764709</v>
      </c>
      <c r="J21" s="32">
        <f>(53.89/85*100)</f>
        <v>63.4</v>
      </c>
    </row>
    <row r="22" spans="1:10" ht="15.75" thickBot="1" x14ac:dyDescent="0.3">
      <c r="A22" s="29" t="s">
        <v>24</v>
      </c>
      <c r="B22" s="32">
        <v>58</v>
      </c>
      <c r="C22" s="32">
        <v>57</v>
      </c>
      <c r="D22" s="32">
        <v>36.17</v>
      </c>
      <c r="E22" s="32">
        <v>58</v>
      </c>
      <c r="F22" s="32">
        <v>57</v>
      </c>
      <c r="G22" s="32">
        <v>57</v>
      </c>
      <c r="H22" s="32">
        <v>57</v>
      </c>
      <c r="I22" s="32">
        <v>53</v>
      </c>
      <c r="J22" s="32">
        <v>55</v>
      </c>
    </row>
    <row r="23" spans="1:10" ht="15.75" thickBot="1" x14ac:dyDescent="0.3">
      <c r="A23" s="29" t="s">
        <v>15</v>
      </c>
      <c r="B23" s="32">
        <v>17.649999999999999</v>
      </c>
      <c r="C23" s="32">
        <v>16.59</v>
      </c>
      <c r="D23" s="32">
        <v>20.059999999999999</v>
      </c>
      <c r="E23" s="32">
        <v>21.27</v>
      </c>
      <c r="F23" s="32">
        <v>12.43</v>
      </c>
      <c r="G23" s="32">
        <v>20.457000000000001</v>
      </c>
      <c r="H23" s="32">
        <v>12.2</v>
      </c>
      <c r="I23" s="32">
        <v>18.725000000000001</v>
      </c>
      <c r="J23" s="32">
        <v>11.885999999999999</v>
      </c>
    </row>
    <row r="25" spans="1:10" ht="20.25" thickBot="1" x14ac:dyDescent="0.35">
      <c r="A25" s="3" t="s">
        <v>58</v>
      </c>
    </row>
    <row r="26" spans="1:10" ht="16.5" thickTop="1" thickBot="1" x14ac:dyDescent="0.3">
      <c r="B26" t="s">
        <v>46</v>
      </c>
      <c r="C26" t="s">
        <v>47</v>
      </c>
      <c r="D26" t="s">
        <v>48</v>
      </c>
      <c r="E26" t="s">
        <v>49</v>
      </c>
    </row>
    <row r="27" spans="1:10" ht="15.75" thickBot="1" x14ac:dyDescent="0.3">
      <c r="A27" s="8"/>
      <c r="B27" s="31" t="s">
        <v>16</v>
      </c>
      <c r="C27" s="6" t="s">
        <v>16</v>
      </c>
      <c r="D27" s="9" t="s">
        <v>16</v>
      </c>
      <c r="E27" s="19" t="s">
        <v>16</v>
      </c>
    </row>
    <row r="28" spans="1:10" ht="15.75" thickBot="1" x14ac:dyDescent="0.3">
      <c r="A28" s="32" t="s">
        <v>17</v>
      </c>
      <c r="B28" s="33">
        <v>3404</v>
      </c>
      <c r="C28" s="7">
        <v>3373</v>
      </c>
      <c r="D28" s="7">
        <v>3734</v>
      </c>
      <c r="E28" s="7">
        <v>1957</v>
      </c>
    </row>
    <row r="29" spans="1:10" ht="15.75" thickBot="1" x14ac:dyDescent="0.3">
      <c r="A29" s="32" t="s">
        <v>5</v>
      </c>
      <c r="B29" s="33">
        <v>28</v>
      </c>
      <c r="C29" s="34" t="s">
        <v>21</v>
      </c>
      <c r="D29" s="7">
        <v>22.12</v>
      </c>
      <c r="E29" s="7">
        <v>20.100000000000001</v>
      </c>
    </row>
    <row r="30" spans="1:10" ht="15.75" thickBot="1" x14ac:dyDescent="0.3">
      <c r="A30" s="32" t="s">
        <v>7</v>
      </c>
      <c r="B30" s="33">
        <v>28</v>
      </c>
      <c r="C30" s="34" t="s">
        <v>22</v>
      </c>
      <c r="D30" s="7">
        <v>22</v>
      </c>
      <c r="E30" s="7">
        <v>20</v>
      </c>
    </row>
    <row r="31" spans="1:10" ht="15.75" thickBot="1" x14ac:dyDescent="0.3">
      <c r="A31" s="32" t="s">
        <v>18</v>
      </c>
      <c r="B31" s="33">
        <v>10</v>
      </c>
      <c r="C31" s="34" t="s">
        <v>23</v>
      </c>
      <c r="D31" s="7">
        <v>8.14</v>
      </c>
      <c r="E31" s="7">
        <v>6.9770000000000003</v>
      </c>
    </row>
    <row r="32" spans="1:10" ht="15.75" thickBot="1" x14ac:dyDescent="0.3">
      <c r="A32" s="32" t="s">
        <v>19</v>
      </c>
      <c r="B32" s="33">
        <v>50</v>
      </c>
      <c r="C32" s="7">
        <v>40</v>
      </c>
      <c r="D32" s="7">
        <v>40</v>
      </c>
      <c r="E32" s="7">
        <v>40</v>
      </c>
    </row>
    <row r="33" spans="1:5" ht="15.75" thickBot="1" x14ac:dyDescent="0.3">
      <c r="A33" s="32" t="s">
        <v>20</v>
      </c>
      <c r="B33" s="33">
        <v>1</v>
      </c>
      <c r="C33" s="7">
        <v>2</v>
      </c>
      <c r="D33" s="7">
        <v>2</v>
      </c>
      <c r="E33" s="7">
        <v>2</v>
      </c>
    </row>
  </sheetData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34A8A-1936-471D-B9A6-72796CE07DF0}">
  <sheetPr>
    <pageSetUpPr fitToPage="1"/>
  </sheetPr>
  <dimension ref="A1:D212"/>
  <sheetViews>
    <sheetView topLeftCell="A186" workbookViewId="0">
      <selection activeCell="B212" sqref="B212"/>
    </sheetView>
  </sheetViews>
  <sheetFormatPr defaultRowHeight="15" x14ac:dyDescent="0.25"/>
  <sheetData>
    <row r="1" spans="1:1" ht="15.75" x14ac:dyDescent="0.25">
      <c r="A1" s="28" t="s">
        <v>52</v>
      </c>
    </row>
    <row r="3" spans="1:1" ht="20.25" thickBot="1" x14ac:dyDescent="0.35">
      <c r="A3" s="3" t="s">
        <v>25</v>
      </c>
    </row>
    <row r="4" spans="1:1" ht="15.75" thickTop="1" x14ac:dyDescent="0.25"/>
    <row r="5" spans="1:1" x14ac:dyDescent="0.25">
      <c r="A5" t="s">
        <v>46</v>
      </c>
    </row>
    <row r="23" spans="1:1" x14ac:dyDescent="0.25">
      <c r="A23" t="s">
        <v>47</v>
      </c>
    </row>
    <row r="39" spans="1:1" x14ac:dyDescent="0.25">
      <c r="A39" t="s">
        <v>48</v>
      </c>
    </row>
    <row r="54" spans="1:1" x14ac:dyDescent="0.25">
      <c r="A54" t="s">
        <v>49</v>
      </c>
    </row>
    <row r="68" spans="1:4" ht="20.25" thickBot="1" x14ac:dyDescent="0.35">
      <c r="A68" s="3" t="s">
        <v>26</v>
      </c>
    </row>
    <row r="69" spans="1:4" ht="21" thickTop="1" thickBot="1" x14ac:dyDescent="0.35">
      <c r="A69" s="3"/>
    </row>
    <row r="70" spans="1:4" ht="15.75" thickTop="1" x14ac:dyDescent="0.25">
      <c r="A70" t="s">
        <v>46</v>
      </c>
    </row>
    <row r="71" spans="1:4" x14ac:dyDescent="0.25">
      <c r="A71" t="s">
        <v>27</v>
      </c>
      <c r="D71" t="s">
        <v>28</v>
      </c>
    </row>
    <row r="92" spans="1:1" x14ac:dyDescent="0.25">
      <c r="A92" t="s">
        <v>47</v>
      </c>
    </row>
    <row r="111" spans="1:1" x14ac:dyDescent="0.25">
      <c r="A111" t="s">
        <v>48</v>
      </c>
    </row>
    <row r="127" spans="1:1" x14ac:dyDescent="0.25">
      <c r="A127" t="s">
        <v>49</v>
      </c>
    </row>
    <row r="143" spans="1:1" ht="20.25" thickBot="1" x14ac:dyDescent="0.35">
      <c r="A143" s="3" t="s">
        <v>29</v>
      </c>
    </row>
    <row r="144" spans="1:1" ht="15.75" thickTop="1" x14ac:dyDescent="0.25"/>
    <row r="145" spans="1:1" x14ac:dyDescent="0.25">
      <c r="A145" t="s">
        <v>46</v>
      </c>
    </row>
    <row r="158" spans="1:1" x14ac:dyDescent="0.25">
      <c r="A158" t="s">
        <v>47</v>
      </c>
    </row>
    <row r="169" spans="1:1" x14ac:dyDescent="0.25">
      <c r="A169" t="s">
        <v>48</v>
      </c>
    </row>
    <row r="183" spans="1:1" x14ac:dyDescent="0.25">
      <c r="A183" t="s">
        <v>49</v>
      </c>
    </row>
    <row r="195" spans="1:1" ht="20.25" thickBot="1" x14ac:dyDescent="0.35">
      <c r="A195" s="3" t="s">
        <v>53</v>
      </c>
    </row>
    <row r="196" spans="1:1" ht="15.75" thickTop="1" x14ac:dyDescent="0.25"/>
    <row r="197" spans="1:1" x14ac:dyDescent="0.25">
      <c r="A197" t="s">
        <v>54</v>
      </c>
    </row>
    <row r="212" spans="1:1" x14ac:dyDescent="0.25">
      <c r="A212" t="s">
        <v>55</v>
      </c>
    </row>
  </sheetData>
  <pageMargins left="0.7" right="0.7" top="0.75" bottom="0.75" header="0.3" footer="0.3"/>
  <pageSetup paperSize="9" scale="8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E2838-14CB-4CFF-9B79-4B83450D6FD7}">
  <sheetPr>
    <pageSetUpPr fitToPage="1"/>
  </sheetPr>
  <dimension ref="A1:C7"/>
  <sheetViews>
    <sheetView workbookViewId="0">
      <selection activeCell="A2" sqref="A2"/>
    </sheetView>
  </sheetViews>
  <sheetFormatPr defaultRowHeight="15" x14ac:dyDescent="0.25"/>
  <cols>
    <col min="1" max="1" width="19.42578125" customWidth="1"/>
    <col min="2" max="2" width="15.28515625" customWidth="1"/>
    <col min="3" max="3" width="15.85546875" customWidth="1"/>
  </cols>
  <sheetData>
    <row r="1" spans="1:3" ht="15.75" x14ac:dyDescent="0.25">
      <c r="A1" s="28" t="s">
        <v>56</v>
      </c>
    </row>
    <row r="2" spans="1:3" ht="15.75" thickBot="1" x14ac:dyDescent="0.3"/>
    <row r="3" spans="1:3" ht="15.75" thickBot="1" x14ac:dyDescent="0.3">
      <c r="A3" s="20"/>
      <c r="B3" s="21"/>
      <c r="C3" s="21" t="s">
        <v>30</v>
      </c>
    </row>
    <row r="4" spans="1:3" ht="15.75" thickBot="1" x14ac:dyDescent="0.3">
      <c r="A4" s="22" t="s">
        <v>31</v>
      </c>
      <c r="B4" s="23" t="s">
        <v>32</v>
      </c>
      <c r="C4" s="24">
        <v>0.80600000000000005</v>
      </c>
    </row>
    <row r="5" spans="1:3" ht="15.75" thickBot="1" x14ac:dyDescent="0.3">
      <c r="A5" s="22"/>
      <c r="B5" s="23" t="s">
        <v>33</v>
      </c>
      <c r="C5" s="24">
        <v>5.5E-2</v>
      </c>
    </row>
    <row r="6" spans="1:3" ht="15.75" thickBot="1" x14ac:dyDescent="0.3">
      <c r="A6" s="22"/>
      <c r="B6" s="23" t="s">
        <v>34</v>
      </c>
      <c r="C6" s="24">
        <v>0.13900000000000001</v>
      </c>
    </row>
    <row r="7" spans="1:3" ht="15.75" thickBot="1" x14ac:dyDescent="0.3">
      <c r="A7" s="22"/>
      <c r="B7" s="23" t="s">
        <v>3</v>
      </c>
      <c r="C7" s="24">
        <v>1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E5279-A8CC-48D5-B44B-410E5F2DC0DD}">
  <dimension ref="A1:B8"/>
  <sheetViews>
    <sheetView workbookViewId="0">
      <selection activeCell="A38" sqref="A38"/>
    </sheetView>
  </sheetViews>
  <sheetFormatPr defaultRowHeight="15" x14ac:dyDescent="0.25"/>
  <cols>
    <col min="1" max="1" width="39.5703125" customWidth="1"/>
    <col min="2" max="2" width="17.28515625" customWidth="1"/>
  </cols>
  <sheetData>
    <row r="1" spans="1:2" ht="15.75" x14ac:dyDescent="0.25">
      <c r="A1" s="28" t="s">
        <v>51</v>
      </c>
    </row>
    <row r="3" spans="1:2" x14ac:dyDescent="0.25">
      <c r="A3" s="25" t="s">
        <v>35</v>
      </c>
      <c r="B3" s="25"/>
    </row>
    <row r="4" spans="1:2" x14ac:dyDescent="0.25">
      <c r="A4" t="s">
        <v>36</v>
      </c>
    </row>
    <row r="5" spans="1:2" x14ac:dyDescent="0.25">
      <c r="A5" s="25" t="s">
        <v>37</v>
      </c>
      <c r="B5" s="25"/>
    </row>
    <row r="6" spans="1:2" x14ac:dyDescent="0.25">
      <c r="A6" t="s">
        <v>38</v>
      </c>
    </row>
    <row r="7" spans="1:2" x14ac:dyDescent="0.25">
      <c r="A7" s="25" t="s">
        <v>39</v>
      </c>
      <c r="B7" s="25"/>
    </row>
    <row r="8" spans="1:2" x14ac:dyDescent="0.25">
      <c r="A8" t="s">
        <v>40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6BB456-A1DE-4D05-B323-A4495734324A}">
  <ds:schemaRefs>
    <ds:schemaRef ds:uri="0e131338-60f6-4e30-bc4d-f35220754ff1"/>
    <ds:schemaRef ds:uri="http://purl.org/dc/elements/1.1/"/>
    <ds:schemaRef ds:uri="ceeae0c4-f3ff-4153-af2f-582bafa5e89e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5A4120-50E7-49E2-A853-9D57D34F31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F5C4E1-97FC-455B-8046-6098CE1EA9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Tabel 1</vt:lpstr>
      <vt:lpstr>Tabel 2</vt:lpstr>
      <vt:lpstr>Tabel 3a</vt:lpstr>
      <vt:lpstr>Tabel 3b</vt:lpstr>
      <vt:lpstr>Tabel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Corradi</dc:creator>
  <cp:lastModifiedBy>Rolle, Sinja</cp:lastModifiedBy>
  <cp:lastPrinted>2020-10-13T12:31:14Z</cp:lastPrinted>
  <dcterms:created xsi:type="dcterms:W3CDTF">2020-10-05T06:55:23Z</dcterms:created>
  <dcterms:modified xsi:type="dcterms:W3CDTF">2020-10-13T12:31:41Z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