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14 februari\"/>
    </mc:Choice>
  </mc:AlternateContent>
  <xr:revisionPtr revIDLastSave="1" documentId="8_{A4F9DE63-8FF0-45C2-86EF-54484CFC758A}" xr6:coauthVersionLast="44" xr6:coauthVersionMax="44" xr10:uidLastSave="{3836BFEB-0CE5-4572-8B7F-335A51C4B32A}"/>
  <bookViews>
    <workbookView xWindow="-108" yWindow="-108" windowWidth="23256" windowHeight="12576" xr2:uid="{5C1B5ACA-A8FE-416E-A414-1C0C9711A63D}"/>
  </bookViews>
  <sheets>
    <sheet name="Bijlage1_Investering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</calcChain>
</file>

<file path=xl/sharedStrings.xml><?xml version="1.0" encoding="utf-8"?>
<sst xmlns="http://schemas.openxmlformats.org/spreadsheetml/2006/main" count="19" uniqueCount="19">
  <si>
    <t>Soort werk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</si>
  <si>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</si>
  <si>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</si>
  <si>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</si>
  <si>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</si>
  <si>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</si>
  <si>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</si>
  <si>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</si>
  <si>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</si>
  <si>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</si>
  <si>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</si>
  <si>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</si>
  <si>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gemengde projecten huursector</t>
  </si>
  <si>
    <t>nieuwbouw huursector</t>
  </si>
  <si>
    <t>renovatie huursector</t>
  </si>
  <si>
    <t>sloop huursector</t>
  </si>
  <si>
    <t>studiekosten</t>
  </si>
  <si>
    <t>vervangingsbouw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</si>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</sst>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</cellXfs>
  <cellStyles count="1">
    <cellStyle name="Standaard" xfId="0" builtinId="0"/>
  </cellStyles>
  <dxfs count="2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348506-26F0-4BFB-9F00-99B58B1FBD7A}" name="Tabel1" displayName="Tabel1" ref="A1:L8" totalsRowCount="1">
  <autoFilter ref="A1:L7" xr:uid="{19C4A9F8-1251-4431-8185-8FC2E7B5B56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3FCB20A6-1CE4-4D74-A971-A087CF33E5CB}" name="Soort werk" totalsRowLabel="Totaal"/>
    <tableColumn id="2" xr3:uid="{E42B703A-C7C0-4050-8532-EFDEE7BE786F}" name="2009" totalsRowFunction="sum" dataDxfId="21" totalsRowDxfId="20"/>
    <tableColumn id="3" xr3:uid="{077995A4-3EA2-4AEF-A35B-5D65A1AFCB49}" name="2010" totalsRowFunction="sum" dataDxfId="19" totalsRowDxfId="18"/>
    <tableColumn id="4" xr3:uid="{5CB5D3CA-962F-45F7-9483-9D4C2B436F1C}" name="2011" totalsRowFunction="sum" dataDxfId="17" totalsRowDxfId="16"/>
    <tableColumn id="5" xr3:uid="{C9E0C9B7-A773-4B45-82EE-F922C2539D39}" name="2012" totalsRowFunction="sum" dataDxfId="15" totalsRowDxfId="14"/>
    <tableColumn id="6" xr3:uid="{713D5B34-2115-4A76-9AC8-C3990A5CF0A2}" name="2013" totalsRowFunction="sum" dataDxfId="13" totalsRowDxfId="12"/>
    <tableColumn id="7" xr3:uid="{8CE77171-3D13-41E4-B883-655F3AA214D1}" name="2014" totalsRowFunction="sum" dataDxfId="11" totalsRowDxfId="10"/>
    <tableColumn id="8" xr3:uid="{5E2890CB-EFBD-49BE-9AE8-2663B763E634}" name="2015" totalsRowFunction="sum" dataDxfId="9" totalsRowDxfId="8"/>
    <tableColumn id="9" xr3:uid="{B0483969-3A51-4E99-8065-23EA2B183B0F}" name="2016" totalsRowFunction="sum" dataDxfId="7" totalsRowDxfId="6"/>
    <tableColumn id="10" xr3:uid="{4FE029ED-C2D9-44EC-BCE6-A97B5FBFAECF}" name="2017" totalsRowFunction="sum" dataDxfId="5" totalsRowDxfId="4"/>
    <tableColumn id="11" xr3:uid="{047D1C1F-478C-4800-A181-41E0D6FB9F2C}" name="2018" totalsRowFunction="sum" dataDxfId="3" totalsRowDxfId="2"/>
    <tableColumn id="12" xr3:uid="{BAAA5088-B4D5-4793-AD2F-FD8C47CF7BDA}" name="2019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405C-0770-441D-93DB-0B5D9678A68B}">
  <sheetPr>
    <pageSetUpPr fitToPage="1"/>
  </sheetPr>
  <dimension ref="A1:L15"/>
  <sheetViews>
    <sheetView tabSelected="1" workbookViewId="0">
      <selection activeCell="B12" sqref="B12"/>
    </sheetView>
  </sheetViews>
  <sheetFormatPr defaultRowHeight="14.4" x14ac:dyDescent="0.3"/>
  <cols>
    <col min="1" max="1" width="29.33203125" bestFit="1" customWidth="1"/>
    <col min="2" max="12" width="12" customWidth="1"/>
  </cols>
  <sheetData>
    <row r="1" spans="1:12" x14ac:dyDescent="0.3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3">
      <c r="A2" t="s">
        <v>12</v>
      </c>
      <c r="B2" s="1">
        <v>87589</v>
      </c>
      <c r="C2" s="1">
        <v>5045689.92</v>
      </c>
      <c r="D2" s="1">
        <v>77882.3</v>
      </c>
      <c r="E2" s="1"/>
      <c r="F2" s="1">
        <v>461031.47</v>
      </c>
      <c r="G2" s="1">
        <v>47485.34</v>
      </c>
      <c r="H2" s="1"/>
      <c r="I2" s="1"/>
      <c r="J2" s="1"/>
      <c r="K2" s="1"/>
      <c r="L2" s="1"/>
    </row>
    <row r="3" spans="1:12" x14ac:dyDescent="0.3">
      <c r="A3" t="s">
        <v>13</v>
      </c>
      <c r="B3" s="1">
        <v>253798759.85000002</v>
      </c>
      <c r="C3" s="1">
        <v>265453813.48000002</v>
      </c>
      <c r="D3" s="1">
        <v>162061319.88999999</v>
      </c>
      <c r="E3" s="1">
        <v>228236852.95999998</v>
      </c>
      <c r="F3" s="1">
        <v>256335049.54000002</v>
      </c>
      <c r="G3" s="1">
        <v>162978038.67000002</v>
      </c>
      <c r="H3" s="1">
        <v>251225451.84</v>
      </c>
      <c r="I3" s="1">
        <v>185970589.05000001</v>
      </c>
      <c r="J3" s="1">
        <v>251826725.82999998</v>
      </c>
      <c r="K3" s="1">
        <v>294755900.14999998</v>
      </c>
      <c r="L3" s="1">
        <v>215763608.20999998</v>
      </c>
    </row>
    <row r="4" spans="1:12" x14ac:dyDescent="0.3">
      <c r="A4" t="s">
        <v>14</v>
      </c>
      <c r="B4" s="1">
        <v>98068642.364000008</v>
      </c>
      <c r="C4" s="1">
        <v>122645549.21000001</v>
      </c>
      <c r="D4" s="1">
        <v>183437564.94</v>
      </c>
      <c r="E4" s="1">
        <v>191736865.29999998</v>
      </c>
      <c r="F4" s="1">
        <v>165671989.56</v>
      </c>
      <c r="G4" s="1">
        <v>136301215.19</v>
      </c>
      <c r="H4" s="1">
        <v>164914980.38999999</v>
      </c>
      <c r="I4" s="1">
        <v>168048266.36999997</v>
      </c>
      <c r="J4" s="1">
        <v>158707436.28999999</v>
      </c>
      <c r="K4" s="1">
        <v>184288167.78999999</v>
      </c>
      <c r="L4" s="1">
        <v>177068850.84</v>
      </c>
    </row>
    <row r="5" spans="1:12" x14ac:dyDescent="0.3">
      <c r="A5" t="s">
        <v>15</v>
      </c>
      <c r="B5" s="1">
        <v>2820840.8200000003</v>
      </c>
      <c r="C5" s="1">
        <v>4669599.38</v>
      </c>
      <c r="D5" s="1">
        <v>2538603.0700000003</v>
      </c>
      <c r="E5" s="1">
        <v>4337168.3</v>
      </c>
      <c r="F5" s="1">
        <v>5753157.9400000004</v>
      </c>
      <c r="G5" s="1">
        <v>5666621.6849999996</v>
      </c>
      <c r="H5" s="1">
        <v>11789049.109999999</v>
      </c>
      <c r="I5" s="1">
        <v>4796251.2200000007</v>
      </c>
      <c r="J5" s="1">
        <v>13124098.91</v>
      </c>
      <c r="K5" s="1">
        <v>10940809.279999999</v>
      </c>
      <c r="L5" s="1">
        <v>12176143.239999998</v>
      </c>
    </row>
    <row r="6" spans="1:12" x14ac:dyDescent="0.3">
      <c r="A6" t="s">
        <v>16</v>
      </c>
      <c r="B6" s="1">
        <v>16250419.970000001</v>
      </c>
      <c r="C6" s="1">
        <v>22486122.73</v>
      </c>
      <c r="D6" s="1">
        <v>25311619</v>
      </c>
      <c r="E6" s="1">
        <v>36654399.190000005</v>
      </c>
      <c r="F6" s="1">
        <v>38184360.43</v>
      </c>
      <c r="G6" s="1">
        <v>34471915.18</v>
      </c>
      <c r="H6" s="1">
        <v>59647653.050000004</v>
      </c>
      <c r="I6" s="1">
        <v>54683713.170000002</v>
      </c>
      <c r="J6" s="1">
        <v>80700909.640000001</v>
      </c>
      <c r="K6" s="1">
        <v>96628114.079999998</v>
      </c>
      <c r="L6" s="1">
        <v>102408279.65000001</v>
      </c>
    </row>
    <row r="7" spans="1:12" x14ac:dyDescent="0.3">
      <c r="A7" t="s">
        <v>17</v>
      </c>
      <c r="B7" s="1">
        <v>24428105.530000001</v>
      </c>
      <c r="C7" s="1">
        <v>15003628.59</v>
      </c>
      <c r="D7" s="1">
        <v>70643852.159999996</v>
      </c>
      <c r="E7" s="1">
        <v>93113738.939999998</v>
      </c>
      <c r="F7" s="1">
        <v>128200796.79000001</v>
      </c>
      <c r="G7" s="1">
        <v>125343547.16</v>
      </c>
      <c r="H7" s="1">
        <v>272005264.71999997</v>
      </c>
      <c r="I7" s="1">
        <v>129129535.20999999</v>
      </c>
      <c r="J7" s="1">
        <v>186352963.02000001</v>
      </c>
      <c r="K7" s="1">
        <v>142262444.41000003</v>
      </c>
      <c r="L7" s="1">
        <v>233830739.50999999</v>
      </c>
    </row>
    <row r="8" spans="1:12" x14ac:dyDescent="0.3">
      <c r="A8" t="s">
        <v>18</v>
      </c>
      <c r="B8" s="1">
        <f>SUBTOTAL(109,Tabel1[2009])</f>
        <v>395454357.53400004</v>
      </c>
      <c r="C8" s="1">
        <f>SUBTOTAL(109,Tabel1[2010])</f>
        <v>435304403.31</v>
      </c>
      <c r="D8" s="1">
        <f>SUBTOTAL(109,Tabel1[2011])</f>
        <v>444070841.36000001</v>
      </c>
      <c r="E8" s="1">
        <f>SUBTOTAL(109,Tabel1[2012])</f>
        <v>554079024.69000006</v>
      </c>
      <c r="F8" s="1">
        <f>SUBTOTAL(109,Tabel1[2013])</f>
        <v>594606385.73000002</v>
      </c>
      <c r="G8" s="1">
        <f>SUBTOTAL(109,Tabel1[2014])</f>
        <v>464808823.22500002</v>
      </c>
      <c r="H8" s="1">
        <f>SUBTOTAL(109,Tabel1[2015])</f>
        <v>759582399.11000001</v>
      </c>
      <c r="I8" s="1">
        <f>SUBTOTAL(109,Tabel1[2016])</f>
        <v>542628355.01999998</v>
      </c>
      <c r="J8" s="1">
        <f>SUBTOTAL(109,Tabel1[2017])</f>
        <v>690712133.69000006</v>
      </c>
      <c r="K8" s="1">
        <f>SUBTOTAL(109,Tabel1[2018])</f>
        <v>728875435.71000004</v>
      </c>
      <c r="L8" s="1">
        <f>SUBTOTAL(109,Tabel1[2019])</f>
        <v>741247621.44999993</v>
      </c>
    </row>
    <row r="15" spans="1:12" x14ac:dyDescent="0.3">
      <c r="B15" s="1"/>
      <c r="C15" s="1"/>
      <c r="D15" s="1"/>
      <c r="E15" s="1"/>
      <c r="F15" s="1"/>
      <c r="G15" s="1"/>
      <c r="H15" s="1"/>
    </row>
  </sheetData>
  <pageMargins left="0.7" right="0.7" top="0.75" bottom="0.75" header="0.3" footer="0.3"/>
  <pageSetup paperSize="9" scale="81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8DE6F0E0-83FE-406B-92A7-C14CC5E88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508C80-CC91-4F29-8E00-A04AE9C8E41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3AE3FB7-B95E-4669-8975-EFB0F1B8914C}"/>
</file>

<file path=customXml/itemProps4.xml><?xml version="1.0" encoding="utf-8"?>
<ds:datastoreItem xmlns:ds="http://schemas.openxmlformats.org/officeDocument/2006/customXml" ds:itemID="{489DC5C2-8F7D-421C-BB10-23514978B0EB}">
  <ds:schemaRefs>
    <ds:schemaRef ds:uri="http://schemas.microsoft.com/office/2006/metadata/properties"/>
    <ds:schemaRef ds:uri="http://schemas.microsoft.com/sharepoint/v3"/>
    <ds:schemaRef ds:uri="http://purl.org/dc/elements/1.1/"/>
    <ds:schemaRef ds:uri="c9063c30-c9ba-4a96-82ca-91b5df99be6c"/>
    <ds:schemaRef ds:uri="http://schemas.microsoft.com/office/2006/documentManagement/types"/>
    <ds:schemaRef ds:uri="67d70fc1-feb1-45e9-9aeb-88a3359c5041"/>
    <ds:schemaRef ds:uri="9a9ec0f0-7796-43d0-ac1f-4c8c46ee0bd1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Bijlage1_Investeringen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Den Bosch Peter</dc:creator>
  <cp:keywords/>
  <dc:description/>
  <cp:lastModifiedBy>Achten Jeroen</cp:lastModifiedBy>
  <cp:revision/>
  <cp:lastPrinted>2020-02-05T13:39:18Z</cp:lastPrinted>
  <dcterms:created xsi:type="dcterms:W3CDTF">2020-02-03T10:29:07Z</dcterms:created>
  <dcterms:modified xsi:type="dcterms:W3CDTF">2020-02-05T13:39:20Z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46f1ddcb-ab23-491f-b1d5-3161873ff895</vt:lpwstr>
  </property>
</Properties>
</file>