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metdr\Documents\"/>
    </mc:Choice>
  </mc:AlternateContent>
  <xr:revisionPtr revIDLastSave="0" documentId="8_{063D06E3-2B6A-49EF-9EC0-A04D7B0562E4}" xr6:coauthVersionLast="41" xr6:coauthVersionMax="41" xr10:uidLastSave="{00000000-0000-0000-0000-000000000000}"/>
  <bookViews>
    <workbookView xWindow="-120" yWindow="-120" windowWidth="29040" windowHeight="15840" firstSheet="1" activeTab="1" xr2:uid="{E69B48EE-DBC3-4172-9FA0-FCC2DF996845}"/>
  </bookViews>
  <sheets>
    <sheet name="Bijlage 1" sheetId="1" r:id="rId1"/>
    <sheet name="Bijlage 2" sheetId="2" r:id="rId2"/>
    <sheet name="Blad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2" l="1"/>
  <c r="C72" i="2"/>
  <c r="C19" i="2"/>
  <c r="D11" i="1" l="1"/>
  <c r="D10" i="1" l="1"/>
  <c r="C10" i="1"/>
  <c r="D5" i="1" l="1"/>
  <c r="C5" i="1"/>
  <c r="C8" i="1"/>
  <c r="D7" i="1"/>
  <c r="C7" i="1" s="1"/>
  <c r="D14" i="1"/>
  <c r="D13" i="1"/>
  <c r="D12" i="1"/>
  <c r="D3" i="1" l="1"/>
  <c r="D4" i="1"/>
  <c r="C4" i="1"/>
  <c r="C3" i="1"/>
  <c r="D6" i="1" l="1"/>
  <c r="C6" i="1" s="1"/>
</calcChain>
</file>

<file path=xl/sharedStrings.xml><?xml version="1.0" encoding="utf-8"?>
<sst xmlns="http://schemas.openxmlformats.org/spreadsheetml/2006/main" count="164" uniqueCount="124">
  <si>
    <t xml:space="preserve">Bijlage 1 SV019: Overzicht subsidies 2018-2020 </t>
  </si>
  <si>
    <t>Totaal</t>
  </si>
  <si>
    <t>Werkingssubsidies</t>
  </si>
  <si>
    <t>Projectsubsidies</t>
  </si>
  <si>
    <t>Internationaal Jeugdwerk</t>
  </si>
  <si>
    <t>Landelijk Jeugdwerk</t>
  </si>
  <si>
    <t>Bovenlokaal Jeugdwerk</t>
  </si>
  <si>
    <t>Lokaal Jeugdwerk</t>
  </si>
  <si>
    <t>BIJLAGE 2: overzicht verenigingen die in 2018, 2019 en 2020 middelen ontvangen op basis van het decreet bovenlokaal jeugdwerk, jeugdhuizen en werkingen met bijzondere doelgroepen</t>
  </si>
  <si>
    <t>Verenigingen die werken met kinderen en jongeren met een handicap (vanaf 2020)</t>
  </si>
  <si>
    <t>Naam vereniging</t>
  </si>
  <si>
    <t>Zetel vereniging</t>
  </si>
  <si>
    <t>Jaarlijks bedrag</t>
  </si>
  <si>
    <t>Jeugddienst Appelsien</t>
  </si>
  <si>
    <t>Sint-Gillis-Waas</t>
  </si>
  <si>
    <t>VFG-Jong Oost-Vlaanderen</t>
  </si>
  <si>
    <t>Gent</t>
  </si>
  <si>
    <t>GAC Het Balanske</t>
  </si>
  <si>
    <t>Tielt-Winge</t>
  </si>
  <si>
    <t>Kompas</t>
  </si>
  <si>
    <t>Autisme Limburg</t>
  </si>
  <si>
    <t>Hasselt</t>
  </si>
  <si>
    <t>Diggie</t>
  </si>
  <si>
    <t>Brakel</t>
  </si>
  <si>
    <t>De Stroom</t>
  </si>
  <si>
    <t>Kortrijk</t>
  </si>
  <si>
    <t>Dyade</t>
  </si>
  <si>
    <t>Oostende</t>
  </si>
  <si>
    <t>Voluntas</t>
  </si>
  <si>
    <t>Antwerpen</t>
  </si>
  <si>
    <t>Oranje-Jeugdwerk</t>
  </si>
  <si>
    <t>Brugge</t>
  </si>
  <si>
    <t>De Regenboog</t>
  </si>
  <si>
    <t>Genk</t>
  </si>
  <si>
    <t>Doof en Jong</t>
  </si>
  <si>
    <t>VOC Opstap</t>
  </si>
  <si>
    <t>Tielt</t>
  </si>
  <si>
    <t>WVA</t>
  </si>
  <si>
    <t>Ieper</t>
  </si>
  <si>
    <t>Jeugdhuizen (vanaf 2020)</t>
  </si>
  <si>
    <t>Naam Jeugdhuis</t>
  </si>
  <si>
    <t>Zetel jeugdhuis</t>
  </si>
  <si>
    <t>Quindo</t>
  </si>
  <si>
    <t xml:space="preserve">De Korre </t>
  </si>
  <si>
    <t>Buurtwerk 't Lampeke</t>
  </si>
  <si>
    <t>Leuven</t>
  </si>
  <si>
    <t>JOC Ieper</t>
  </si>
  <si>
    <t>'T Paenhuys</t>
  </si>
  <si>
    <t>Hoegaarden</t>
  </si>
  <si>
    <t xml:space="preserve">R.C.J.C. Het Entrepot </t>
  </si>
  <si>
    <t>Toestand</t>
  </si>
  <si>
    <t>Brussel</t>
  </si>
  <si>
    <t>Nerdlab</t>
  </si>
  <si>
    <t>De Stroate</t>
  </si>
  <si>
    <t>Rojm</t>
  </si>
  <si>
    <t>Mechelen</t>
  </si>
  <si>
    <t>Sint-Niklaas</t>
  </si>
  <si>
    <t>Dallas</t>
  </si>
  <si>
    <t>Aalst</t>
  </si>
  <si>
    <t>De Route - Ennu?</t>
  </si>
  <si>
    <t>Eeklo</t>
  </si>
  <si>
    <t xml:space="preserve">Kaddish </t>
  </si>
  <si>
    <t>Schoten</t>
  </si>
  <si>
    <t>Ahoy</t>
  </si>
  <si>
    <t xml:space="preserve">Club 9 </t>
  </si>
  <si>
    <t>Beringen</t>
  </si>
  <si>
    <t>Broeikas</t>
  </si>
  <si>
    <t xml:space="preserve">Kreatief Ateljee Krak </t>
  </si>
  <si>
    <t>Avelgem</t>
  </si>
  <si>
    <t xml:space="preserve"> Alfa </t>
  </si>
  <si>
    <t>Govio</t>
  </si>
  <si>
    <t>Kalmthout</t>
  </si>
  <si>
    <t>Jeugdclubs</t>
  </si>
  <si>
    <t>Knokke-Heist</t>
  </si>
  <si>
    <t xml:space="preserve">Den Eglantier </t>
  </si>
  <si>
    <t xml:space="preserve">Jakkedoe </t>
  </si>
  <si>
    <t>Waregem</t>
  </si>
  <si>
    <t xml:space="preserve"> Juvenes</t>
  </si>
  <si>
    <t>Zele</t>
  </si>
  <si>
    <t>JC Bouckenborgh</t>
  </si>
  <si>
    <t>Minus One</t>
  </si>
  <si>
    <t>'t Klokhuis</t>
  </si>
  <si>
    <t>Hamme</t>
  </si>
  <si>
    <t>Stedelijk Jeugdwerk</t>
  </si>
  <si>
    <t>Sojo</t>
  </si>
  <si>
    <t>De Moeve</t>
  </si>
  <si>
    <t>Lier</t>
  </si>
  <si>
    <t>Lokeren</t>
  </si>
  <si>
    <t xml:space="preserve">Nijdrop </t>
  </si>
  <si>
    <t>Opwijk</t>
  </si>
  <si>
    <t xml:space="preserve">t Kasseiken </t>
  </si>
  <si>
    <t>Wachtebeke</t>
  </si>
  <si>
    <t xml:space="preserve">Ten Goudberge </t>
  </si>
  <si>
    <t>Wevelgem</t>
  </si>
  <si>
    <t xml:space="preserve">Vizit </t>
  </si>
  <si>
    <t xml:space="preserve">Scheld'apen </t>
  </si>
  <si>
    <t xml:space="preserve">Bazzz </t>
  </si>
  <si>
    <t xml:space="preserve">Comma </t>
  </si>
  <si>
    <t xml:space="preserve">JHOB </t>
  </si>
  <si>
    <t>Zenith</t>
  </si>
  <si>
    <t>Dendermonde</t>
  </si>
  <si>
    <t>De Vonk</t>
  </si>
  <si>
    <t>Geel</t>
  </si>
  <si>
    <t>Kinky Star</t>
  </si>
  <si>
    <t>Bolwerk</t>
  </si>
  <si>
    <t>Jeugdhuis Leuven</t>
  </si>
  <si>
    <t>Lodejo</t>
  </si>
  <si>
    <t>Lochristi</t>
  </si>
  <si>
    <t>Tydeeh</t>
  </si>
  <si>
    <t>Mol</t>
  </si>
  <si>
    <t>VJOC De Kim</t>
  </si>
  <si>
    <t>Oostendse Hobbi Klubs</t>
  </si>
  <si>
    <t xml:space="preserve">Wollewei </t>
  </si>
  <si>
    <t>Turnhout</t>
  </si>
  <si>
    <t>Werkingen artikel 13 van het decreet (2018, 2019 en 2020)</t>
  </si>
  <si>
    <t>Thebe</t>
  </si>
  <si>
    <t>Maasmechelen</t>
  </si>
  <si>
    <t>Kras</t>
  </si>
  <si>
    <t>Gigos</t>
  </si>
  <si>
    <t>ROJM</t>
  </si>
  <si>
    <t xml:space="preserve">Jeugdwelzijnswerk Meulenberg </t>
  </si>
  <si>
    <t>Houthalen-Helchteren</t>
  </si>
  <si>
    <t>Jong</t>
  </si>
  <si>
    <t>Jonna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</si>
</sst>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 [$€-2]\ * #,##0.00_ ;_ [$€-2]\ * \-#,##0.00_ ;_ [$€-2]\ * &quot;-&quot;??_ ;_ @_ "/>
    <numFmt numFmtId="166" formatCode="_ [$€-2]\ * #,##0_ ;_ [$€-2]\ * \-#,##0_ ;_ [$€-2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0" fontId="4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0" fillId="0" borderId="1" xfId="0" applyNumberFormat="1" applyBorder="1"/>
    <xf numFmtId="0" fontId="9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166" fontId="0" fillId="0" borderId="1" xfId="0" applyNumberFormat="1" applyBorder="1"/>
    <xf numFmtId="166" fontId="2" fillId="0" borderId="1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33D6-68C6-40D1-B241-EE4C625F1761}">
  <dimension ref="A1:G16"/>
  <sheetViews>
    <sheetView workbookViewId="0">
      <selection activeCell="E14" sqref="A1:E14"/>
    </sheetView>
  </sheetViews>
  <sheetFormatPr defaultRowHeight="15" x14ac:dyDescent="0.25"/>
  <cols>
    <col min="1" max="1" width="25.28515625" customWidth="1"/>
    <col min="3" max="3" width="14.7109375" customWidth="1"/>
    <col min="4" max="4" width="19.140625" customWidth="1"/>
    <col min="5" max="5" width="15.7109375" customWidth="1"/>
    <col min="6" max="6" width="10.85546875" customWidth="1"/>
    <col min="7" max="7" width="14.7109375" bestFit="1" customWidth="1"/>
  </cols>
  <sheetData>
    <row r="1" spans="1:7" ht="21" x14ac:dyDescent="0.35">
      <c r="A1" s="2" t="s">
        <v>0</v>
      </c>
    </row>
    <row r="2" spans="1:7" x14ac:dyDescent="0.25">
      <c r="C2" s="4" t="s">
        <v>1</v>
      </c>
      <c r="D2" s="4" t="s">
        <v>2</v>
      </c>
      <c r="E2" s="4" t="s">
        <v>3</v>
      </c>
    </row>
    <row r="3" spans="1:7" x14ac:dyDescent="0.25">
      <c r="A3" t="s">
        <v>4</v>
      </c>
      <c r="B3" s="5">
        <v>2018</v>
      </c>
      <c r="C3" s="6">
        <f xml:space="preserve"> 1010000 + 60000</f>
        <v>1070000</v>
      </c>
      <c r="D3" s="6">
        <f xml:space="preserve"> 1010000 + 60000</f>
        <v>1070000</v>
      </c>
    </row>
    <row r="4" spans="1:7" x14ac:dyDescent="0.25">
      <c r="B4" s="5">
        <v>2019</v>
      </c>
      <c r="C4" s="3">
        <f xml:space="preserve"> 1018168 + 60000</f>
        <v>1078168</v>
      </c>
      <c r="D4" s="3">
        <f xml:space="preserve"> 1018168 + 60000</f>
        <v>1078168</v>
      </c>
      <c r="G4" s="8"/>
    </row>
    <row r="5" spans="1:7" x14ac:dyDescent="0.25">
      <c r="B5" s="5">
        <v>2020</v>
      </c>
      <c r="C5" s="8">
        <f>966073 +57000</f>
        <v>1023073</v>
      </c>
      <c r="D5" s="8">
        <f xml:space="preserve"> 966073+ 57000</f>
        <v>1023073</v>
      </c>
    </row>
    <row r="6" spans="1:7" x14ac:dyDescent="0.25">
      <c r="A6" t="s">
        <v>5</v>
      </c>
      <c r="B6" s="5">
        <v>2018</v>
      </c>
      <c r="C6" s="7">
        <f>(D6+E6)</f>
        <v>36886000</v>
      </c>
      <c r="D6" s="7">
        <f>35895000-C3</f>
        <v>34825000</v>
      </c>
      <c r="E6" s="7">
        <v>2061000</v>
      </c>
    </row>
    <row r="7" spans="1:7" x14ac:dyDescent="0.25">
      <c r="B7" s="5">
        <v>2019</v>
      </c>
      <c r="C7" s="7">
        <f>(D7+E7)</f>
        <v>35174832</v>
      </c>
      <c r="D7" s="7">
        <f>35724000-1018168</f>
        <v>34705832</v>
      </c>
      <c r="E7" s="7">
        <v>469000</v>
      </c>
      <c r="G7" s="1"/>
    </row>
    <row r="8" spans="1:7" x14ac:dyDescent="0.25">
      <c r="B8" s="5">
        <v>2020</v>
      </c>
      <c r="C8" s="7">
        <f>SUM(D8:E8)</f>
        <v>34418056</v>
      </c>
      <c r="D8" s="7">
        <v>33773056</v>
      </c>
      <c r="E8" s="7">
        <v>645000</v>
      </c>
    </row>
    <row r="9" spans="1:7" x14ac:dyDescent="0.25">
      <c r="A9" t="s">
        <v>6</v>
      </c>
      <c r="B9" s="5">
        <v>2018</v>
      </c>
      <c r="C9" s="3">
        <v>1473578</v>
      </c>
      <c r="D9" s="3">
        <v>1473578</v>
      </c>
    </row>
    <row r="10" spans="1:7" x14ac:dyDescent="0.25">
      <c r="B10" s="5">
        <v>2019</v>
      </c>
      <c r="C10" s="3">
        <f>C9+23000</f>
        <v>1496578</v>
      </c>
      <c r="D10" s="3">
        <f>D9+23000</f>
        <v>1496578</v>
      </c>
    </row>
    <row r="11" spans="1:7" x14ac:dyDescent="0.25">
      <c r="B11" s="5">
        <v>2020</v>
      </c>
      <c r="C11" s="3">
        <v>6499105</v>
      </c>
      <c r="D11" s="8">
        <f>C11-E11</f>
        <v>6479228</v>
      </c>
      <c r="E11" s="7">
        <v>19877</v>
      </c>
    </row>
    <row r="12" spans="1:7" x14ac:dyDescent="0.25">
      <c r="A12" t="s">
        <v>7</v>
      </c>
      <c r="B12" s="5">
        <v>2018</v>
      </c>
      <c r="C12" s="3">
        <v>1216655</v>
      </c>
      <c r="D12" s="3">
        <f>C12</f>
        <v>1216655</v>
      </c>
    </row>
    <row r="13" spans="1:7" x14ac:dyDescent="0.25">
      <c r="B13" s="5">
        <v>2019</v>
      </c>
      <c r="C13" s="3">
        <v>1216655</v>
      </c>
      <c r="D13" s="3">
        <f>C13</f>
        <v>1216655</v>
      </c>
    </row>
    <row r="14" spans="1:7" x14ac:dyDescent="0.25">
      <c r="B14" s="5">
        <v>2020</v>
      </c>
      <c r="C14" s="3">
        <v>1180155</v>
      </c>
      <c r="D14" s="3">
        <f>C14</f>
        <v>1180155</v>
      </c>
    </row>
    <row r="16" spans="1:7" x14ac:dyDescent="0.25">
      <c r="F16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70D4-BA29-42CE-B3F6-6E056DE25FD4}">
  <dimension ref="A1:F83"/>
  <sheetViews>
    <sheetView tabSelected="1" topLeftCell="A19" workbookViewId="0">
      <selection activeCell="G27" sqref="G27"/>
    </sheetView>
  </sheetViews>
  <sheetFormatPr defaultRowHeight="15" x14ac:dyDescent="0.25"/>
  <cols>
    <col min="1" max="1" width="24.28515625" customWidth="1"/>
    <col min="2" max="2" width="21.28515625" bestFit="1" customWidth="1"/>
    <col min="3" max="3" width="23.5703125" customWidth="1"/>
  </cols>
  <sheetData>
    <row r="1" spans="1:6" ht="49.5" customHeight="1" x14ac:dyDescent="0.25">
      <c r="A1" s="10" t="s">
        <v>8</v>
      </c>
      <c r="B1" s="10"/>
      <c r="C1" s="10"/>
      <c r="D1" s="9"/>
      <c r="E1" s="9"/>
      <c r="F1" s="9"/>
    </row>
    <row r="2" spans="1:6" x14ac:dyDescent="0.25">
      <c r="A2" s="11"/>
      <c r="B2" s="11"/>
      <c r="C2" s="11"/>
    </row>
    <row r="3" spans="1:6" ht="48.75" customHeight="1" x14ac:dyDescent="0.25">
      <c r="A3" s="12" t="s">
        <v>9</v>
      </c>
      <c r="B3" s="12"/>
      <c r="C3" s="12"/>
    </row>
    <row r="4" spans="1:6" x14ac:dyDescent="0.25">
      <c r="A4" s="13" t="s">
        <v>10</v>
      </c>
      <c r="B4" s="13" t="s">
        <v>11</v>
      </c>
      <c r="C4" s="14" t="s">
        <v>12</v>
      </c>
    </row>
    <row r="5" spans="1:6" x14ac:dyDescent="0.25">
      <c r="A5" s="11" t="s">
        <v>13</v>
      </c>
      <c r="B5" s="11" t="s">
        <v>14</v>
      </c>
      <c r="C5" s="15">
        <v>38000</v>
      </c>
    </row>
    <row r="6" spans="1:6" x14ac:dyDescent="0.25">
      <c r="A6" s="11" t="s">
        <v>15</v>
      </c>
      <c r="B6" s="11" t="s">
        <v>16</v>
      </c>
      <c r="C6" s="15">
        <v>30400</v>
      </c>
    </row>
    <row r="7" spans="1:6" x14ac:dyDescent="0.25">
      <c r="A7" s="11" t="s">
        <v>17</v>
      </c>
      <c r="B7" s="11" t="s">
        <v>18</v>
      </c>
      <c r="C7" s="15">
        <v>71250</v>
      </c>
    </row>
    <row r="8" spans="1:6" x14ac:dyDescent="0.25">
      <c r="A8" s="11" t="s">
        <v>19</v>
      </c>
      <c r="B8" s="11" t="s">
        <v>16</v>
      </c>
      <c r="C8" s="15">
        <v>76000</v>
      </c>
    </row>
    <row r="9" spans="1:6" x14ac:dyDescent="0.25">
      <c r="A9" s="11" t="s">
        <v>20</v>
      </c>
      <c r="B9" s="11" t="s">
        <v>21</v>
      </c>
      <c r="C9" s="15">
        <v>142500</v>
      </c>
    </row>
    <row r="10" spans="1:6" x14ac:dyDescent="0.25">
      <c r="A10" s="11" t="s">
        <v>22</v>
      </c>
      <c r="B10" s="11" t="s">
        <v>23</v>
      </c>
      <c r="C10" s="15">
        <v>53200</v>
      </c>
    </row>
    <row r="11" spans="1:6" x14ac:dyDescent="0.25">
      <c r="A11" s="11" t="s">
        <v>24</v>
      </c>
      <c r="B11" s="11" t="s">
        <v>25</v>
      </c>
      <c r="C11" s="15">
        <v>71250</v>
      </c>
    </row>
    <row r="12" spans="1:6" x14ac:dyDescent="0.25">
      <c r="A12" s="11" t="s">
        <v>26</v>
      </c>
      <c r="B12" s="11" t="s">
        <v>27</v>
      </c>
      <c r="C12" s="15">
        <v>103550</v>
      </c>
    </row>
    <row r="13" spans="1:6" x14ac:dyDescent="0.25">
      <c r="A13" s="11" t="s">
        <v>28</v>
      </c>
      <c r="B13" s="11" t="s">
        <v>29</v>
      </c>
      <c r="C13" s="15">
        <v>47500</v>
      </c>
    </row>
    <row r="14" spans="1:6" x14ac:dyDescent="0.25">
      <c r="A14" s="11" t="s">
        <v>30</v>
      </c>
      <c r="B14" s="11" t="s">
        <v>31</v>
      </c>
      <c r="C14" s="15">
        <v>216600</v>
      </c>
    </row>
    <row r="15" spans="1:6" x14ac:dyDescent="0.25">
      <c r="A15" s="11" t="s">
        <v>32</v>
      </c>
      <c r="B15" s="11" t="s">
        <v>33</v>
      </c>
      <c r="C15" s="15">
        <v>142500</v>
      </c>
    </row>
    <row r="16" spans="1:6" x14ac:dyDescent="0.25">
      <c r="A16" s="11" t="s">
        <v>34</v>
      </c>
      <c r="B16" s="11" t="s">
        <v>16</v>
      </c>
      <c r="C16" s="15">
        <v>101650</v>
      </c>
    </row>
    <row r="17" spans="1:3" x14ac:dyDescent="0.25">
      <c r="A17" s="11" t="s">
        <v>35</v>
      </c>
      <c r="B17" s="11" t="s">
        <v>36</v>
      </c>
      <c r="C17" s="15">
        <v>95000</v>
      </c>
    </row>
    <row r="18" spans="1:3" x14ac:dyDescent="0.25">
      <c r="A18" s="11" t="s">
        <v>37</v>
      </c>
      <c r="B18" s="11" t="s">
        <v>38</v>
      </c>
      <c r="C18" s="15">
        <v>118750</v>
      </c>
    </row>
    <row r="19" spans="1:3" x14ac:dyDescent="0.25">
      <c r="A19" s="16" t="s">
        <v>1</v>
      </c>
      <c r="B19" s="16"/>
      <c r="C19" s="17">
        <f>SUM(C5:C18)</f>
        <v>1308150</v>
      </c>
    </row>
    <row r="20" spans="1:3" x14ac:dyDescent="0.25">
      <c r="A20" s="18"/>
      <c r="B20" s="19"/>
      <c r="C20" s="11"/>
    </row>
    <row r="21" spans="1:3" ht="18.75" x14ac:dyDescent="0.25">
      <c r="A21" s="20" t="s">
        <v>39</v>
      </c>
      <c r="B21" s="19"/>
      <c r="C21" s="11"/>
    </row>
    <row r="22" spans="1:3" x14ac:dyDescent="0.25">
      <c r="A22" s="21" t="s">
        <v>40</v>
      </c>
      <c r="B22" s="21" t="s">
        <v>41</v>
      </c>
      <c r="C22" s="14" t="s">
        <v>12</v>
      </c>
    </row>
    <row r="23" spans="1:3" x14ac:dyDescent="0.25">
      <c r="A23" s="22" t="s">
        <v>42</v>
      </c>
      <c r="B23" s="22" t="s">
        <v>25</v>
      </c>
      <c r="C23" s="15">
        <v>23040</v>
      </c>
    </row>
    <row r="24" spans="1:3" x14ac:dyDescent="0.25">
      <c r="A24" s="22" t="s">
        <v>43</v>
      </c>
      <c r="B24" s="22" t="s">
        <v>27</v>
      </c>
      <c r="C24" s="15">
        <v>43200</v>
      </c>
    </row>
    <row r="25" spans="1:3" x14ac:dyDescent="0.25">
      <c r="A25" s="22" t="s">
        <v>44</v>
      </c>
      <c r="B25" s="22" t="s">
        <v>45</v>
      </c>
      <c r="C25" s="15">
        <v>43200</v>
      </c>
    </row>
    <row r="26" spans="1:3" x14ac:dyDescent="0.25">
      <c r="A26" s="22" t="s">
        <v>46</v>
      </c>
      <c r="B26" s="22" t="s">
        <v>38</v>
      </c>
      <c r="C26" s="15">
        <v>46000</v>
      </c>
    </row>
    <row r="27" spans="1:3" x14ac:dyDescent="0.25">
      <c r="A27" s="22" t="s">
        <v>47</v>
      </c>
      <c r="B27" s="22" t="s">
        <v>48</v>
      </c>
      <c r="C27" s="15">
        <v>46560</v>
      </c>
    </row>
    <row r="28" spans="1:3" x14ac:dyDescent="0.25">
      <c r="A28" s="22" t="s">
        <v>49</v>
      </c>
      <c r="B28" s="22" t="s">
        <v>31</v>
      </c>
      <c r="C28" s="15">
        <v>48000</v>
      </c>
    </row>
    <row r="29" spans="1:3" x14ac:dyDescent="0.25">
      <c r="A29" s="22" t="s">
        <v>50</v>
      </c>
      <c r="B29" s="22" t="s">
        <v>51</v>
      </c>
      <c r="C29" s="15">
        <v>48000</v>
      </c>
    </row>
    <row r="30" spans="1:3" x14ac:dyDescent="0.25">
      <c r="A30" s="22" t="s">
        <v>52</v>
      </c>
      <c r="B30" s="22" t="s">
        <v>16</v>
      </c>
      <c r="C30" s="15">
        <v>48000</v>
      </c>
    </row>
    <row r="31" spans="1:3" x14ac:dyDescent="0.25">
      <c r="A31" s="23" t="s">
        <v>53</v>
      </c>
      <c r="B31" s="23" t="s">
        <v>25</v>
      </c>
      <c r="C31" s="15">
        <v>48000</v>
      </c>
    </row>
    <row r="32" spans="1:3" x14ac:dyDescent="0.25">
      <c r="A32" s="23" t="s">
        <v>54</v>
      </c>
      <c r="B32" s="23" t="s">
        <v>55</v>
      </c>
      <c r="C32" s="15">
        <v>48000</v>
      </c>
    </row>
    <row r="33" spans="1:3" x14ac:dyDescent="0.25">
      <c r="A33" s="23" t="s">
        <v>19</v>
      </c>
      <c r="B33" s="23" t="s">
        <v>56</v>
      </c>
      <c r="C33" s="15">
        <v>48000</v>
      </c>
    </row>
    <row r="34" spans="1:3" x14ac:dyDescent="0.25">
      <c r="A34" s="23" t="s">
        <v>57</v>
      </c>
      <c r="B34" s="23" t="s">
        <v>58</v>
      </c>
      <c r="C34" s="15">
        <v>57600</v>
      </c>
    </row>
    <row r="35" spans="1:3" x14ac:dyDescent="0.25">
      <c r="A35" s="23" t="s">
        <v>59</v>
      </c>
      <c r="B35" s="23" t="s">
        <v>60</v>
      </c>
      <c r="C35" s="15">
        <v>57600</v>
      </c>
    </row>
    <row r="36" spans="1:3" x14ac:dyDescent="0.25">
      <c r="A36" s="23" t="s">
        <v>61</v>
      </c>
      <c r="B36" s="23" t="s">
        <v>62</v>
      </c>
      <c r="C36" s="15">
        <v>62400</v>
      </c>
    </row>
    <row r="37" spans="1:3" x14ac:dyDescent="0.25">
      <c r="A37" s="23" t="s">
        <v>63</v>
      </c>
      <c r="B37" s="23" t="s">
        <v>29</v>
      </c>
      <c r="C37" s="15">
        <v>67200</v>
      </c>
    </row>
    <row r="38" spans="1:3" x14ac:dyDescent="0.25">
      <c r="A38" s="23" t="s">
        <v>64</v>
      </c>
      <c r="B38" s="23" t="s">
        <v>65</v>
      </c>
      <c r="C38" s="15">
        <v>72000</v>
      </c>
    </row>
    <row r="39" spans="1:3" x14ac:dyDescent="0.25">
      <c r="A39" s="23" t="s">
        <v>66</v>
      </c>
      <c r="B39" s="23" t="s">
        <v>21</v>
      </c>
      <c r="C39" s="15">
        <v>72000</v>
      </c>
    </row>
    <row r="40" spans="1:3" x14ac:dyDescent="0.25">
      <c r="A40" s="23" t="s">
        <v>67</v>
      </c>
      <c r="B40" s="23" t="s">
        <v>68</v>
      </c>
      <c r="C40" s="15">
        <v>76800</v>
      </c>
    </row>
    <row r="41" spans="1:3" x14ac:dyDescent="0.25">
      <c r="A41" s="23" t="s">
        <v>69</v>
      </c>
      <c r="B41" s="23" t="s">
        <v>23</v>
      </c>
      <c r="C41" s="15">
        <v>45000</v>
      </c>
    </row>
    <row r="42" spans="1:3" x14ac:dyDescent="0.25">
      <c r="A42" s="23" t="s">
        <v>70</v>
      </c>
      <c r="B42" s="23" t="s">
        <v>71</v>
      </c>
      <c r="C42" s="15">
        <v>76800</v>
      </c>
    </row>
    <row r="43" spans="1:3" x14ac:dyDescent="0.25">
      <c r="A43" s="23" t="s">
        <v>72</v>
      </c>
      <c r="B43" s="23" t="s">
        <v>73</v>
      </c>
      <c r="C43" s="15">
        <v>76800</v>
      </c>
    </row>
    <row r="44" spans="1:3" x14ac:dyDescent="0.25">
      <c r="A44" s="23" t="s">
        <v>74</v>
      </c>
      <c r="B44" s="23" t="s">
        <v>56</v>
      </c>
      <c r="C44" s="15">
        <v>76800</v>
      </c>
    </row>
    <row r="45" spans="1:3" x14ac:dyDescent="0.25">
      <c r="A45" s="23" t="s">
        <v>75</v>
      </c>
      <c r="B45" s="23" t="s">
        <v>76</v>
      </c>
      <c r="C45" s="15">
        <v>76800</v>
      </c>
    </row>
    <row r="46" spans="1:3" x14ac:dyDescent="0.25">
      <c r="A46" s="23" t="s">
        <v>77</v>
      </c>
      <c r="B46" s="23" t="s">
        <v>78</v>
      </c>
      <c r="C46" s="15">
        <v>76800</v>
      </c>
    </row>
    <row r="47" spans="1:3" x14ac:dyDescent="0.25">
      <c r="A47" s="23" t="s">
        <v>79</v>
      </c>
      <c r="B47" s="23" t="s">
        <v>29</v>
      </c>
      <c r="C47" s="15">
        <v>90000</v>
      </c>
    </row>
    <row r="48" spans="1:3" x14ac:dyDescent="0.25">
      <c r="A48" s="23" t="s">
        <v>80</v>
      </c>
      <c r="B48" s="23" t="s">
        <v>16</v>
      </c>
      <c r="C48" s="15">
        <v>90000</v>
      </c>
    </row>
    <row r="49" spans="1:3" x14ac:dyDescent="0.25">
      <c r="A49" s="23" t="s">
        <v>81</v>
      </c>
      <c r="B49" s="23" t="s">
        <v>82</v>
      </c>
      <c r="C49" s="15">
        <v>85950</v>
      </c>
    </row>
    <row r="50" spans="1:3" x14ac:dyDescent="0.25">
      <c r="A50" s="23" t="s">
        <v>83</v>
      </c>
      <c r="B50" s="23" t="s">
        <v>45</v>
      </c>
      <c r="C50" s="15">
        <v>90000</v>
      </c>
    </row>
    <row r="51" spans="1:3" x14ac:dyDescent="0.25">
      <c r="A51" s="23" t="s">
        <v>84</v>
      </c>
      <c r="B51" s="23" t="s">
        <v>45</v>
      </c>
      <c r="C51" s="15">
        <v>90000</v>
      </c>
    </row>
    <row r="52" spans="1:3" x14ac:dyDescent="0.25">
      <c r="A52" s="23" t="s">
        <v>85</v>
      </c>
      <c r="B52" s="23" t="s">
        <v>86</v>
      </c>
      <c r="C52" s="15">
        <v>85950</v>
      </c>
    </row>
    <row r="53" spans="1:3" x14ac:dyDescent="0.25">
      <c r="A53" s="23" t="s">
        <v>72</v>
      </c>
      <c r="B53" s="23" t="s">
        <v>87</v>
      </c>
      <c r="C53" s="15">
        <v>90000</v>
      </c>
    </row>
    <row r="54" spans="1:3" x14ac:dyDescent="0.25">
      <c r="A54" s="23" t="s">
        <v>88</v>
      </c>
      <c r="B54" s="23" t="s">
        <v>89</v>
      </c>
      <c r="C54" s="15">
        <v>90000</v>
      </c>
    </row>
    <row r="55" spans="1:3" x14ac:dyDescent="0.25">
      <c r="A55" s="24" t="s">
        <v>90</v>
      </c>
      <c r="B55" s="23" t="s">
        <v>91</v>
      </c>
      <c r="C55" s="15">
        <v>85950</v>
      </c>
    </row>
    <row r="56" spans="1:3" x14ac:dyDescent="0.25">
      <c r="A56" s="23" t="s">
        <v>92</v>
      </c>
      <c r="B56" s="23" t="s">
        <v>93</v>
      </c>
      <c r="C56" s="15">
        <v>90000</v>
      </c>
    </row>
    <row r="57" spans="1:3" x14ac:dyDescent="0.25">
      <c r="A57" s="23" t="s">
        <v>94</v>
      </c>
      <c r="B57" s="23" t="s">
        <v>29</v>
      </c>
      <c r="C57" s="15">
        <v>95000</v>
      </c>
    </row>
    <row r="58" spans="1:3" x14ac:dyDescent="0.25">
      <c r="A58" s="23" t="s">
        <v>95</v>
      </c>
      <c r="B58" s="23" t="s">
        <v>29</v>
      </c>
      <c r="C58" s="15">
        <v>95000</v>
      </c>
    </row>
    <row r="59" spans="1:3" x14ac:dyDescent="0.25">
      <c r="A59" s="23" t="s">
        <v>96</v>
      </c>
      <c r="B59" s="23" t="s">
        <v>29</v>
      </c>
      <c r="C59" s="15">
        <v>95000</v>
      </c>
    </row>
    <row r="60" spans="1:3" x14ac:dyDescent="0.25">
      <c r="A60" s="23" t="s">
        <v>97</v>
      </c>
      <c r="B60" s="23" t="s">
        <v>31</v>
      </c>
      <c r="C60" s="15">
        <v>95000</v>
      </c>
    </row>
    <row r="61" spans="1:3" x14ac:dyDescent="0.25">
      <c r="A61" s="23" t="s">
        <v>98</v>
      </c>
      <c r="B61" s="23" t="s">
        <v>51</v>
      </c>
      <c r="C61" s="15">
        <v>95000</v>
      </c>
    </row>
    <row r="62" spans="1:3" x14ac:dyDescent="0.25">
      <c r="A62" s="23" t="s">
        <v>99</v>
      </c>
      <c r="B62" s="23" t="s">
        <v>100</v>
      </c>
      <c r="C62" s="15">
        <v>95000</v>
      </c>
    </row>
    <row r="63" spans="1:3" x14ac:dyDescent="0.25">
      <c r="A63" s="23" t="s">
        <v>101</v>
      </c>
      <c r="B63" s="23" t="s">
        <v>102</v>
      </c>
      <c r="C63" s="15">
        <v>95000</v>
      </c>
    </row>
    <row r="64" spans="1:3" x14ac:dyDescent="0.25">
      <c r="A64" s="23" t="s">
        <v>103</v>
      </c>
      <c r="B64" s="23" t="s">
        <v>16</v>
      </c>
      <c r="C64" s="15">
        <v>95000</v>
      </c>
    </row>
    <row r="65" spans="1:3" x14ac:dyDescent="0.25">
      <c r="A65" s="23" t="s">
        <v>104</v>
      </c>
      <c r="B65" s="23" t="s">
        <v>25</v>
      </c>
      <c r="C65" s="15">
        <v>95000</v>
      </c>
    </row>
    <row r="66" spans="1:3" x14ac:dyDescent="0.25">
      <c r="A66" s="23" t="s">
        <v>105</v>
      </c>
      <c r="B66" s="23" t="s">
        <v>45</v>
      </c>
      <c r="C66" s="15">
        <v>95000</v>
      </c>
    </row>
    <row r="67" spans="1:3" x14ac:dyDescent="0.25">
      <c r="A67" s="23" t="s">
        <v>106</v>
      </c>
      <c r="B67" s="23" t="s">
        <v>107</v>
      </c>
      <c r="C67" s="15">
        <v>95000</v>
      </c>
    </row>
    <row r="68" spans="1:3" x14ac:dyDescent="0.25">
      <c r="A68" s="23" t="s">
        <v>108</v>
      </c>
      <c r="B68" s="23" t="s">
        <v>109</v>
      </c>
      <c r="C68" s="15">
        <v>95000</v>
      </c>
    </row>
    <row r="69" spans="1:3" x14ac:dyDescent="0.25">
      <c r="A69" s="23" t="s">
        <v>110</v>
      </c>
      <c r="B69" s="23" t="s">
        <v>27</v>
      </c>
      <c r="C69" s="15">
        <v>95000</v>
      </c>
    </row>
    <row r="70" spans="1:3" x14ac:dyDescent="0.25">
      <c r="A70" s="23" t="s">
        <v>111</v>
      </c>
      <c r="B70" s="23" t="s">
        <v>27</v>
      </c>
      <c r="C70" s="15">
        <v>95000</v>
      </c>
    </row>
    <row r="71" spans="1:3" x14ac:dyDescent="0.25">
      <c r="A71" s="23" t="s">
        <v>112</v>
      </c>
      <c r="B71" s="23" t="s">
        <v>113</v>
      </c>
      <c r="C71" s="15">
        <v>95000</v>
      </c>
    </row>
    <row r="72" spans="1:3" x14ac:dyDescent="0.25">
      <c r="A72" s="16" t="s">
        <v>1</v>
      </c>
      <c r="B72" s="16"/>
      <c r="C72" s="17">
        <f>SUM(C23:C71)</f>
        <v>3697450</v>
      </c>
    </row>
    <row r="73" spans="1:3" x14ac:dyDescent="0.25">
      <c r="A73" s="11"/>
      <c r="B73" s="11"/>
      <c r="C73" s="11"/>
    </row>
    <row r="74" spans="1:3" ht="18.75" x14ac:dyDescent="0.3">
      <c r="A74" s="25" t="s">
        <v>114</v>
      </c>
      <c r="B74" s="11"/>
      <c r="C74" s="11"/>
    </row>
    <row r="75" spans="1:3" x14ac:dyDescent="0.25">
      <c r="A75" s="26" t="s">
        <v>10</v>
      </c>
      <c r="B75" s="26" t="s">
        <v>11</v>
      </c>
      <c r="C75" s="14" t="s">
        <v>12</v>
      </c>
    </row>
    <row r="76" spans="1:3" x14ac:dyDescent="0.25">
      <c r="A76" s="27" t="s">
        <v>115</v>
      </c>
      <c r="B76" s="28" t="s">
        <v>116</v>
      </c>
      <c r="C76" s="29">
        <v>88836.99</v>
      </c>
    </row>
    <row r="77" spans="1:3" x14ac:dyDescent="0.25">
      <c r="A77" s="27" t="s">
        <v>117</v>
      </c>
      <c r="B77" s="28" t="s">
        <v>29</v>
      </c>
      <c r="C77" s="29">
        <v>194087.84</v>
      </c>
    </row>
    <row r="78" spans="1:3" x14ac:dyDescent="0.25">
      <c r="A78" s="27" t="s">
        <v>118</v>
      </c>
      <c r="B78" s="28" t="s">
        <v>33</v>
      </c>
      <c r="C78" s="29">
        <v>295590.32</v>
      </c>
    </row>
    <row r="79" spans="1:3" x14ac:dyDescent="0.25">
      <c r="A79" s="27" t="s">
        <v>119</v>
      </c>
      <c r="B79" s="28" t="s">
        <v>55</v>
      </c>
      <c r="C79" s="29">
        <v>264540.71999999997</v>
      </c>
    </row>
    <row r="80" spans="1:3" ht="15" customHeight="1" x14ac:dyDescent="0.25">
      <c r="A80" s="27" t="s">
        <v>120</v>
      </c>
      <c r="B80" s="28" t="s">
        <v>121</v>
      </c>
      <c r="C80" s="29">
        <v>33651.449999999997</v>
      </c>
    </row>
    <row r="81" spans="1:3" x14ac:dyDescent="0.25">
      <c r="A81" s="27" t="s">
        <v>122</v>
      </c>
      <c r="B81" s="28" t="s">
        <v>16</v>
      </c>
      <c r="C81" s="29">
        <v>471296.63</v>
      </c>
    </row>
    <row r="82" spans="1:3" x14ac:dyDescent="0.25">
      <c r="A82" s="27" t="s">
        <v>123</v>
      </c>
      <c r="B82" s="28" t="s">
        <v>45</v>
      </c>
      <c r="C82" s="29">
        <v>125573.85</v>
      </c>
    </row>
    <row r="83" spans="1:3" x14ac:dyDescent="0.25">
      <c r="A83" s="16" t="s">
        <v>1</v>
      </c>
      <c r="B83" s="16"/>
      <c r="C83" s="30">
        <f>SUM(C76:C82)</f>
        <v>1473577.8</v>
      </c>
    </row>
  </sheetData>
  <mergeCells count="5">
    <mergeCell ref="A19:B19"/>
    <mergeCell ref="A72:B72"/>
    <mergeCell ref="A83:B83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8C54-B08B-450C-9A43-6AFF7AEDED5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2" ma:contentTypeDescription="Een nieuw document maken." ma:contentTypeScope="" ma:versionID="7f24832866950c35a94f1a4e1d3dbc2a">
  <xsd:schema xmlns:xsd="http://www.w3.org/2001/XMLSchema" xmlns:xs="http://www.w3.org/2001/XMLSchema" xmlns:p="http://schemas.microsoft.com/office/2006/metadata/properties" xmlns:ns2="8c06d317-adf7-4cf6-a67c-771bdbdc3545" targetNamespace="http://schemas.microsoft.com/office/2006/metadata/properties" ma:root="true" ma:fieldsID="ff52f3b5b810223bdab489881ef6e01e" ns2:_="">
    <xsd:import namespace="8c06d317-adf7-4cf6-a67c-771bdbdc3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7" ma:contentTypeDescription="" ma:contentTypeScope="" ma:versionID="04f1bd8843a4ce8685153693da8c34a2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7526498c433bcecb65195736cc636484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19-2020" ma:format="RadioButtons" ma:indexed="true" ma:internalName="Periode">
      <xsd:simpleType>
        <xsd:union memberTypes="dms:Text">
          <xsd:simpleType>
            <xsd:restriction base="dms:Choice">
              <xsd:enumeration value="2018-2019"/>
              <xsd:enumeration value="2019-2020"/>
              <xsd:enumeration value="2020-2021"/>
              <xsd:enumeration value="2021-2020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072AF-37A7-4D15-91A7-819D92168CB1}"/>
</file>

<file path=customXml/itemProps2.xml><?xml version="1.0" encoding="utf-8"?>
<ds:datastoreItem xmlns:ds="http://schemas.openxmlformats.org/officeDocument/2006/customXml" ds:itemID="{7655B7AA-033A-4B87-A7E1-CFBA7026F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312FB9-2BEB-494D-8D14-CAC4DEF4EEAA}">
  <ds:schemaRefs>
    <ds:schemaRef ds:uri="http://purl.org/dc/terms/"/>
    <ds:schemaRef ds:uri="http://schemas.microsoft.com/office/2006/metadata/properties"/>
    <ds:schemaRef ds:uri="http://schemas.microsoft.com/sharepoint/v3"/>
    <ds:schemaRef ds:uri="http://purl.org/dc/elements/1.1/"/>
    <ds:schemaRef ds:uri="http://purl.org/dc/dcmitype/"/>
    <ds:schemaRef ds:uri="eaa7ac44-3316-4fb7-a1db-447cf4f77e09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4a5bbe67-a8da-4aa0-b91b-62123359b05a"/>
    <ds:schemaRef ds:uri="9a9ec0f0-7796-43d0-ac1f-4c8c46ee0bd1"/>
    <ds:schemaRef ds:uri="http://schemas.microsoft.com/sharepoint.v3"/>
    <ds:schemaRef ds:uri="d182f509-706b-4aba-aa71-1d7dc8d24a05"/>
  </ds:schemaRefs>
</ds:datastoreItem>
</file>

<file path=customXml/itemProps4.xml><?xml version="1.0" encoding="utf-8"?>
<ds:datastoreItem xmlns:ds="http://schemas.openxmlformats.org/officeDocument/2006/customXml" ds:itemID="{BBBD5C6C-C4F4-4EBC-9ABC-B00BA559B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 1</vt:lpstr>
      <vt:lpstr>Bijlage 2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Dyck, Hilde</dc:creator>
  <cp:keywords/>
  <dc:description/>
  <cp:lastModifiedBy>De Smet, Dries</cp:lastModifiedBy>
  <cp:revision/>
  <dcterms:created xsi:type="dcterms:W3CDTF">2019-12-03T13:13:29Z</dcterms:created>
  <dcterms:modified xsi:type="dcterms:W3CDTF">2020-01-07T07:51:51Z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_PV">
    <vt:lpwstr>295;#jeugdwerk|5bfc94b0-0c60-4ee8-b347-8701ed396aa3;#741;#Subsidies|9d070f3f-ae6c-4590-b86c-7047cc17a9ae;#1068;#Lokaal|5d349075-d855-4528-9231-6da24f08a49f;#871;#Bovenlokaal|b90f6e4a-4dec-40b1-a000-8fd7d279468d;#268;#Internationaal|c72159ba-abf7-4b11-8893</vt:lpwstr>
  </property>
  <property fmtid="{D5CDD505-2E9C-101B-9397-08002B2CF9AE}" pid="3" name="ContentTypeId">
    <vt:lpwstr>0x0101002F15FD8C6C5A8944A846F5727F331F93</vt:lpwstr>
  </property>
  <property fmtid="{D5CDD505-2E9C-101B-9397-08002B2CF9AE}" pid="4" name="_dlc_DocIdItemGuid">
    <vt:lpwstr>15d632c6-7d79-4372-adf9-8058fa5ee7bf</vt:lpwstr>
  </property>
  <property fmtid="{D5CDD505-2E9C-101B-9397-08002B2CF9AE}" pid="5" name="PV_Vraagsteller">
    <vt:lpwstr>1517;#Perdaens Freya|19261620-fb23-4e26-9898-80421ee67c3d</vt:lpwstr>
  </property>
</Properties>
</file>