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Schriftelijke vragen/SV 81/"/>
    </mc:Choice>
  </mc:AlternateContent>
  <xr:revisionPtr revIDLastSave="0" documentId="8_{1E50719E-7D72-4464-BCE9-E1F8C5631523}" xr6:coauthVersionLast="41" xr6:coauthVersionMax="41" xr10:uidLastSave="{00000000-0000-0000-0000-000000000000}"/>
  <bookViews>
    <workbookView xWindow="-108" yWindow="-108" windowWidth="23256" windowHeight="12576" activeTab="2" xr2:uid="{00000000-000D-0000-FFFF-FFFF00000000}"/>
  </bookViews>
  <sheets>
    <sheet name="Totaal budget" sheetId="1" r:id="rId1"/>
    <sheet name="aantal lln per LBV" sheetId="3" r:id="rId2"/>
    <sheet name="Budget per LBV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2" l="1"/>
  <c r="F34" i="2"/>
  <c r="E34" i="2"/>
  <c r="D34" i="2"/>
  <c r="C34" i="2"/>
  <c r="G14" i="2" l="1"/>
  <c r="G15" i="2"/>
  <c r="G16" i="2"/>
  <c r="G17" i="2"/>
  <c r="G18" i="2"/>
  <c r="G19" i="2"/>
  <c r="G20" i="2"/>
  <c r="G21" i="2"/>
  <c r="G13" i="2"/>
  <c r="F14" i="2"/>
  <c r="F15" i="2"/>
  <c r="F16" i="2"/>
  <c r="F22" i="2" s="1"/>
  <c r="F17" i="2"/>
  <c r="F18" i="2"/>
  <c r="F19" i="2"/>
  <c r="F20" i="2"/>
  <c r="F21" i="2"/>
  <c r="F13" i="2"/>
  <c r="E14" i="2"/>
  <c r="E15" i="2"/>
  <c r="E16" i="2"/>
  <c r="E17" i="2"/>
  <c r="E18" i="2"/>
  <c r="E19" i="2"/>
  <c r="E20" i="2"/>
  <c r="E21" i="2"/>
  <c r="E13" i="2"/>
  <c r="G22" i="2"/>
  <c r="D14" i="2"/>
  <c r="D15" i="2"/>
  <c r="D22" i="2" s="1"/>
  <c r="D16" i="2"/>
  <c r="D17" i="2"/>
  <c r="D18" i="2"/>
  <c r="D19" i="2"/>
  <c r="D20" i="2"/>
  <c r="D21" i="2"/>
  <c r="D13" i="2"/>
  <c r="C14" i="2"/>
  <c r="C15" i="2"/>
  <c r="C16" i="2"/>
  <c r="C17" i="2"/>
  <c r="C22" i="2" s="1"/>
  <c r="C18" i="2"/>
  <c r="C19" i="2"/>
  <c r="C20" i="2"/>
  <c r="C21" i="2"/>
  <c r="C13" i="2"/>
  <c r="G4" i="2"/>
  <c r="G5" i="2"/>
  <c r="G6" i="2"/>
  <c r="G7" i="2"/>
  <c r="G8" i="2"/>
  <c r="G9" i="2"/>
  <c r="G10" i="2"/>
  <c r="G11" i="2"/>
  <c r="G3" i="2"/>
  <c r="F4" i="2"/>
  <c r="F5" i="2"/>
  <c r="F6" i="2"/>
  <c r="F7" i="2"/>
  <c r="F8" i="2"/>
  <c r="F9" i="2"/>
  <c r="F10" i="2"/>
  <c r="F11" i="2"/>
  <c r="F3" i="2"/>
  <c r="E4" i="2"/>
  <c r="E5" i="2"/>
  <c r="E6" i="2"/>
  <c r="E7" i="2"/>
  <c r="E8" i="2"/>
  <c r="E9" i="2"/>
  <c r="E10" i="2"/>
  <c r="E11" i="2"/>
  <c r="E3" i="2"/>
  <c r="E12" i="2" s="1"/>
  <c r="D4" i="2"/>
  <c r="D5" i="2"/>
  <c r="D12" i="2" s="1"/>
  <c r="D6" i="2"/>
  <c r="D7" i="2"/>
  <c r="D8" i="2"/>
  <c r="D9" i="2"/>
  <c r="D10" i="2"/>
  <c r="D11" i="2"/>
  <c r="D3" i="2"/>
  <c r="C4" i="2"/>
  <c r="C5" i="2"/>
  <c r="C6" i="2"/>
  <c r="C7" i="2"/>
  <c r="C12" i="2" s="1"/>
  <c r="C8" i="2"/>
  <c r="C9" i="2"/>
  <c r="C10" i="2"/>
  <c r="C11" i="2"/>
  <c r="C3" i="2"/>
  <c r="D17" i="1"/>
  <c r="D16" i="1"/>
  <c r="D15" i="1"/>
  <c r="D14" i="1"/>
  <c r="D13" i="1"/>
  <c r="C17" i="1"/>
  <c r="C16" i="1"/>
  <c r="C15" i="1"/>
  <c r="C14" i="1"/>
  <c r="C13" i="1"/>
  <c r="G22" i="3"/>
  <c r="F22" i="3"/>
  <c r="E22" i="3"/>
  <c r="D22" i="3"/>
  <c r="C22" i="3"/>
  <c r="D12" i="3"/>
  <c r="E12" i="3"/>
  <c r="F12" i="3"/>
  <c r="C12" i="3"/>
  <c r="G12" i="3"/>
  <c r="E22" i="2" l="1"/>
  <c r="G12" i="2"/>
  <c r="F12" i="2"/>
</calcChain>
</file>

<file path=xl/sharedStrings.xml><?xml version="1.0" encoding="utf-8"?>
<sst xmlns="http://schemas.openxmlformats.org/spreadsheetml/2006/main" count="98" uniqueCount="33">
  <si>
    <t>BaO</t>
  </si>
  <si>
    <t>BuBaO</t>
  </si>
  <si>
    <t>SO</t>
  </si>
  <si>
    <t>Buso</t>
  </si>
  <si>
    <t>toelage inspecteurs LBV</t>
  </si>
  <si>
    <t>2014-2015</t>
  </si>
  <si>
    <t>2018-2019</t>
  </si>
  <si>
    <t>2017-2018</t>
  </si>
  <si>
    <t>2016-2017</t>
  </si>
  <si>
    <t>2015-2016</t>
  </si>
  <si>
    <t>Begrotingsjaar</t>
  </si>
  <si>
    <t>Schooljaar</t>
  </si>
  <si>
    <t>totaalbedrag uit MF</t>
  </si>
  <si>
    <t>Totaalbedrag uit MF</t>
  </si>
  <si>
    <t>Katholieke godsdienst</t>
  </si>
  <si>
    <t>Protestantse godsdienst</t>
  </si>
  <si>
    <t>Israëlitische godsdienst</t>
  </si>
  <si>
    <t>Islamitische godsdienst</t>
  </si>
  <si>
    <t>Orthodoxe godsdienst</t>
  </si>
  <si>
    <t>Anglicaanse godsdienst</t>
  </si>
  <si>
    <t>Niet-confessionele zedenleer</t>
  </si>
  <si>
    <t>Cultuurbeschouwing</t>
  </si>
  <si>
    <t>Vrijstelling</t>
  </si>
  <si>
    <t>Totaalbedragen budget voorafname meerdere LBV</t>
  </si>
  <si>
    <t>Leerlingen LBV BaO</t>
  </si>
  <si>
    <t>Leerlingen LBV BuBaO</t>
  </si>
  <si>
    <t>TOTAAL</t>
  </si>
  <si>
    <t>Bron: statistisch jaarboek</t>
  </si>
  <si>
    <t>Totaal bedrag per leerling meerdere LBV</t>
  </si>
  <si>
    <t>Bron: Cijfers gebaseerd op leerlingengegevens uit het statistisch jaarboek onderwijs</t>
  </si>
  <si>
    <t>Werkingsmiddelen LBV BaO</t>
  </si>
  <si>
    <t>Werkingqmiddelen LBV BuBaO</t>
  </si>
  <si>
    <t>toelage inspectie LBV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</si>
</sst>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#,##0;0;&quot;-&quot;"/>
    <numFmt numFmtId="166" formatCode="_-* #,##0.0000\ &quot;€&quot;_-;\-* #,##0.0000\ &quot;€&quot;_-;_-* &quot;-&quot;??\ &quot;€&quot;_-;_-@_-"/>
    <numFmt numFmtId="167" formatCode="_ [$€-413]\ * #,##0.00_ ;_ [$€-413]\ * \-#,##0.00_ ;_ [$€-413]\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2" fillId="0" borderId="1" xfId="0" applyFont="1" applyBorder="1"/>
    <xf numFmtId="0" fontId="0" fillId="0" borderId="0" xfId="0" applyBorder="1"/>
    <xf numFmtId="0" fontId="2" fillId="0" borderId="5" xfId="0" applyFont="1" applyBorder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65" fontId="0" fillId="0" borderId="1" xfId="0" applyNumberFormat="1" applyFill="1" applyBorder="1"/>
    <xf numFmtId="165" fontId="0" fillId="0" borderId="5" xfId="0" applyNumberFormat="1" applyFill="1" applyBorder="1"/>
    <xf numFmtId="165" fontId="0" fillId="0" borderId="6" xfId="0" applyNumberFormat="1" applyBorder="1"/>
    <xf numFmtId="165" fontId="0" fillId="0" borderId="8" xfId="0" applyNumberFormat="1" applyBorder="1"/>
    <xf numFmtId="165" fontId="0" fillId="0" borderId="5" xfId="0" applyNumberFormat="1" applyBorder="1"/>
    <xf numFmtId="165" fontId="0" fillId="0" borderId="1" xfId="0" applyNumberFormat="1" applyBorder="1"/>
    <xf numFmtId="0" fontId="2" fillId="3" borderId="10" xfId="0" applyFont="1" applyFill="1" applyBorder="1" applyAlignment="1">
      <alignment horizontal="right"/>
    </xf>
    <xf numFmtId="165" fontId="2" fillId="3" borderId="10" xfId="0" applyNumberFormat="1" applyFont="1" applyFill="1" applyBorder="1"/>
    <xf numFmtId="165" fontId="2" fillId="3" borderId="11" xfId="0" applyNumberFormat="1" applyFont="1" applyFill="1" applyBorder="1"/>
    <xf numFmtId="166" fontId="0" fillId="0" borderId="1" xfId="1" applyNumberFormat="1" applyFont="1" applyBorder="1"/>
    <xf numFmtId="164" fontId="0" fillId="0" borderId="5" xfId="1" applyNumberFormat="1" applyFont="1" applyBorder="1"/>
    <xf numFmtId="164" fontId="0" fillId="0" borderId="5" xfId="1" applyNumberFormat="1" applyFont="1" applyFill="1" applyBorder="1"/>
    <xf numFmtId="164" fontId="0" fillId="0" borderId="6" xfId="1" applyNumberFormat="1" applyFont="1" applyBorder="1"/>
    <xf numFmtId="164" fontId="0" fillId="0" borderId="8" xfId="1" applyNumberFormat="1" applyFont="1" applyBorder="1"/>
    <xf numFmtId="0" fontId="2" fillId="2" borderId="16" xfId="0" applyFont="1" applyFill="1" applyBorder="1" applyAlignment="1">
      <alignment horizontal="center" vertical="center"/>
    </xf>
    <xf numFmtId="164" fontId="0" fillId="0" borderId="1" xfId="1" applyNumberFormat="1" applyFont="1" applyFill="1" applyBorder="1"/>
    <xf numFmtId="0" fontId="2" fillId="0" borderId="4" xfId="0" applyFont="1" applyBorder="1"/>
    <xf numFmtId="0" fontId="2" fillId="0" borderId="7" xfId="0" applyFont="1" applyBorder="1"/>
    <xf numFmtId="0" fontId="2" fillId="0" borderId="12" xfId="0" applyFont="1" applyBorder="1"/>
    <xf numFmtId="164" fontId="0" fillId="0" borderId="3" xfId="1" applyNumberFormat="1" applyFont="1" applyFill="1" applyBorder="1"/>
    <xf numFmtId="164" fontId="0" fillId="0" borderId="3" xfId="1" applyNumberFormat="1" applyFont="1" applyBorder="1"/>
    <xf numFmtId="164" fontId="0" fillId="0" borderId="16" xfId="1" applyNumberFormat="1" applyFont="1" applyBorder="1"/>
    <xf numFmtId="0" fontId="2" fillId="3" borderId="22" xfId="0" applyFont="1" applyFill="1" applyBorder="1" applyAlignment="1">
      <alignment horizontal="right"/>
    </xf>
    <xf numFmtId="164" fontId="2" fillId="3" borderId="14" xfId="1" applyNumberFormat="1" applyFont="1" applyFill="1" applyBorder="1"/>
    <xf numFmtId="164" fontId="2" fillId="3" borderId="15" xfId="1" applyNumberFormat="1" applyFont="1" applyFill="1" applyBorder="1"/>
    <xf numFmtId="0" fontId="3" fillId="0" borderId="0" xfId="0" applyFont="1"/>
    <xf numFmtId="167" fontId="4" fillId="0" borderId="1" xfId="0" quotePrefix="1" applyNumberFormat="1" applyFont="1" applyBorder="1" applyAlignment="1">
      <alignment vertical="center" wrapText="1"/>
    </xf>
    <xf numFmtId="167" fontId="4" fillId="0" borderId="6" xfId="0" quotePrefix="1" applyNumberFormat="1" applyFont="1" applyBorder="1" applyAlignment="1">
      <alignment vertical="center" wrapText="1"/>
    </xf>
    <xf numFmtId="167" fontId="4" fillId="0" borderId="8" xfId="0" quotePrefix="1" applyNumberFormat="1" applyFont="1" applyBorder="1" applyAlignment="1">
      <alignment vertical="center" wrapText="1"/>
    </xf>
    <xf numFmtId="167" fontId="4" fillId="0" borderId="16" xfId="0" quotePrefix="1" applyNumberFormat="1" applyFont="1" applyBorder="1" applyAlignment="1">
      <alignment vertical="center" wrapText="1"/>
    </xf>
    <xf numFmtId="0" fontId="2" fillId="3" borderId="26" xfId="0" applyFont="1" applyFill="1" applyBorder="1" applyAlignment="1">
      <alignment horizontal="right"/>
    </xf>
    <xf numFmtId="167" fontId="4" fillId="0" borderId="3" xfId="0" quotePrefix="1" applyNumberFormat="1" applyFont="1" applyBorder="1" applyAlignment="1">
      <alignment vertical="center" wrapText="1"/>
    </xf>
    <xf numFmtId="164" fontId="2" fillId="3" borderId="22" xfId="1" applyNumberFormat="1" applyFont="1" applyFill="1" applyBorder="1"/>
    <xf numFmtId="167" fontId="4" fillId="0" borderId="5" xfId="0" quotePrefix="1" applyNumberFormat="1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workbookViewId="0">
      <selection activeCell="D18" sqref="D18"/>
    </sheetView>
  </sheetViews>
  <sheetFormatPr defaultRowHeight="14.4" x14ac:dyDescent="0.3"/>
  <cols>
    <col min="1" max="1" width="13.44140625" bestFit="1" customWidth="1"/>
    <col min="2" max="2" width="9.44140625" bestFit="1" customWidth="1"/>
    <col min="3" max="7" width="24.109375" customWidth="1"/>
  </cols>
  <sheetData>
    <row r="1" spans="1:7" x14ac:dyDescent="0.3">
      <c r="A1" s="48" t="s">
        <v>23</v>
      </c>
      <c r="B1" s="48"/>
      <c r="C1" s="48"/>
      <c r="D1" s="48"/>
      <c r="E1" s="48"/>
      <c r="F1" s="48"/>
      <c r="G1" s="48"/>
    </row>
    <row r="2" spans="1:7" x14ac:dyDescent="0.3">
      <c r="A2" s="1" t="s">
        <v>10</v>
      </c>
      <c r="B2" s="1" t="s">
        <v>11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</row>
    <row r="3" spans="1:7" x14ac:dyDescent="0.3">
      <c r="A3" s="3">
        <v>2015</v>
      </c>
      <c r="B3" s="3" t="s">
        <v>5</v>
      </c>
      <c r="C3" s="2">
        <v>4523249</v>
      </c>
      <c r="D3" s="2">
        <v>665077</v>
      </c>
      <c r="E3" s="2"/>
      <c r="F3" s="2"/>
      <c r="G3" s="2">
        <v>146415.1</v>
      </c>
    </row>
    <row r="4" spans="1:7" x14ac:dyDescent="0.3">
      <c r="A4" s="3">
        <v>2016</v>
      </c>
      <c r="B4" s="3" t="s">
        <v>9</v>
      </c>
      <c r="C4" s="2">
        <v>4649973</v>
      </c>
      <c r="D4" s="2">
        <v>654913</v>
      </c>
      <c r="E4" s="2"/>
      <c r="F4" s="2"/>
      <c r="G4" s="2">
        <v>146415.1</v>
      </c>
    </row>
    <row r="5" spans="1:7" x14ac:dyDescent="0.3">
      <c r="A5" s="3">
        <v>2017</v>
      </c>
      <c r="B5" s="3" t="s">
        <v>8</v>
      </c>
      <c r="C5" s="2">
        <v>4788846</v>
      </c>
      <c r="D5" s="2">
        <v>562472</v>
      </c>
      <c r="E5" s="2"/>
      <c r="F5" s="2"/>
      <c r="G5" s="2">
        <v>146415.1</v>
      </c>
    </row>
    <row r="6" spans="1:7" x14ac:dyDescent="0.3">
      <c r="A6" s="3">
        <v>2018</v>
      </c>
      <c r="B6" s="3" t="s">
        <v>7</v>
      </c>
      <c r="C6" s="2">
        <v>4991698</v>
      </c>
      <c r="D6" s="2">
        <v>558968</v>
      </c>
      <c r="E6" s="2"/>
      <c r="F6" s="2"/>
      <c r="G6" s="2">
        <v>146415.1</v>
      </c>
    </row>
    <row r="7" spans="1:7" x14ac:dyDescent="0.3">
      <c r="A7" s="3">
        <v>2019</v>
      </c>
      <c r="B7" s="3" t="s">
        <v>6</v>
      </c>
      <c r="C7" s="2">
        <v>5158828</v>
      </c>
      <c r="D7" s="2">
        <v>567449</v>
      </c>
      <c r="E7" s="2"/>
      <c r="F7" s="2"/>
      <c r="G7" s="2">
        <v>146415.1</v>
      </c>
    </row>
    <row r="8" spans="1:7" x14ac:dyDescent="0.3">
      <c r="C8" t="s">
        <v>12</v>
      </c>
      <c r="D8" t="s">
        <v>13</v>
      </c>
    </row>
    <row r="11" spans="1:7" x14ac:dyDescent="0.3">
      <c r="A11" s="48" t="s">
        <v>28</v>
      </c>
      <c r="B11" s="48"/>
      <c r="C11" s="48"/>
      <c r="D11" s="48"/>
      <c r="E11" s="48"/>
      <c r="F11" s="48"/>
      <c r="G11" s="48"/>
    </row>
    <row r="12" spans="1:7" x14ac:dyDescent="0.3">
      <c r="A12" s="1" t="s">
        <v>10</v>
      </c>
      <c r="B12" s="1" t="s">
        <v>11</v>
      </c>
      <c r="C12" s="3" t="s">
        <v>0</v>
      </c>
      <c r="D12" s="3" t="s">
        <v>1</v>
      </c>
      <c r="E12" s="3" t="s">
        <v>2</v>
      </c>
      <c r="F12" s="3" t="s">
        <v>3</v>
      </c>
      <c r="G12" s="3" t="s">
        <v>4</v>
      </c>
    </row>
    <row r="13" spans="1:7" x14ac:dyDescent="0.3">
      <c r="A13" s="3">
        <v>2015</v>
      </c>
      <c r="B13" s="3" t="s">
        <v>5</v>
      </c>
      <c r="C13" s="23">
        <f>C3/'aantal lln per LBV'!C12</f>
        <v>29.097774203924093</v>
      </c>
      <c r="D13" s="23">
        <f>D3/'aantal lln per LBV'!C22</f>
        <v>60.346338807730696</v>
      </c>
      <c r="E13" s="2"/>
      <c r="F13" s="2"/>
      <c r="G13" s="2">
        <v>146415.1</v>
      </c>
    </row>
    <row r="14" spans="1:7" x14ac:dyDescent="0.3">
      <c r="A14" s="3">
        <v>2016</v>
      </c>
      <c r="B14" s="3" t="s">
        <v>9</v>
      </c>
      <c r="C14" s="23">
        <f>C4/'aantal lln per LBV'!D12</f>
        <v>28.864608680538314</v>
      </c>
      <c r="D14" s="23">
        <f>D4/'aantal lln per LBV'!D22</f>
        <v>64.156837774294672</v>
      </c>
      <c r="E14" s="2"/>
      <c r="F14" s="2"/>
      <c r="G14" s="2">
        <v>146415.1</v>
      </c>
    </row>
    <row r="15" spans="1:7" x14ac:dyDescent="0.3">
      <c r="A15" s="3">
        <v>2017</v>
      </c>
      <c r="B15" s="3" t="s">
        <v>8</v>
      </c>
      <c r="C15" s="23">
        <f>C5/'aantal lln per LBV'!E12</f>
        <v>28.926012503397661</v>
      </c>
      <c r="D15" s="23">
        <f>D5/'aantal lln per LBV'!E22</f>
        <v>57.974850546279114</v>
      </c>
      <c r="E15" s="2"/>
      <c r="F15" s="2"/>
      <c r="G15" s="2">
        <v>146415.1</v>
      </c>
    </row>
    <row r="16" spans="1:7" x14ac:dyDescent="0.3">
      <c r="A16" s="3">
        <v>2018</v>
      </c>
      <c r="B16" s="3" t="s">
        <v>7</v>
      </c>
      <c r="C16" s="23">
        <f>C6/'aantal lln per LBV'!F12</f>
        <v>29.546115326790808</v>
      </c>
      <c r="D16" s="23">
        <f>D6/'aantal lln per LBV'!F22</f>
        <v>57.649339933993396</v>
      </c>
      <c r="E16" s="2"/>
      <c r="F16" s="2"/>
      <c r="G16" s="2">
        <v>146415.1</v>
      </c>
    </row>
    <row r="17" spans="1:7" x14ac:dyDescent="0.3">
      <c r="A17" s="3">
        <v>2019</v>
      </c>
      <c r="B17" s="3" t="s">
        <v>6</v>
      </c>
      <c r="C17" s="23">
        <f>C7/'aantal lln per LBV'!G12</f>
        <v>30.271081615528601</v>
      </c>
      <c r="D17" s="23">
        <f>D7/'aantal lln per LBV'!G22</f>
        <v>58.009507258229398</v>
      </c>
      <c r="E17" s="2"/>
      <c r="F17" s="2"/>
      <c r="G17" s="2">
        <v>146415.1</v>
      </c>
    </row>
  </sheetData>
  <mergeCells count="2">
    <mergeCell ref="A1:G1"/>
    <mergeCell ref="A11:G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DF15E-B127-4E72-B015-0D0DCEBAC817}">
  <dimension ref="A1:G24"/>
  <sheetViews>
    <sheetView workbookViewId="0">
      <selection activeCell="G24" sqref="A1:G24"/>
    </sheetView>
  </sheetViews>
  <sheetFormatPr defaultRowHeight="14.4" x14ac:dyDescent="0.3"/>
  <cols>
    <col min="1" max="1" width="24" bestFit="1" customWidth="1"/>
    <col min="2" max="2" width="27.21875" bestFit="1" customWidth="1"/>
    <col min="3" max="7" width="19.109375" customWidth="1"/>
  </cols>
  <sheetData>
    <row r="1" spans="1:7" x14ac:dyDescent="0.3">
      <c r="A1" s="4"/>
      <c r="B1" s="4"/>
      <c r="C1" s="7">
        <v>2015</v>
      </c>
      <c r="D1" s="8">
        <v>2016</v>
      </c>
      <c r="E1" s="8">
        <v>2017</v>
      </c>
      <c r="F1" s="8">
        <v>2018</v>
      </c>
      <c r="G1" s="9">
        <v>2019</v>
      </c>
    </row>
    <row r="2" spans="1:7" ht="15" thickBot="1" x14ac:dyDescent="0.35">
      <c r="A2" s="4"/>
      <c r="B2" s="4"/>
      <c r="C2" s="10" t="s">
        <v>5</v>
      </c>
      <c r="D2" s="11" t="s">
        <v>9</v>
      </c>
      <c r="E2" s="11" t="s">
        <v>8</v>
      </c>
      <c r="F2" s="11" t="s">
        <v>7</v>
      </c>
      <c r="G2" s="12" t="s">
        <v>6</v>
      </c>
    </row>
    <row r="3" spans="1:7" x14ac:dyDescent="0.3">
      <c r="A3" s="49" t="s">
        <v>24</v>
      </c>
      <c r="B3" s="5" t="s">
        <v>14</v>
      </c>
      <c r="C3" s="15">
        <v>74736</v>
      </c>
      <c r="D3" s="18">
        <v>74343</v>
      </c>
      <c r="E3" s="18">
        <v>73508</v>
      </c>
      <c r="F3" s="18">
        <v>72128</v>
      </c>
      <c r="G3" s="16">
        <v>70178</v>
      </c>
    </row>
    <row r="4" spans="1:7" x14ac:dyDescent="0.3">
      <c r="A4" s="50"/>
      <c r="B4" s="3" t="s">
        <v>15</v>
      </c>
      <c r="C4" s="14">
        <v>2783</v>
      </c>
      <c r="D4" s="19">
        <v>3012</v>
      </c>
      <c r="E4" s="19">
        <v>3249</v>
      </c>
      <c r="F4" s="19">
        <v>3510</v>
      </c>
      <c r="G4" s="17">
        <v>3708</v>
      </c>
    </row>
    <row r="5" spans="1:7" x14ac:dyDescent="0.3">
      <c r="A5" s="50"/>
      <c r="B5" s="3" t="s">
        <v>16</v>
      </c>
      <c r="C5" s="14">
        <v>49</v>
      </c>
      <c r="D5" s="19">
        <v>49</v>
      </c>
      <c r="E5" s="19">
        <v>54</v>
      </c>
      <c r="F5" s="19">
        <v>60</v>
      </c>
      <c r="G5" s="17">
        <v>65</v>
      </c>
    </row>
    <row r="6" spans="1:7" x14ac:dyDescent="0.3">
      <c r="A6" s="50"/>
      <c r="B6" s="3" t="s">
        <v>17</v>
      </c>
      <c r="C6" s="14">
        <v>29579</v>
      </c>
      <c r="D6" s="19">
        <v>32156</v>
      </c>
      <c r="E6" s="19">
        <v>34266</v>
      </c>
      <c r="F6" s="19">
        <v>36205</v>
      </c>
      <c r="G6" s="17">
        <v>37923</v>
      </c>
    </row>
    <row r="7" spans="1:7" x14ac:dyDescent="0.3">
      <c r="A7" s="50"/>
      <c r="B7" s="3" t="s">
        <v>18</v>
      </c>
      <c r="C7" s="14">
        <v>797</v>
      </c>
      <c r="D7" s="19">
        <v>857</v>
      </c>
      <c r="E7" s="19">
        <v>969</v>
      </c>
      <c r="F7" s="19">
        <v>1078</v>
      </c>
      <c r="G7" s="17">
        <v>1209</v>
      </c>
    </row>
    <row r="8" spans="1:7" x14ac:dyDescent="0.3">
      <c r="A8" s="50"/>
      <c r="B8" s="3" t="s">
        <v>19</v>
      </c>
      <c r="C8" s="14">
        <v>21</v>
      </c>
      <c r="D8" s="19">
        <v>28</v>
      </c>
      <c r="E8" s="19">
        <v>31</v>
      </c>
      <c r="F8" s="19">
        <v>32</v>
      </c>
      <c r="G8" s="17">
        <v>33</v>
      </c>
    </row>
    <row r="9" spans="1:7" x14ac:dyDescent="0.3">
      <c r="A9" s="50"/>
      <c r="B9" s="3" t="s">
        <v>20</v>
      </c>
      <c r="C9" s="14">
        <v>46464</v>
      </c>
      <c r="D9" s="19">
        <v>49549</v>
      </c>
      <c r="E9" s="19">
        <v>52096</v>
      </c>
      <c r="F9" s="19">
        <v>54516</v>
      </c>
      <c r="G9" s="17">
        <v>55974</v>
      </c>
    </row>
    <row r="10" spans="1:7" x14ac:dyDescent="0.3">
      <c r="A10" s="50"/>
      <c r="B10" s="3" t="s">
        <v>21</v>
      </c>
      <c r="C10" s="14">
        <v>0</v>
      </c>
      <c r="D10" s="19">
        <v>0</v>
      </c>
      <c r="E10" s="19">
        <v>0</v>
      </c>
      <c r="F10" s="19">
        <v>0</v>
      </c>
      <c r="G10" s="17">
        <v>0</v>
      </c>
    </row>
    <row r="11" spans="1:7" x14ac:dyDescent="0.3">
      <c r="A11" s="50"/>
      <c r="B11" s="3" t="s">
        <v>22</v>
      </c>
      <c r="C11" s="14">
        <v>1021</v>
      </c>
      <c r="D11" s="19">
        <v>1102</v>
      </c>
      <c r="E11" s="19">
        <v>1382</v>
      </c>
      <c r="F11" s="19">
        <v>1417</v>
      </c>
      <c r="G11" s="17">
        <v>1331</v>
      </c>
    </row>
    <row r="12" spans="1:7" ht="15" thickBot="1" x14ac:dyDescent="0.35">
      <c r="A12" s="51"/>
      <c r="B12" s="20" t="s">
        <v>26</v>
      </c>
      <c r="C12" s="21">
        <f>SUM(C3:C11)</f>
        <v>155450</v>
      </c>
      <c r="D12" s="21">
        <f t="shared" ref="D12:F12" si="0">SUM(D3:D11)</f>
        <v>161096</v>
      </c>
      <c r="E12" s="21">
        <f t="shared" si="0"/>
        <v>165555</v>
      </c>
      <c r="F12" s="21">
        <f t="shared" si="0"/>
        <v>168946</v>
      </c>
      <c r="G12" s="22">
        <f>SUM(G3:G11)</f>
        <v>170421</v>
      </c>
    </row>
    <row r="13" spans="1:7" x14ac:dyDescent="0.3">
      <c r="A13" s="49" t="s">
        <v>25</v>
      </c>
      <c r="B13" s="5" t="s">
        <v>14</v>
      </c>
      <c r="C13" s="15">
        <v>6206</v>
      </c>
      <c r="D13" s="18">
        <v>5661</v>
      </c>
      <c r="E13" s="18">
        <v>5280</v>
      </c>
      <c r="F13" s="18">
        <v>4983</v>
      </c>
      <c r="G13" s="16">
        <v>4898</v>
      </c>
    </row>
    <row r="14" spans="1:7" x14ac:dyDescent="0.3">
      <c r="A14" s="50"/>
      <c r="B14" s="3" t="s">
        <v>15</v>
      </c>
      <c r="C14" s="14">
        <v>258</v>
      </c>
      <c r="D14" s="19">
        <v>258</v>
      </c>
      <c r="E14" s="19">
        <v>270</v>
      </c>
      <c r="F14" s="19">
        <v>265</v>
      </c>
      <c r="G14" s="17">
        <v>242</v>
      </c>
    </row>
    <row r="15" spans="1:7" x14ac:dyDescent="0.3">
      <c r="A15" s="50"/>
      <c r="B15" s="3" t="s">
        <v>16</v>
      </c>
      <c r="C15" s="14">
        <v>1</v>
      </c>
      <c r="D15" s="19">
        <v>0</v>
      </c>
      <c r="E15" s="19">
        <v>1</v>
      </c>
      <c r="F15" s="19">
        <v>2</v>
      </c>
      <c r="G15" s="17">
        <v>2</v>
      </c>
    </row>
    <row r="16" spans="1:7" x14ac:dyDescent="0.3">
      <c r="A16" s="50"/>
      <c r="B16" s="3" t="s">
        <v>17</v>
      </c>
      <c r="C16" s="14">
        <v>2101</v>
      </c>
      <c r="D16" s="19">
        <v>2022</v>
      </c>
      <c r="E16" s="19">
        <v>1926</v>
      </c>
      <c r="F16" s="19">
        <v>2064</v>
      </c>
      <c r="G16" s="17">
        <v>2213</v>
      </c>
    </row>
    <row r="17" spans="1:7" x14ac:dyDescent="0.3">
      <c r="A17" s="50"/>
      <c r="B17" s="3" t="s">
        <v>18</v>
      </c>
      <c r="C17" s="14">
        <v>33</v>
      </c>
      <c r="D17" s="19">
        <v>34</v>
      </c>
      <c r="E17" s="19">
        <v>36</v>
      </c>
      <c r="F17" s="19">
        <v>51</v>
      </c>
      <c r="G17" s="17">
        <v>58</v>
      </c>
    </row>
    <row r="18" spans="1:7" x14ac:dyDescent="0.3">
      <c r="A18" s="50"/>
      <c r="B18" s="3" t="s">
        <v>19</v>
      </c>
      <c r="C18" s="14">
        <v>1</v>
      </c>
      <c r="D18" s="19">
        <v>1</v>
      </c>
      <c r="E18" s="19">
        <v>0</v>
      </c>
      <c r="F18" s="19">
        <v>2</v>
      </c>
      <c r="G18" s="17">
        <v>2</v>
      </c>
    </row>
    <row r="19" spans="1:7" x14ac:dyDescent="0.3">
      <c r="A19" s="50"/>
      <c r="B19" s="3" t="s">
        <v>20</v>
      </c>
      <c r="C19" s="14">
        <v>2366</v>
      </c>
      <c r="D19" s="19">
        <v>2211</v>
      </c>
      <c r="E19" s="19">
        <v>2167</v>
      </c>
      <c r="F19" s="19">
        <v>2301</v>
      </c>
      <c r="G19" s="17">
        <v>2342</v>
      </c>
    </row>
    <row r="20" spans="1:7" x14ac:dyDescent="0.3">
      <c r="A20" s="50"/>
      <c r="B20" s="3" t="s">
        <v>21</v>
      </c>
      <c r="C20" s="14">
        <v>0</v>
      </c>
      <c r="D20" s="19">
        <v>0</v>
      </c>
      <c r="E20" s="19">
        <v>0</v>
      </c>
      <c r="F20" s="19">
        <v>0</v>
      </c>
      <c r="G20" s="17">
        <v>0</v>
      </c>
    </row>
    <row r="21" spans="1:7" x14ac:dyDescent="0.3">
      <c r="A21" s="50"/>
      <c r="B21" s="3" t="s">
        <v>22</v>
      </c>
      <c r="C21" s="14">
        <v>55</v>
      </c>
      <c r="D21" s="19">
        <v>21</v>
      </c>
      <c r="E21" s="19">
        <v>22</v>
      </c>
      <c r="F21" s="19">
        <v>28</v>
      </c>
      <c r="G21" s="17">
        <v>25</v>
      </c>
    </row>
    <row r="22" spans="1:7" ht="15" thickBot="1" x14ac:dyDescent="0.35">
      <c r="A22" s="51"/>
      <c r="B22" s="20" t="s">
        <v>26</v>
      </c>
      <c r="C22" s="21">
        <f>SUM(C13:C21)</f>
        <v>11021</v>
      </c>
      <c r="D22" s="21">
        <f t="shared" ref="D22" si="1">SUM(D13:D21)</f>
        <v>10208</v>
      </c>
      <c r="E22" s="21">
        <f t="shared" ref="E22" si="2">SUM(E13:E21)</f>
        <v>9702</v>
      </c>
      <c r="F22" s="21">
        <f t="shared" ref="F22" si="3">SUM(F13:F21)</f>
        <v>9696</v>
      </c>
      <c r="G22" s="22">
        <f>SUM(G13:G21)</f>
        <v>9782</v>
      </c>
    </row>
    <row r="24" spans="1:7" x14ac:dyDescent="0.3">
      <c r="A24" t="s">
        <v>27</v>
      </c>
    </row>
  </sheetData>
  <mergeCells count="2">
    <mergeCell ref="A3:A12"/>
    <mergeCell ref="A13:A2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86631-DFD1-4FBF-87D8-C15EA48625B9}">
  <dimension ref="A1:G34"/>
  <sheetViews>
    <sheetView tabSelected="1" workbookViewId="0">
      <selection activeCell="H20" sqref="H20"/>
    </sheetView>
  </sheetViews>
  <sheetFormatPr defaultRowHeight="14.4" x14ac:dyDescent="0.3"/>
  <cols>
    <col min="1" max="1" width="25.5546875" customWidth="1"/>
    <col min="2" max="2" width="27.21875" bestFit="1" customWidth="1"/>
    <col min="3" max="7" width="16.44140625" customWidth="1"/>
  </cols>
  <sheetData>
    <row r="1" spans="1:7" x14ac:dyDescent="0.3">
      <c r="A1" s="4"/>
      <c r="B1" s="4"/>
      <c r="C1" s="7">
        <v>2015</v>
      </c>
      <c r="D1" s="8">
        <v>2016</v>
      </c>
      <c r="E1" s="8">
        <v>2017</v>
      </c>
      <c r="F1" s="8">
        <v>2018</v>
      </c>
      <c r="G1" s="9">
        <v>2019</v>
      </c>
    </row>
    <row r="2" spans="1:7" ht="15" thickBot="1" x14ac:dyDescent="0.35">
      <c r="A2" s="4"/>
      <c r="B2" s="4"/>
      <c r="C2" s="13" t="s">
        <v>5</v>
      </c>
      <c r="D2" s="6" t="s">
        <v>9</v>
      </c>
      <c r="E2" s="6" t="s">
        <v>8</v>
      </c>
      <c r="F2" s="6" t="s">
        <v>7</v>
      </c>
      <c r="G2" s="28" t="s">
        <v>6</v>
      </c>
    </row>
    <row r="3" spans="1:7" x14ac:dyDescent="0.3">
      <c r="A3" s="52" t="s">
        <v>30</v>
      </c>
      <c r="B3" s="30" t="s">
        <v>14</v>
      </c>
      <c r="C3" s="25">
        <f>'Totaal budget'!$C$13*'aantal lln per LBV'!C3</f>
        <v>2174651.252904471</v>
      </c>
      <c r="D3" s="24">
        <f>'Totaal budget'!$C$14*'aantal lln per LBV'!D3</f>
        <v>2145881.6031372598</v>
      </c>
      <c r="E3" s="24">
        <f>'Totaal budget'!$C$15*'aantal lln per LBV'!E3</f>
        <v>2126293.3270997554</v>
      </c>
      <c r="F3" s="24">
        <f>'Totaal budget'!$C$16*'aantal lln per LBV'!F3</f>
        <v>2131102.2062907675</v>
      </c>
      <c r="G3" s="26">
        <f>'Totaal budget'!$C$17*'aantal lln per LBV'!G3</f>
        <v>2124363.9656145661</v>
      </c>
    </row>
    <row r="4" spans="1:7" x14ac:dyDescent="0.3">
      <c r="A4" s="53"/>
      <c r="B4" s="31" t="s">
        <v>15</v>
      </c>
      <c r="C4" s="29">
        <f>'Totaal budget'!$C$13*'aantal lln per LBV'!C4</f>
        <v>80979.105609520746</v>
      </c>
      <c r="D4" s="2">
        <f>'Totaal budget'!$C$14*'aantal lln per LBV'!D4</f>
        <v>86940.201345781403</v>
      </c>
      <c r="E4" s="2">
        <f>'Totaal budget'!$C$15*'aantal lln per LBV'!E4</f>
        <v>93980.614623539004</v>
      </c>
      <c r="F4" s="2">
        <f>'Totaal budget'!$C$16*'aantal lln per LBV'!F4</f>
        <v>103706.86479703574</v>
      </c>
      <c r="G4" s="27">
        <f>'Totaal budget'!$C$17*'aantal lln per LBV'!G4</f>
        <v>112245.17063038005</v>
      </c>
    </row>
    <row r="5" spans="1:7" x14ac:dyDescent="0.3">
      <c r="A5" s="53"/>
      <c r="B5" s="31" t="s">
        <v>16</v>
      </c>
      <c r="C5" s="29">
        <f>'Totaal budget'!$C$13*'aantal lln per LBV'!C5</f>
        <v>1425.7909359922805</v>
      </c>
      <c r="D5" s="2">
        <f>'Totaal budget'!$C$14*'aantal lln per LBV'!D5</f>
        <v>1414.3658253463775</v>
      </c>
      <c r="E5" s="2">
        <f>'Totaal budget'!$C$15*'aantal lln per LBV'!E5</f>
        <v>1562.0046751834736</v>
      </c>
      <c r="F5" s="2">
        <f>'Totaal budget'!$C$16*'aantal lln per LBV'!F5</f>
        <v>1772.7669196074485</v>
      </c>
      <c r="G5" s="27">
        <f>'Totaal budget'!$C$17*'aantal lln per LBV'!G5</f>
        <v>1967.6203050093591</v>
      </c>
    </row>
    <row r="6" spans="1:7" x14ac:dyDescent="0.3">
      <c r="A6" s="53"/>
      <c r="B6" s="31" t="s">
        <v>17</v>
      </c>
      <c r="C6" s="29">
        <f>'Totaal budget'!$C$13*'aantal lln per LBV'!C6</f>
        <v>860683.0631778707</v>
      </c>
      <c r="D6" s="2">
        <f>'Totaal budget'!$C$14*'aantal lln per LBV'!D6</f>
        <v>928170.35673139</v>
      </c>
      <c r="E6" s="2">
        <f>'Totaal budget'!$C$15*'aantal lln per LBV'!E6</f>
        <v>991178.74444142426</v>
      </c>
      <c r="F6" s="2">
        <f>'Totaal budget'!$C$16*'aantal lln per LBV'!F6</f>
        <v>1069717.1054064613</v>
      </c>
      <c r="G6" s="27">
        <f>'Totaal budget'!$C$17*'aantal lln per LBV'!G6</f>
        <v>1147970.228105691</v>
      </c>
    </row>
    <row r="7" spans="1:7" x14ac:dyDescent="0.3">
      <c r="A7" s="53"/>
      <c r="B7" s="31" t="s">
        <v>18</v>
      </c>
      <c r="C7" s="29">
        <f>'Totaal budget'!$C$13*'aantal lln per LBV'!C7</f>
        <v>23190.926040527502</v>
      </c>
      <c r="D7" s="2">
        <f>'Totaal budget'!$C$14*'aantal lln per LBV'!D7</f>
        <v>24736.969639221334</v>
      </c>
      <c r="E7" s="2">
        <f>'Totaal budget'!$C$15*'aantal lln per LBV'!E7</f>
        <v>28029.306115792333</v>
      </c>
      <c r="F7" s="2">
        <f>'Totaal budget'!$C$16*'aantal lln per LBV'!F7</f>
        <v>31850.712322280491</v>
      </c>
      <c r="G7" s="27">
        <f>'Totaal budget'!$C$17*'aantal lln per LBV'!G7</f>
        <v>36597.737673174081</v>
      </c>
    </row>
    <row r="8" spans="1:7" x14ac:dyDescent="0.3">
      <c r="A8" s="53"/>
      <c r="B8" s="31" t="s">
        <v>19</v>
      </c>
      <c r="C8" s="29">
        <f>'Totaal budget'!$C$13*'aantal lln per LBV'!C8</f>
        <v>611.05325828240598</v>
      </c>
      <c r="D8" s="2">
        <f>'Totaal budget'!$C$14*'aantal lln per LBV'!D8</f>
        <v>808.20904305507281</v>
      </c>
      <c r="E8" s="2">
        <f>'Totaal budget'!$C$15*'aantal lln per LBV'!E8</f>
        <v>896.70638760532745</v>
      </c>
      <c r="F8" s="2">
        <f>'Totaal budget'!$C$16*'aantal lln per LBV'!F8</f>
        <v>945.47569045730586</v>
      </c>
      <c r="G8" s="27">
        <f>'Totaal budget'!$C$17*'aantal lln per LBV'!G8</f>
        <v>998.94569331244384</v>
      </c>
    </row>
    <row r="9" spans="1:7" x14ac:dyDescent="0.3">
      <c r="A9" s="53"/>
      <c r="B9" s="31" t="s">
        <v>20</v>
      </c>
      <c r="C9" s="29">
        <f>'Totaal budget'!$C$13*'aantal lln per LBV'!C9</f>
        <v>1351998.980611129</v>
      </c>
      <c r="D9" s="2">
        <f>'Totaal budget'!$C$14*'aantal lln per LBV'!D9</f>
        <v>1430212.4955119928</v>
      </c>
      <c r="E9" s="2">
        <f>'Totaal budget'!$C$15*'aantal lln per LBV'!E9</f>
        <v>1506929.5473770045</v>
      </c>
      <c r="F9" s="2">
        <f>'Totaal budget'!$C$16*'aantal lln per LBV'!F9</f>
        <v>1610736.0231553277</v>
      </c>
      <c r="G9" s="27">
        <f>'Totaal budget'!$C$17*'aantal lln per LBV'!G9</f>
        <v>1694393.5223475979</v>
      </c>
    </row>
    <row r="10" spans="1:7" x14ac:dyDescent="0.3">
      <c r="A10" s="53"/>
      <c r="B10" s="31" t="s">
        <v>21</v>
      </c>
      <c r="C10" s="29">
        <f>'Totaal budget'!$C$13*'aantal lln per LBV'!C10</f>
        <v>0</v>
      </c>
      <c r="D10" s="2">
        <f>'Totaal budget'!$C$14*'aantal lln per LBV'!D10</f>
        <v>0</v>
      </c>
      <c r="E10" s="2">
        <f>'Totaal budget'!$C$15*'aantal lln per LBV'!E10</f>
        <v>0</v>
      </c>
      <c r="F10" s="2">
        <f>'Totaal budget'!$C$16*'aantal lln per LBV'!F10</f>
        <v>0</v>
      </c>
      <c r="G10" s="27">
        <f>'Totaal budget'!$C$17*'aantal lln per LBV'!G10</f>
        <v>0</v>
      </c>
    </row>
    <row r="11" spans="1:7" ht="15" thickBot="1" x14ac:dyDescent="0.35">
      <c r="A11" s="53"/>
      <c r="B11" s="32" t="s">
        <v>22</v>
      </c>
      <c r="C11" s="33">
        <f>'Totaal budget'!$C$13*'aantal lln per LBV'!C11</f>
        <v>29708.8274622065</v>
      </c>
      <c r="D11" s="34">
        <f>'Totaal budget'!$C$14*'aantal lln per LBV'!D11</f>
        <v>31808.798765953223</v>
      </c>
      <c r="E11" s="34">
        <f>'Totaal budget'!$C$15*'aantal lln per LBV'!E11</f>
        <v>39975.74927969557</v>
      </c>
      <c r="F11" s="34">
        <f>'Totaal budget'!$C$16*'aantal lln per LBV'!F11</f>
        <v>41866.845418062578</v>
      </c>
      <c r="G11" s="35">
        <f>'Totaal budget'!$C$17*'aantal lln per LBV'!G11</f>
        <v>40290.809630268566</v>
      </c>
    </row>
    <row r="12" spans="1:7" ht="15" thickBot="1" x14ac:dyDescent="0.35">
      <c r="A12" s="54"/>
      <c r="B12" s="36" t="s">
        <v>26</v>
      </c>
      <c r="C12" s="37">
        <f>SUM(C3:C11)</f>
        <v>4523249</v>
      </c>
      <c r="D12" s="37">
        <f t="shared" ref="D12:G12" si="0">SUM(D3:D11)</f>
        <v>4649973</v>
      </c>
      <c r="E12" s="37">
        <f t="shared" si="0"/>
        <v>4788846</v>
      </c>
      <c r="F12" s="37">
        <f t="shared" si="0"/>
        <v>4991698</v>
      </c>
      <c r="G12" s="38">
        <f t="shared" si="0"/>
        <v>5158827.9999999991</v>
      </c>
    </row>
    <row r="13" spans="1:7" x14ac:dyDescent="0.3">
      <c r="A13" s="52" t="s">
        <v>31</v>
      </c>
      <c r="B13" s="30" t="s">
        <v>14</v>
      </c>
      <c r="C13" s="25">
        <f>'Totaal budget'!$D$13*'aantal lln per LBV'!C13</f>
        <v>374509.37864077667</v>
      </c>
      <c r="D13" s="24">
        <f>'Totaal budget'!$D$14*'aantal lln per LBV'!D13</f>
        <v>363191.85864028212</v>
      </c>
      <c r="E13" s="24">
        <f>'Totaal budget'!$D$15*'aantal lln per LBV'!E13</f>
        <v>306107.21088435373</v>
      </c>
      <c r="F13" s="24">
        <f>'Totaal budget'!$D$16*'aantal lln per LBV'!F13</f>
        <v>287266.66089108906</v>
      </c>
      <c r="G13" s="26">
        <f>'Totaal budget'!$D$17*'aantal lln per LBV'!G13</f>
        <v>284130.56655080762</v>
      </c>
    </row>
    <row r="14" spans="1:7" x14ac:dyDescent="0.3">
      <c r="A14" s="53"/>
      <c r="B14" s="31" t="s">
        <v>15</v>
      </c>
      <c r="C14" s="29">
        <f>'Totaal budget'!$D$13*'aantal lln per LBV'!C14</f>
        <v>15569.35541239452</v>
      </c>
      <c r="D14" s="2">
        <f>'Totaal budget'!$D$14*'aantal lln per LBV'!D14</f>
        <v>16552.464145768026</v>
      </c>
      <c r="E14" s="2">
        <f>'Totaal budget'!$D$15*'aantal lln per LBV'!E14</f>
        <v>15653.209647495361</v>
      </c>
      <c r="F14" s="2">
        <f>'Totaal budget'!$D$16*'aantal lln per LBV'!F14</f>
        <v>15277.07508250825</v>
      </c>
      <c r="G14" s="27">
        <f>'Totaal budget'!$D$17*'aantal lln per LBV'!G14</f>
        <v>14038.300756491515</v>
      </c>
    </row>
    <row r="15" spans="1:7" x14ac:dyDescent="0.3">
      <c r="A15" s="53"/>
      <c r="B15" s="31" t="s">
        <v>16</v>
      </c>
      <c r="C15" s="29">
        <f>'Totaal budget'!$D$13*'aantal lln per LBV'!C15</f>
        <v>60.346338807730696</v>
      </c>
      <c r="D15" s="2">
        <f>'Totaal budget'!$D$14*'aantal lln per LBV'!D15</f>
        <v>0</v>
      </c>
      <c r="E15" s="2">
        <f>'Totaal budget'!$D$15*'aantal lln per LBV'!E15</f>
        <v>57.974850546279114</v>
      </c>
      <c r="F15" s="2">
        <f>'Totaal budget'!$D$16*'aantal lln per LBV'!F15</f>
        <v>115.29867986798679</v>
      </c>
      <c r="G15" s="27">
        <f>'Totaal budget'!$D$17*'aantal lln per LBV'!G15</f>
        <v>116.0190145164588</v>
      </c>
    </row>
    <row r="16" spans="1:7" x14ac:dyDescent="0.3">
      <c r="A16" s="53"/>
      <c r="B16" s="31" t="s">
        <v>17</v>
      </c>
      <c r="C16" s="29">
        <f>'Totaal budget'!$D$13*'aantal lln per LBV'!C16</f>
        <v>126787.65783504219</v>
      </c>
      <c r="D16" s="2">
        <f>'Totaal budget'!$D$14*'aantal lln per LBV'!D16</f>
        <v>129725.12597962383</v>
      </c>
      <c r="E16" s="2">
        <f>'Totaal budget'!$D$15*'aantal lln per LBV'!E16</f>
        <v>111659.56215213357</v>
      </c>
      <c r="F16" s="2">
        <f>'Totaal budget'!$D$16*'aantal lln per LBV'!F16</f>
        <v>118988.23762376237</v>
      </c>
      <c r="G16" s="27">
        <f>'Totaal budget'!$D$17*'aantal lln per LBV'!G16</f>
        <v>128375.03956246166</v>
      </c>
    </row>
    <row r="17" spans="1:7" x14ac:dyDescent="0.3">
      <c r="A17" s="53"/>
      <c r="B17" s="31" t="s">
        <v>18</v>
      </c>
      <c r="C17" s="29">
        <f>'Totaal budget'!$D$13*'aantal lln per LBV'!C17</f>
        <v>1991.429180655113</v>
      </c>
      <c r="D17" s="2">
        <f>'Totaal budget'!$D$14*'aantal lln per LBV'!D17</f>
        <v>2181.3324843260189</v>
      </c>
      <c r="E17" s="2">
        <f>'Totaal budget'!$D$15*'aantal lln per LBV'!E17</f>
        <v>2087.0946196660479</v>
      </c>
      <c r="F17" s="2">
        <f>'Totaal budget'!$D$16*'aantal lln per LBV'!F17</f>
        <v>2940.1163366336632</v>
      </c>
      <c r="G17" s="27">
        <f>'Totaal budget'!$D$17*'aantal lln per LBV'!G17</f>
        <v>3364.551420977305</v>
      </c>
    </row>
    <row r="18" spans="1:7" x14ac:dyDescent="0.3">
      <c r="A18" s="53"/>
      <c r="B18" s="31" t="s">
        <v>19</v>
      </c>
      <c r="C18" s="29">
        <f>'Totaal budget'!$D$13*'aantal lln per LBV'!C18</f>
        <v>60.346338807730696</v>
      </c>
      <c r="D18" s="2">
        <f>'Totaal budget'!$D$14*'aantal lln per LBV'!D18</f>
        <v>64.156837774294672</v>
      </c>
      <c r="E18" s="2">
        <f>'Totaal budget'!$D$15*'aantal lln per LBV'!E18</f>
        <v>0</v>
      </c>
      <c r="F18" s="2">
        <f>'Totaal budget'!$D$16*'aantal lln per LBV'!F18</f>
        <v>115.29867986798679</v>
      </c>
      <c r="G18" s="27">
        <f>'Totaal budget'!$D$17*'aantal lln per LBV'!G18</f>
        <v>116.0190145164588</v>
      </c>
    </row>
    <row r="19" spans="1:7" x14ac:dyDescent="0.3">
      <c r="A19" s="53"/>
      <c r="B19" s="31" t="s">
        <v>20</v>
      </c>
      <c r="C19" s="29">
        <f>'Totaal budget'!$D$13*'aantal lln per LBV'!C19</f>
        <v>142779.43761909084</v>
      </c>
      <c r="D19" s="2">
        <f>'Totaal budget'!$D$14*'aantal lln per LBV'!D19</f>
        <v>141850.76831896551</v>
      </c>
      <c r="E19" s="2">
        <f>'Totaal budget'!$D$15*'aantal lln per LBV'!E19</f>
        <v>125631.50113378683</v>
      </c>
      <c r="F19" s="2">
        <f>'Totaal budget'!$D$16*'aantal lln per LBV'!F19</f>
        <v>132651.1311881188</v>
      </c>
      <c r="G19" s="27">
        <f>'Totaal budget'!$D$17*'aantal lln per LBV'!G19</f>
        <v>135858.26599877325</v>
      </c>
    </row>
    <row r="20" spans="1:7" x14ac:dyDescent="0.3">
      <c r="A20" s="53"/>
      <c r="B20" s="31" t="s">
        <v>21</v>
      </c>
      <c r="C20" s="29">
        <f>'Totaal budget'!$D$13*'aantal lln per LBV'!C20</f>
        <v>0</v>
      </c>
      <c r="D20" s="2">
        <f>'Totaal budget'!$D$14*'aantal lln per LBV'!D20</f>
        <v>0</v>
      </c>
      <c r="E20" s="2">
        <f>'Totaal budget'!$D$15*'aantal lln per LBV'!E20</f>
        <v>0</v>
      </c>
      <c r="F20" s="2">
        <f>'Totaal budget'!$D$16*'aantal lln per LBV'!F20</f>
        <v>0</v>
      </c>
      <c r="G20" s="27">
        <f>'Totaal budget'!$D$17*'aantal lln per LBV'!G20</f>
        <v>0</v>
      </c>
    </row>
    <row r="21" spans="1:7" ht="15" thickBot="1" x14ac:dyDescent="0.35">
      <c r="A21" s="53"/>
      <c r="B21" s="32" t="s">
        <v>22</v>
      </c>
      <c r="C21" s="33">
        <f>'Totaal budget'!$D$13*'aantal lln per LBV'!C21</f>
        <v>3319.0486344251881</v>
      </c>
      <c r="D21" s="34">
        <f>'Totaal budget'!$D$14*'aantal lln per LBV'!D21</f>
        <v>1347.2935932601881</v>
      </c>
      <c r="E21" s="34">
        <f>'Totaal budget'!$D$15*'aantal lln per LBV'!E21</f>
        <v>1275.4467120181405</v>
      </c>
      <c r="F21" s="34">
        <f>'Totaal budget'!$D$16*'aantal lln per LBV'!F21</f>
        <v>1614.181518151815</v>
      </c>
      <c r="G21" s="35">
        <f>'Totaal budget'!$D$17*'aantal lln per LBV'!G21</f>
        <v>1450.2376814557349</v>
      </c>
    </row>
    <row r="22" spans="1:7" ht="15" thickBot="1" x14ac:dyDescent="0.35">
      <c r="A22" s="54"/>
      <c r="B22" s="36" t="s">
        <v>26</v>
      </c>
      <c r="C22" s="37">
        <f>SUM(C13:C21)</f>
        <v>665076.99999999988</v>
      </c>
      <c r="D22" s="37">
        <f>SUM(D13:D21)</f>
        <v>654913</v>
      </c>
      <c r="E22" s="37">
        <f t="shared" ref="E22:F22" si="1">SUM(E13:E21)</f>
        <v>562471.99999999988</v>
      </c>
      <c r="F22" s="37">
        <f t="shared" si="1"/>
        <v>558968</v>
      </c>
      <c r="G22" s="38">
        <f>SUM(G13:G21)</f>
        <v>567448.99999999988</v>
      </c>
    </row>
    <row r="24" spans="1:7" ht="15" thickBot="1" x14ac:dyDescent="0.35">
      <c r="A24" s="39" t="s">
        <v>29</v>
      </c>
    </row>
    <row r="25" spans="1:7" x14ac:dyDescent="0.3">
      <c r="C25" s="7">
        <v>2015</v>
      </c>
      <c r="D25" s="8">
        <v>2016</v>
      </c>
      <c r="E25" s="8">
        <v>2017</v>
      </c>
      <c r="F25" s="8">
        <v>2018</v>
      </c>
      <c r="G25" s="9">
        <v>2019</v>
      </c>
    </row>
    <row r="26" spans="1:7" ht="15" thickBot="1" x14ac:dyDescent="0.35">
      <c r="B26" s="39"/>
      <c r="C26" s="10" t="s">
        <v>5</v>
      </c>
      <c r="D26" s="11" t="s">
        <v>9</v>
      </c>
      <c r="E26" s="11" t="s">
        <v>8</v>
      </c>
      <c r="F26" s="11" t="s">
        <v>7</v>
      </c>
      <c r="G26" s="12" t="s">
        <v>6</v>
      </c>
    </row>
    <row r="27" spans="1:7" x14ac:dyDescent="0.3">
      <c r="A27" s="55" t="s">
        <v>32</v>
      </c>
      <c r="B27" s="30" t="s">
        <v>14</v>
      </c>
      <c r="C27" s="47">
        <v>87491.95</v>
      </c>
      <c r="D27" s="47">
        <v>87491.95</v>
      </c>
      <c r="E27" s="47">
        <v>87491.95</v>
      </c>
      <c r="F27" s="47">
        <v>87491.95</v>
      </c>
      <c r="G27" s="41">
        <v>87491.95</v>
      </c>
    </row>
    <row r="28" spans="1:7" x14ac:dyDescent="0.3">
      <c r="A28" s="56"/>
      <c r="B28" s="31" t="s">
        <v>15</v>
      </c>
      <c r="C28" s="40">
        <v>10713.3</v>
      </c>
      <c r="D28" s="40">
        <v>10713.3</v>
      </c>
      <c r="E28" s="40">
        <v>10713.3</v>
      </c>
      <c r="F28" s="40">
        <v>10713.3</v>
      </c>
      <c r="G28" s="42">
        <v>10713.3</v>
      </c>
    </row>
    <row r="29" spans="1:7" x14ac:dyDescent="0.3">
      <c r="A29" s="56"/>
      <c r="B29" s="31" t="s">
        <v>16</v>
      </c>
      <c r="C29" s="40">
        <v>3571.1</v>
      </c>
      <c r="D29" s="40">
        <v>3571.1</v>
      </c>
      <c r="E29" s="40">
        <v>3571.1</v>
      </c>
      <c r="F29" s="40">
        <v>3571.1</v>
      </c>
      <c r="G29" s="42">
        <v>3571.1</v>
      </c>
    </row>
    <row r="30" spans="1:7" x14ac:dyDescent="0.3">
      <c r="A30" s="56"/>
      <c r="B30" s="31" t="s">
        <v>17</v>
      </c>
      <c r="C30" s="40">
        <v>10713.3</v>
      </c>
      <c r="D30" s="40">
        <v>10713.3</v>
      </c>
      <c r="E30" s="40">
        <v>10713.3</v>
      </c>
      <c r="F30" s="40">
        <v>10713.3</v>
      </c>
      <c r="G30" s="42">
        <v>10713.3</v>
      </c>
    </row>
    <row r="31" spans="1:7" x14ac:dyDescent="0.3">
      <c r="A31" s="56"/>
      <c r="B31" s="31" t="s">
        <v>18</v>
      </c>
      <c r="C31" s="40">
        <v>3571.1</v>
      </c>
      <c r="D31" s="40">
        <v>3571.1</v>
      </c>
      <c r="E31" s="40">
        <v>3571.1</v>
      </c>
      <c r="F31" s="40">
        <v>3571.1</v>
      </c>
      <c r="G31" s="42">
        <v>3571.1</v>
      </c>
    </row>
    <row r="32" spans="1:7" x14ac:dyDescent="0.3">
      <c r="A32" s="56"/>
      <c r="B32" s="31" t="s">
        <v>19</v>
      </c>
      <c r="C32" s="40">
        <v>1785.55</v>
      </c>
      <c r="D32" s="40">
        <v>1785.55</v>
      </c>
      <c r="E32" s="40">
        <v>1785.55</v>
      </c>
      <c r="F32" s="40">
        <v>1785.55</v>
      </c>
      <c r="G32" s="42">
        <v>1785.55</v>
      </c>
    </row>
    <row r="33" spans="1:7" ht="15" thickBot="1" x14ac:dyDescent="0.35">
      <c r="A33" s="56"/>
      <c r="B33" s="32" t="s">
        <v>20</v>
      </c>
      <c r="C33" s="45">
        <v>28568.799999999999</v>
      </c>
      <c r="D33" s="45">
        <v>28568.799999999999</v>
      </c>
      <c r="E33" s="45">
        <v>28568.799999999999</v>
      </c>
      <c r="F33" s="45">
        <v>28568.799999999999</v>
      </c>
      <c r="G33" s="43">
        <v>28568.799999999999</v>
      </c>
    </row>
    <row r="34" spans="1:7" ht="15" thickBot="1" x14ac:dyDescent="0.35">
      <c r="A34" s="57"/>
      <c r="B34" s="44" t="s">
        <v>26</v>
      </c>
      <c r="C34" s="46">
        <f>SUM(C27:C33)</f>
        <v>146415.1</v>
      </c>
      <c r="D34" s="37">
        <f t="shared" ref="D34:G34" si="2">SUM(D27:D33)</f>
        <v>146415.1</v>
      </c>
      <c r="E34" s="37">
        <f t="shared" si="2"/>
        <v>146415.1</v>
      </c>
      <c r="F34" s="37">
        <f t="shared" si="2"/>
        <v>146415.1</v>
      </c>
      <c r="G34" s="38">
        <f t="shared" si="2"/>
        <v>146415.1</v>
      </c>
    </row>
  </sheetData>
  <mergeCells count="3">
    <mergeCell ref="A3:A12"/>
    <mergeCell ref="A13:A22"/>
    <mergeCell ref="A27:A3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voegdheid xmlns="ba616aa1-8870-443e-b2aa-0e4b68090a65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BD154BF0AB546B89B7EA7F0A09E55" ma:contentTypeVersion="0" ma:contentTypeDescription="Een nieuw document maken." ma:contentTypeScope="" ma:versionID="860ff1c015d516477d96c283a4aac52a">
  <xsd:schema xmlns:xsd="http://www.w3.org/2001/XMLSchema" xmlns:xs="http://www.w3.org/2001/XMLSchema" xmlns:p="http://schemas.microsoft.com/office/2006/metadata/properties" xmlns:ns2="5e4d6940-b9ec-4ada-b4c2-7f3025c7a757" targetNamespace="http://schemas.microsoft.com/office/2006/metadata/properties" ma:root="true" ma:fieldsID="4843d2d5df6aa5d7af51710faa7435d4" ns2:_="">
    <xsd:import namespace="5e4d6940-b9ec-4ada-b4c2-7f3025c7a75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4d6940-b9ec-4ada-b4c2-7f3025c7a75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1CA5D6C8EFDF4A809BAD84FD11FA87" ma:contentTypeVersion="5" ma:contentTypeDescription="Een nieuw document maken." ma:contentTypeScope="" ma:versionID="ec5b3600597b2061c6a290fb5b9b8e3d">
  <xsd:schema xmlns:xsd="http://www.w3.org/2001/XMLSchema" xmlns:xs="http://www.w3.org/2001/XMLSchema" xmlns:p="http://schemas.microsoft.com/office/2006/metadata/properties" xmlns:ns2="ba616aa1-8870-443e-b2aa-0e4b68090a65" xmlns:ns3="ceeae0c4-f3ff-4153-af2f-582bafa5e89e" targetNamespace="http://schemas.microsoft.com/office/2006/metadata/properties" ma:root="true" ma:fieldsID="923646d7b318b344b1e493af7c69005f" ns2:_="" ns3:_="">
    <xsd:import namespace="ba616aa1-8870-443e-b2aa-0e4b68090a65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Bevoegdhe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16aa1-8870-443e-b2aa-0e4b68090a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Bevoegdheid" ma:index="10" nillable="true" ma:displayName="Bevoegdheid" ma:format="Dropdown" ma:internalName="Bevoegdheid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nciën &amp; Begroting"/>
                    <xsd:enumeration value="Wonen"/>
                    <xsd:enumeration value="Onroerend Erfgoed"/>
                    <xsd:enumeration value="Andere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6A05F2-50C7-47AC-BCA2-0826E9A4BE75}">
  <ds:schemaRefs>
    <ds:schemaRef ds:uri="6db0a55f-ffe7-4af6-8ae7-98b5b9774e17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9C768DE-981E-4DF5-8053-DE8C0D5492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405387-6359-4966-B60F-C291EF3DE6D2}"/>
</file>

<file path=customXml/itemProps4.xml><?xml version="1.0" encoding="utf-8"?>
<ds:datastoreItem xmlns:ds="http://schemas.openxmlformats.org/officeDocument/2006/customXml" ds:itemID="{E2D9FEAA-A686-470E-A400-E685DCBFFD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Totaal budget</vt:lpstr>
      <vt:lpstr>aantal lln per LBV</vt:lpstr>
      <vt:lpstr>Budget per LBV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Luypaert, Yves</dc:creator>
  <cp:lastModifiedBy>Pauwels Kathleen</cp:lastModifiedBy>
  <dcterms:created xsi:type="dcterms:W3CDTF">2019-11-14T12:39:26Z</dcterms:created>
  <dcterms:modified xsi:type="dcterms:W3CDTF">2019-11-20T11:56:00Z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0x010100F51CA5D6C8EFDF4A809BAD84FD11FA87</vt:lpwstr>
  </property>
  <property fmtid="{D5CDD505-2E9C-101B-9397-08002B2CF9AE}" pid="3" name="_dlc_DocIdItemGuid">
    <vt:lpwstr>dd7d2965-fa8d-4422-9562-ac80c2131058</vt:lpwstr>
  </property>
</Properties>
</file>