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knaepest\Documents\"/>
    </mc:Choice>
  </mc:AlternateContent>
  <xr:revisionPtr revIDLastSave="0" documentId="8_{D5579C2E-BEE9-4C68-B7C3-CBD12C045A94}" xr6:coauthVersionLast="41" xr6:coauthVersionMax="41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eslissing" sheetId="3" r:id="rId1"/>
    <sheet name="Projecten per commissie" sheetId="5" r:id="rId2"/>
    <sheet name="Beurzen per commissie" sheetId="6" r:id="rId3"/>
  </sheets>
  <definedNames>
    <definedName name="_xlnm._FilterDatabase" localSheetId="0" hidden="1">Beslissing!$A$1:$AC$537</definedName>
    <definedName name="_xlnm._FilterDatabase" localSheetId="1" hidden="1">'Projecten per commissie'!$A$1:$L$314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5" l="1"/>
  <c r="G207" i="5" l="1"/>
  <c r="G220" i="5"/>
  <c r="G229" i="5"/>
  <c r="G244" i="5"/>
  <c r="G255" i="5"/>
  <c r="G256" i="5"/>
  <c r="G262" i="5"/>
  <c r="G266" i="5"/>
  <c r="G270" i="5"/>
  <c r="G274" i="5"/>
  <c r="G280" i="5"/>
  <c r="G285" i="5"/>
  <c r="G289" i="5"/>
  <c r="G299" i="5"/>
  <c r="G305" i="5"/>
  <c r="F314" i="5"/>
  <c r="H213" i="5"/>
  <c r="H172" i="5"/>
  <c r="H164" i="5"/>
  <c r="H161" i="5"/>
  <c r="H155" i="5"/>
  <c r="H143" i="5"/>
  <c r="H134" i="5"/>
  <c r="H121" i="5"/>
  <c r="H111" i="5"/>
  <c r="H108" i="5"/>
  <c r="H101" i="5"/>
  <c r="H92" i="5"/>
  <c r="H88" i="5"/>
  <c r="H84" i="5"/>
  <c r="H78" i="5"/>
  <c r="H77" i="5"/>
  <c r="H54" i="5"/>
  <c r="H52" i="5"/>
  <c r="H49" i="5"/>
  <c r="H43" i="5"/>
  <c r="H40" i="5"/>
  <c r="H36" i="5"/>
  <c r="H32" i="5"/>
  <c r="H25" i="5"/>
  <c r="H16" i="5"/>
  <c r="H314" i="5" l="1"/>
  <c r="K522" i="3" l="1"/>
</calcChain>
</file>

<file path=xl/sharedStrings.xml><?xml version="1.0" encoding="utf-8"?>
<sst xmlns="http://schemas.openxmlformats.org/spreadsheetml/2006/main" count="5565" uniqueCount="1961">
  <si>
    <t>Dossier N°</t>
  </si>
  <si>
    <t>Soort</t>
  </si>
  <si>
    <t>Aanvrager</t>
  </si>
  <si>
    <t>Gevraagd €</t>
  </si>
  <si>
    <t>Gemeente</t>
  </si>
  <si>
    <t>Adviesbedrag</t>
  </si>
  <si>
    <t>Waardeschaal</t>
  </si>
  <si>
    <t>Percentage</t>
  </si>
  <si>
    <t>Plusjes</t>
  </si>
  <si>
    <t>Beslissing POS/NEG</t>
  </si>
  <si>
    <t>Beslissing €</t>
  </si>
  <si>
    <t>AC-034881</t>
  </si>
  <si>
    <t>PSOR</t>
  </si>
  <si>
    <t>MOMENTA Biennale de l'image</t>
  </si>
  <si>
    <t>Onbekende gemeente in Onbekend</t>
  </si>
  <si>
    <t>Goed</t>
  </si>
  <si>
    <t>NEGATIEF</t>
  </si>
  <si>
    <t>AC-034938</t>
  </si>
  <si>
    <t>KB</t>
  </si>
  <si>
    <t>Van Helleputte, Emile</t>
  </si>
  <si>
    <t>Melle</t>
  </si>
  <si>
    <t>Nipt onvoldoende</t>
  </si>
  <si>
    <t>AC-035142</t>
  </si>
  <si>
    <t>Claes, Ine</t>
  </si>
  <si>
    <t>Anderlecht</t>
  </si>
  <si>
    <t>zeer goed</t>
  </si>
  <si>
    <t>POSITIEF</t>
  </si>
  <si>
    <t>AC-035318</t>
  </si>
  <si>
    <t>Museum Morsbroich</t>
  </si>
  <si>
    <t>Leverkusen</t>
  </si>
  <si>
    <t>AC-035801</t>
  </si>
  <si>
    <t>MB</t>
  </si>
  <si>
    <t>Taplak, Merdan</t>
  </si>
  <si>
    <t>Antwerpen</t>
  </si>
  <si>
    <t>nipt onvoldoende</t>
  </si>
  <si>
    <t>AC-036383</t>
  </si>
  <si>
    <t>Ndiritu, Grace</t>
  </si>
  <si>
    <t>Gent</t>
  </si>
  <si>
    <t>Zeer goed</t>
  </si>
  <si>
    <t>AC-036409</t>
  </si>
  <si>
    <t>Sluitertijd</t>
  </si>
  <si>
    <t>Nipt Onvoldoende</t>
  </si>
  <si>
    <t>AC-036438</t>
  </si>
  <si>
    <t>Hermans, Brecht</t>
  </si>
  <si>
    <t>Rotterdam</t>
  </si>
  <si>
    <t>volstrekt onvoldoende</t>
  </si>
  <si>
    <t>AC-036444</t>
  </si>
  <si>
    <t>Abikenova, Botagoz</t>
  </si>
  <si>
    <t>Brugge</t>
  </si>
  <si>
    <t>AC-036445</t>
  </si>
  <si>
    <t>Kamp, Kitty</t>
  </si>
  <si>
    <t>Brussel</t>
  </si>
  <si>
    <t>AC-036446</t>
  </si>
  <si>
    <t>PSIK</t>
  </si>
  <si>
    <t>Delbroek, Jozef</t>
  </si>
  <si>
    <t>Doische</t>
  </si>
  <si>
    <t>AC-036447</t>
  </si>
  <si>
    <t>Pacquée, Maria</t>
  </si>
  <si>
    <t>AC-036451</t>
  </si>
  <si>
    <t>Ura Architecten</t>
  </si>
  <si>
    <t>AC-036454</t>
  </si>
  <si>
    <t>Geulleaume, Stéphane</t>
  </si>
  <si>
    <t>Lummen</t>
  </si>
  <si>
    <t>AC-036458</t>
  </si>
  <si>
    <t>Creswell, Robin</t>
  </si>
  <si>
    <t>Elsene</t>
  </si>
  <si>
    <t>AC-036459</t>
  </si>
  <si>
    <t>Michiels, Jo</t>
  </si>
  <si>
    <t>AC-036462</t>
  </si>
  <si>
    <t>De Clercq, Eline</t>
  </si>
  <si>
    <t>voldoende</t>
  </si>
  <si>
    <t>AC-036465</t>
  </si>
  <si>
    <t>Orfeoproducties</t>
  </si>
  <si>
    <t>Edegem</t>
  </si>
  <si>
    <t>AC-036466</t>
  </si>
  <si>
    <t>Wauman, Wim</t>
  </si>
  <si>
    <t>Sint-Niklaas</t>
  </si>
  <si>
    <t>AC-036468</t>
  </si>
  <si>
    <t>Delgado Meroño, Manuel</t>
  </si>
  <si>
    <t>Volstrekt onvoldoende</t>
  </si>
  <si>
    <t>AC-036470</t>
  </si>
  <si>
    <t>AntwerpPhoto</t>
  </si>
  <si>
    <t>Voldoende</t>
  </si>
  <si>
    <t>AC-036473</t>
  </si>
  <si>
    <t>Brussels Art Days</t>
  </si>
  <si>
    <t>AC-036475</t>
  </si>
  <si>
    <t>PARCE</t>
  </si>
  <si>
    <t>Volstrekt Onvoldoende</t>
  </si>
  <si>
    <t>AC-036476</t>
  </si>
  <si>
    <t>Van den Bulke, Benny</t>
  </si>
  <si>
    <t>Maldegem</t>
  </si>
  <si>
    <t>AC-036477</t>
  </si>
  <si>
    <t>Eysermans, Iris</t>
  </si>
  <si>
    <t>Lier</t>
  </si>
  <si>
    <t>AC-036486</t>
  </si>
  <si>
    <t>Fondazione Del Teatro Stabile Di Torino</t>
  </si>
  <si>
    <t>Torino</t>
  </si>
  <si>
    <t>AC-036487</t>
  </si>
  <si>
    <t>Withwit</t>
  </si>
  <si>
    <t>AC-036489</t>
  </si>
  <si>
    <t>Kasongo, Dumbu</t>
  </si>
  <si>
    <t>Schaarbeek</t>
  </si>
  <si>
    <t>AC-036491</t>
  </si>
  <si>
    <t>Hoorens, Judith</t>
  </si>
  <si>
    <t>Sint-Gillis</t>
  </si>
  <si>
    <t>goed</t>
  </si>
  <si>
    <t>AC-036496</t>
  </si>
  <si>
    <t>Akhmetzyanova, Polina</t>
  </si>
  <si>
    <t>Vorst</t>
  </si>
  <si>
    <t>AC-036497</t>
  </si>
  <si>
    <t>Jacques, Frederic</t>
  </si>
  <si>
    <t>AC-036500</t>
  </si>
  <si>
    <t>Pittoors, Katinka</t>
  </si>
  <si>
    <t>Stabroek</t>
  </si>
  <si>
    <t>AC-036501</t>
  </si>
  <si>
    <t>Fierens, Kris</t>
  </si>
  <si>
    <t>AC-036502</t>
  </si>
  <si>
    <t>Freeman, Davis</t>
  </si>
  <si>
    <t>AC-036503</t>
  </si>
  <si>
    <t>De Malsche, Michiel</t>
  </si>
  <si>
    <t>AC-036505</t>
  </si>
  <si>
    <t>Roels, Hans</t>
  </si>
  <si>
    <t>AC-036506</t>
  </si>
  <si>
    <t>Art Assist</t>
  </si>
  <si>
    <t>Borgloon</t>
  </si>
  <si>
    <t>AC-036507</t>
  </si>
  <si>
    <t>Delcour, Kim</t>
  </si>
  <si>
    <t>Sint-Jans-Molenbeek</t>
  </si>
  <si>
    <t>AC-036508</t>
  </si>
  <si>
    <t>Coussement, Yves</t>
  </si>
  <si>
    <t>Liege</t>
  </si>
  <si>
    <t>AC-036510</t>
  </si>
  <si>
    <t>Poltrock, David</t>
  </si>
  <si>
    <t>AC-036511</t>
  </si>
  <si>
    <t>De Keyser, Amelie</t>
  </si>
  <si>
    <t>AC-036513</t>
  </si>
  <si>
    <t>Kesteloot, Maxim</t>
  </si>
  <si>
    <t>Oostende</t>
  </si>
  <si>
    <t>AC-036514</t>
  </si>
  <si>
    <t>Foret, Laure</t>
  </si>
  <si>
    <t>AC-036515</t>
  </si>
  <si>
    <t>Miletic, Hana</t>
  </si>
  <si>
    <t>Zeer Goed</t>
  </si>
  <si>
    <t>AC-036517</t>
  </si>
  <si>
    <t>Dufait, Rein</t>
  </si>
  <si>
    <t>AC-036518</t>
  </si>
  <si>
    <t>Soete, Karolien</t>
  </si>
  <si>
    <t>AC-036519</t>
  </si>
  <si>
    <t>Bomans, Sara</t>
  </si>
  <si>
    <t>Hasselt</t>
  </si>
  <si>
    <t>AC-036520</t>
  </si>
  <si>
    <t>De Saeger, Amber</t>
  </si>
  <si>
    <t>AC-036521</t>
  </si>
  <si>
    <t>Stichting Logos</t>
  </si>
  <si>
    <t>AC-036522</t>
  </si>
  <si>
    <t>Van Brabandt, Stefaan</t>
  </si>
  <si>
    <t>AC-036524</t>
  </si>
  <si>
    <t>Vereecken, Boy</t>
  </si>
  <si>
    <t>AC-036527</t>
  </si>
  <si>
    <t>van Aarle, Bastiaan</t>
  </si>
  <si>
    <t>AC-036530</t>
  </si>
  <si>
    <t>Billiet, Jeroen</t>
  </si>
  <si>
    <t>Tielt</t>
  </si>
  <si>
    <t>AC-036531</t>
  </si>
  <si>
    <t>Studio Soixante Nuff</t>
  </si>
  <si>
    <t>AC-036535</t>
  </si>
  <si>
    <t>Torfs, Anna</t>
  </si>
  <si>
    <t>AC-036539</t>
  </si>
  <si>
    <t>Hendriks, Marie</t>
  </si>
  <si>
    <t>AC-036540</t>
  </si>
  <si>
    <t>Eriksson, Bjorn</t>
  </si>
  <si>
    <t>Kalmthout</t>
  </si>
  <si>
    <t>AC-036541</t>
  </si>
  <si>
    <t>'T Muziek Frascati</t>
  </si>
  <si>
    <t>Leuven</t>
  </si>
  <si>
    <t>AC-036542</t>
  </si>
  <si>
    <t>AC-036543</t>
  </si>
  <si>
    <t>Tristero</t>
  </si>
  <si>
    <t>AC-036544</t>
  </si>
  <si>
    <t>Vangrunderbeek, Dimitri</t>
  </si>
  <si>
    <t>Beersel</t>
  </si>
  <si>
    <t>AC-036547</t>
  </si>
  <si>
    <t>Bloet</t>
  </si>
  <si>
    <t>AC-036548</t>
  </si>
  <si>
    <t>Braekers, Geert</t>
  </si>
  <si>
    <t>Oudsbergen</t>
  </si>
  <si>
    <t>AC-036549</t>
  </si>
  <si>
    <t>Posture Editions</t>
  </si>
  <si>
    <t>AC-036550</t>
  </si>
  <si>
    <t>Debrabandere, Ivo</t>
  </si>
  <si>
    <t>AC-036551</t>
  </si>
  <si>
    <t>Ameel, Brecht</t>
  </si>
  <si>
    <t>AC-036552</t>
  </si>
  <si>
    <t>Leysen, Alexia</t>
  </si>
  <si>
    <t>AC-036553</t>
  </si>
  <si>
    <t>Compagnie Manneke</t>
  </si>
  <si>
    <t>AC-036554</t>
  </si>
  <si>
    <t>Kende, Nikolaas</t>
  </si>
  <si>
    <t>AC-036555</t>
  </si>
  <si>
    <t>Verstraeten, Thomas</t>
  </si>
  <si>
    <t>AC-036556</t>
  </si>
  <si>
    <t>Hogeschool PXL</t>
  </si>
  <si>
    <t>AC-036559</t>
  </si>
  <si>
    <t>Van Belle, Guy</t>
  </si>
  <si>
    <t>AC-036560</t>
  </si>
  <si>
    <t>De Wilde, Frederik</t>
  </si>
  <si>
    <t>AC-036561</t>
  </si>
  <si>
    <t>Broeckmeyer, Mariske</t>
  </si>
  <si>
    <t>AC-036564</t>
  </si>
  <si>
    <t>McIntosh, Katharine</t>
  </si>
  <si>
    <t>AC-036565</t>
  </si>
  <si>
    <t>Van Riet, Peter</t>
  </si>
  <si>
    <t>AC-036568</t>
  </si>
  <si>
    <t>Ceulers, Michiel Maarten</t>
  </si>
  <si>
    <t>AC-036569</t>
  </si>
  <si>
    <t>Zeepstraat</t>
  </si>
  <si>
    <t>AC-036572</t>
  </si>
  <si>
    <t>Vergauwen, Michael</t>
  </si>
  <si>
    <t>AC-036573</t>
  </si>
  <si>
    <t>Meert, Hugo</t>
  </si>
  <si>
    <t>Dilbeek</t>
  </si>
  <si>
    <t>AC-036576</t>
  </si>
  <si>
    <t>Vloors, Bo</t>
  </si>
  <si>
    <t>AC-036577</t>
  </si>
  <si>
    <t>Popelier, Alexander</t>
  </si>
  <si>
    <t>AC-036578</t>
  </si>
  <si>
    <t>Hermans, Anneleen</t>
  </si>
  <si>
    <t>AC-036579</t>
  </si>
  <si>
    <t>Everaert, Matilde</t>
  </si>
  <si>
    <t>AC-036580</t>
  </si>
  <si>
    <t>Cordenier, Jana</t>
  </si>
  <si>
    <t>Alveringem</t>
  </si>
  <si>
    <t>AC-036582</t>
  </si>
  <si>
    <t>Van Parys, Simon</t>
  </si>
  <si>
    <t>AC-036584</t>
  </si>
  <si>
    <t>Stedelijk Museum Schiedam</t>
  </si>
  <si>
    <t>Schiedam</t>
  </si>
  <si>
    <t>AC-036586</t>
  </si>
  <si>
    <t>Dierens, Frank</t>
  </si>
  <si>
    <t>Merelbeke</t>
  </si>
  <si>
    <t>AC-036588</t>
  </si>
  <si>
    <t>Asct</t>
  </si>
  <si>
    <t>AC-036591</t>
  </si>
  <si>
    <t>De Ceuster, Patrick</t>
  </si>
  <si>
    <t>AC-036592</t>
  </si>
  <si>
    <t>Tack, Marlies</t>
  </si>
  <si>
    <t>De Pinte</t>
  </si>
  <si>
    <t>AC-036593</t>
  </si>
  <si>
    <t>Serneels, Stefan</t>
  </si>
  <si>
    <t>Aarschot</t>
  </si>
  <si>
    <t>AC-036594</t>
  </si>
  <si>
    <t>Vzw Fake</t>
  </si>
  <si>
    <t>AC-036598</t>
  </si>
  <si>
    <t>Lenaerts, Rebecca</t>
  </si>
  <si>
    <t>AC-036599</t>
  </si>
  <si>
    <t>Geers, Jan</t>
  </si>
  <si>
    <t>Lierde</t>
  </si>
  <si>
    <t>AC-036600</t>
  </si>
  <si>
    <t>Jochems, Jo</t>
  </si>
  <si>
    <t>AC-036601</t>
  </si>
  <si>
    <t>Van Hoof, Stijn</t>
  </si>
  <si>
    <t>Bonheiden</t>
  </si>
  <si>
    <t>AC-036603</t>
  </si>
  <si>
    <t>Sileghem, Karlien</t>
  </si>
  <si>
    <t>Sint-Martens-Latem</t>
  </si>
  <si>
    <t>AC-036607</t>
  </si>
  <si>
    <t>Ammann, Sophia</t>
  </si>
  <si>
    <t>AC-036608</t>
  </si>
  <si>
    <t>Baar</t>
  </si>
  <si>
    <t>AC-036609</t>
  </si>
  <si>
    <t>Bengi, Isil</t>
  </si>
  <si>
    <t>Ukkel</t>
  </si>
  <si>
    <t>AC-036610</t>
  </si>
  <si>
    <t>Dekens, Peter</t>
  </si>
  <si>
    <t>Schilde</t>
  </si>
  <si>
    <t>AC-036611</t>
  </si>
  <si>
    <t>Cuvelier, Werner</t>
  </si>
  <si>
    <t>AC-036612</t>
  </si>
  <si>
    <t>Kabron</t>
  </si>
  <si>
    <t>AC-036613</t>
  </si>
  <si>
    <t>Henderickx, Liesbeth</t>
  </si>
  <si>
    <t>Erpe-Mere</t>
  </si>
  <si>
    <t>AC-036614</t>
  </si>
  <si>
    <t>Mahammed, Dounia</t>
  </si>
  <si>
    <t>Hoeilaart</t>
  </si>
  <si>
    <t>AC-036615</t>
  </si>
  <si>
    <t>Boogaerts, Charlotte</t>
  </si>
  <si>
    <t>Dessel</t>
  </si>
  <si>
    <t>AC-036616</t>
  </si>
  <si>
    <t>Van Hoorebeke, Ada</t>
  </si>
  <si>
    <t>AC-036617</t>
  </si>
  <si>
    <t>Farrelly, Garret</t>
  </si>
  <si>
    <t>AC-036619</t>
  </si>
  <si>
    <t>AC-036620</t>
  </si>
  <si>
    <t>Wesp</t>
  </si>
  <si>
    <t>AC-036621</t>
  </si>
  <si>
    <t>Taveirne, Tim</t>
  </si>
  <si>
    <t>AC-036622</t>
  </si>
  <si>
    <t>Stepanova, Valentina</t>
  </si>
  <si>
    <t>AC-036623</t>
  </si>
  <si>
    <t>Dehens, Sven</t>
  </si>
  <si>
    <t>AC-036624</t>
  </si>
  <si>
    <t>Theunisz, Valerio</t>
  </si>
  <si>
    <t>Tongeren</t>
  </si>
  <si>
    <t>AC-036625</t>
  </si>
  <si>
    <t>Muller, Sofie</t>
  </si>
  <si>
    <t>AC-036626</t>
  </si>
  <si>
    <t>Van Duppen, Joost</t>
  </si>
  <si>
    <t>AC-036627</t>
  </si>
  <si>
    <t>De Mannschaft</t>
  </si>
  <si>
    <t>Turnhout</t>
  </si>
  <si>
    <t>AC-036628</t>
  </si>
  <si>
    <t>Blondeel, Maria</t>
  </si>
  <si>
    <t>AC-036629</t>
  </si>
  <si>
    <t>Kosmonaut Production</t>
  </si>
  <si>
    <t>AC-036630</t>
  </si>
  <si>
    <t>Kosmo Sound Vzw</t>
  </si>
  <si>
    <t>AC-036631</t>
  </si>
  <si>
    <t>di Franco, Gabriele</t>
  </si>
  <si>
    <t>AC-036632</t>
  </si>
  <si>
    <t>Zwerm</t>
  </si>
  <si>
    <t>AC-036633</t>
  </si>
  <si>
    <t>Kooijman, Lien</t>
  </si>
  <si>
    <t>Avelgem</t>
  </si>
  <si>
    <t>AC-036635</t>
  </si>
  <si>
    <t>Lootgenot</t>
  </si>
  <si>
    <t>Zottegem</t>
  </si>
  <si>
    <t>AC-036636</t>
  </si>
  <si>
    <t>Mariën, Laurens</t>
  </si>
  <si>
    <t>AC-036637</t>
  </si>
  <si>
    <t>Public Space</t>
  </si>
  <si>
    <t>Mechelen</t>
  </si>
  <si>
    <t>AC-036638</t>
  </si>
  <si>
    <t>Henrotay, Inge</t>
  </si>
  <si>
    <t>AC-036639</t>
  </si>
  <si>
    <t>Baliasnaja, Liza</t>
  </si>
  <si>
    <t>AC-036640</t>
  </si>
  <si>
    <t>Theater Tieret</t>
  </si>
  <si>
    <t>AC-036641</t>
  </si>
  <si>
    <t>Tordoir, Narcisse</t>
  </si>
  <si>
    <t>AC-036642</t>
  </si>
  <si>
    <t>De Geyter, Bert</t>
  </si>
  <si>
    <t>AC-036643</t>
  </si>
  <si>
    <t>Off The Cross</t>
  </si>
  <si>
    <t>Kontich</t>
  </si>
  <si>
    <t>AC-036644</t>
  </si>
  <si>
    <t>Kiwitt, Elke</t>
  </si>
  <si>
    <t>AC-036645</t>
  </si>
  <si>
    <t>Birch, Deborah</t>
  </si>
  <si>
    <t>AC-036646</t>
  </si>
  <si>
    <t>Het Bataljong</t>
  </si>
  <si>
    <t>Kortrijk</t>
  </si>
  <si>
    <t>AC-036647</t>
  </si>
  <si>
    <t>Fuentealba Palavicino, Rodrigo</t>
  </si>
  <si>
    <t>Sint-Joost-ten-Node</t>
  </si>
  <si>
    <t>AC-036650</t>
  </si>
  <si>
    <t>De Vrieze, Maarten</t>
  </si>
  <si>
    <t>Oudenaarde</t>
  </si>
  <si>
    <t>AC-036651</t>
  </si>
  <si>
    <t>TALANTON VZW</t>
  </si>
  <si>
    <t>AC-036652</t>
  </si>
  <si>
    <t>Faltakh, Younes</t>
  </si>
  <si>
    <t>AC-036653</t>
  </si>
  <si>
    <t>L.A.C. LIEU D'ART CONTEMPORAIN</t>
  </si>
  <si>
    <t>Sigean</t>
  </si>
  <si>
    <t>AC-036655</t>
  </si>
  <si>
    <t>Gent Glas</t>
  </si>
  <si>
    <t>AC-036656</t>
  </si>
  <si>
    <t>Bornkamp, Sascha</t>
  </si>
  <si>
    <t>AC-036657</t>
  </si>
  <si>
    <t>Rode Productions V.Z.W.</t>
  </si>
  <si>
    <t>AC-036659</t>
  </si>
  <si>
    <t>Moran, John</t>
  </si>
  <si>
    <t>AC-036660</t>
  </si>
  <si>
    <t>Hendrickx, Saartje</t>
  </si>
  <si>
    <t>AC-036661</t>
  </si>
  <si>
    <t>Delgadillo Porcel, Sandra</t>
  </si>
  <si>
    <t>AC-036662</t>
  </si>
  <si>
    <t>Andries, Yuri</t>
  </si>
  <si>
    <t>AC-036663</t>
  </si>
  <si>
    <t>Bergé, David</t>
  </si>
  <si>
    <t>AC-036664</t>
  </si>
  <si>
    <t>Lannoo, Arina</t>
  </si>
  <si>
    <t>AC-036665</t>
  </si>
  <si>
    <t>Collectief Doft</t>
  </si>
  <si>
    <t>AC-036666</t>
  </si>
  <si>
    <t>Armas, Sara</t>
  </si>
  <si>
    <t>AC-036667</t>
  </si>
  <si>
    <t>Warnier, Claire</t>
  </si>
  <si>
    <t>AC-036668</t>
  </si>
  <si>
    <t>Van Haegenborgh, Heleen</t>
  </si>
  <si>
    <t>AC-036669</t>
  </si>
  <si>
    <t>Callewaert, Stan</t>
  </si>
  <si>
    <t>AC-036670</t>
  </si>
  <si>
    <t>Pinoy, Lieselotte</t>
  </si>
  <si>
    <t>AC-036671</t>
  </si>
  <si>
    <t>De Meyer, Tineke</t>
  </si>
  <si>
    <t>AC-036673</t>
  </si>
  <si>
    <t>Vlaemminck, Lisa</t>
  </si>
  <si>
    <t>AC-036674</t>
  </si>
  <si>
    <t>Van Overmeiren, Sharon</t>
  </si>
  <si>
    <t>AC-036675</t>
  </si>
  <si>
    <t>Vzw Aventura Musica</t>
  </si>
  <si>
    <t>AC-036676</t>
  </si>
  <si>
    <t>Smet, Ine</t>
  </si>
  <si>
    <t>AC-036677</t>
  </si>
  <si>
    <t>Vzw M-Podium</t>
  </si>
  <si>
    <t>AC-036678</t>
  </si>
  <si>
    <t>Straatrijk</t>
  </si>
  <si>
    <t>AC-036679</t>
  </si>
  <si>
    <t>Augustijnen, Koenraad</t>
  </si>
  <si>
    <t>AC-036680</t>
  </si>
  <si>
    <t>Wright, Cindy</t>
  </si>
  <si>
    <t>AC-036681</t>
  </si>
  <si>
    <t>Gourdon, Maud</t>
  </si>
  <si>
    <t>AC-036682</t>
  </si>
  <si>
    <t>Van Marcke, Sarah</t>
  </si>
  <si>
    <t>AC-036683</t>
  </si>
  <si>
    <t>Santana De Morais, Raquel</t>
  </si>
  <si>
    <t>AC-036684</t>
  </si>
  <si>
    <t>Nachtergaele, Ruben</t>
  </si>
  <si>
    <t>AC-036685</t>
  </si>
  <si>
    <t>ANDRE DEMEDTSHUIS</t>
  </si>
  <si>
    <t>Wielsbeke</t>
  </si>
  <si>
    <t>AC-036686</t>
  </si>
  <si>
    <t>De Nieuwe Spelers</t>
  </si>
  <si>
    <t>AC-036687</t>
  </si>
  <si>
    <t>Clement, Ian</t>
  </si>
  <si>
    <t>AC-036688</t>
  </si>
  <si>
    <t>Vandeput, Danny</t>
  </si>
  <si>
    <t>Galmaarden</t>
  </si>
  <si>
    <t>AC-036689</t>
  </si>
  <si>
    <t>Verbesselt, Joeri</t>
  </si>
  <si>
    <t>AC-036690</t>
  </si>
  <si>
    <t>Pons Ros, Guillem-Jaume</t>
  </si>
  <si>
    <t>AC-036691</t>
  </si>
  <si>
    <t>Elftwelf</t>
  </si>
  <si>
    <t>AC-036692</t>
  </si>
  <si>
    <t>Mihajlovic Rampre, Lili</t>
  </si>
  <si>
    <t>AC-036697</t>
  </si>
  <si>
    <t>Sering</t>
  </si>
  <si>
    <t>AC-036698</t>
  </si>
  <si>
    <t>Severs, Merel</t>
  </si>
  <si>
    <t>AC-036699</t>
  </si>
  <si>
    <t>Stankov, Dimitar</t>
  </si>
  <si>
    <t>AC-036700</t>
  </si>
  <si>
    <t>Van Dorpe, Stijn</t>
  </si>
  <si>
    <t>AC-036701</t>
  </si>
  <si>
    <t>Opgejaagd Wild</t>
  </si>
  <si>
    <t>AC-036702</t>
  </si>
  <si>
    <t>Vandewalle, Thijs</t>
  </si>
  <si>
    <t>AC-036703</t>
  </si>
  <si>
    <t>Ritiu, Marius</t>
  </si>
  <si>
    <t>AC-036704</t>
  </si>
  <si>
    <t>Mengal Ensemble</t>
  </si>
  <si>
    <t>AC-036705</t>
  </si>
  <si>
    <t>Designregio Kortrijk</t>
  </si>
  <si>
    <t>AC-036706</t>
  </si>
  <si>
    <t>De Maré, Samuel</t>
  </si>
  <si>
    <t>Kasterlee</t>
  </si>
  <si>
    <t>AC-036707</t>
  </si>
  <si>
    <t>Jensen, Ane</t>
  </si>
  <si>
    <t>AC-036708</t>
  </si>
  <si>
    <t>Woodman speelt</t>
  </si>
  <si>
    <t>AC-036709</t>
  </si>
  <si>
    <t>Muziekcentrum Dranouter</t>
  </si>
  <si>
    <t>Heuvelland</t>
  </si>
  <si>
    <t>AC-036710</t>
  </si>
  <si>
    <t>Ludion BVBA</t>
  </si>
  <si>
    <t>AC-036711</t>
  </si>
  <si>
    <t>De Boeck, Lieven</t>
  </si>
  <si>
    <t>AC-036712</t>
  </si>
  <si>
    <t>Dero, Audrey</t>
  </si>
  <si>
    <t>AC-036713</t>
  </si>
  <si>
    <t>B 52</t>
  </si>
  <si>
    <t>Ichtegem</t>
  </si>
  <si>
    <t>AC-036715</t>
  </si>
  <si>
    <t>Kunstverein Hannover E.V.</t>
  </si>
  <si>
    <t>Hannover</t>
  </si>
  <si>
    <t>AC-036716</t>
  </si>
  <si>
    <t>Gouvernement</t>
  </si>
  <si>
    <t>AC-036718</t>
  </si>
  <si>
    <t>Hermans, Sofie</t>
  </si>
  <si>
    <t>Dilsen-Stokkem</t>
  </si>
  <si>
    <t>AC-036719</t>
  </si>
  <si>
    <t>Awouters, Bjorn</t>
  </si>
  <si>
    <t>Keerbergen</t>
  </si>
  <si>
    <t>AC-036720</t>
  </si>
  <si>
    <t>Wauters, Brent</t>
  </si>
  <si>
    <t>AC-036721</t>
  </si>
  <si>
    <t>Vzw Room 13</t>
  </si>
  <si>
    <t>AC-036722</t>
  </si>
  <si>
    <t>Simões Martins, Marcos</t>
  </si>
  <si>
    <t>AC-036723</t>
  </si>
  <si>
    <t>Organum Alden Biesen</t>
  </si>
  <si>
    <t>Bilzen</t>
  </si>
  <si>
    <t>AC-036724</t>
  </si>
  <si>
    <t>Kunst In Zicht</t>
  </si>
  <si>
    <t>AC-036725</t>
  </si>
  <si>
    <t>Vandeursen, Sarah</t>
  </si>
  <si>
    <t>AC-036726</t>
  </si>
  <si>
    <t>Bachplus</t>
  </si>
  <si>
    <t>Aalst</t>
  </si>
  <si>
    <t>AC-036727</t>
  </si>
  <si>
    <t>La Barraca</t>
  </si>
  <si>
    <t>Roeselare</t>
  </si>
  <si>
    <t>AC-036729</t>
  </si>
  <si>
    <t>Voetvolk</t>
  </si>
  <si>
    <t>Sint-Agatha-Berchem</t>
  </si>
  <si>
    <t>AC-036730</t>
  </si>
  <si>
    <t>Spumanti</t>
  </si>
  <si>
    <t>AC-036732</t>
  </si>
  <si>
    <t>Kathoorn</t>
  </si>
  <si>
    <t>Mortsel</t>
  </si>
  <si>
    <t>AC-036733</t>
  </si>
  <si>
    <t>Van Dommelen, Leen</t>
  </si>
  <si>
    <t>AC-036734</t>
  </si>
  <si>
    <t>Il Gardellino</t>
  </si>
  <si>
    <t>AC-036735</t>
  </si>
  <si>
    <t>Delrue, Ronny</t>
  </si>
  <si>
    <t>AC-036736</t>
  </si>
  <si>
    <t>Bert, Assia</t>
  </si>
  <si>
    <t>AC-036737</t>
  </si>
  <si>
    <t>Muziekodroom</t>
  </si>
  <si>
    <t>AC-036739</t>
  </si>
  <si>
    <t>Bostoen, Sarah</t>
  </si>
  <si>
    <t>AC-036740</t>
  </si>
  <si>
    <t>Demoen, Nikolaas</t>
  </si>
  <si>
    <t>AC-036742</t>
  </si>
  <si>
    <t>Steinegger, Benno</t>
  </si>
  <si>
    <t>AC-036743</t>
  </si>
  <si>
    <t>Vranken, Ingrid</t>
  </si>
  <si>
    <t>AC-036744</t>
  </si>
  <si>
    <t>Huysmans, Debby</t>
  </si>
  <si>
    <t>AC-036745</t>
  </si>
  <si>
    <t>De Geyter, Griet</t>
  </si>
  <si>
    <t>Herzele</t>
  </si>
  <si>
    <t>AC-036746</t>
  </si>
  <si>
    <t>Petit Grenouille</t>
  </si>
  <si>
    <t>AC-036747</t>
  </si>
  <si>
    <t>Mer. Paper Kunsthalle</t>
  </si>
  <si>
    <t>AC-036748</t>
  </si>
  <si>
    <t>Universiteit Hasselt</t>
  </si>
  <si>
    <t>AC-036749</t>
  </si>
  <si>
    <t>Van den Borre, Jan</t>
  </si>
  <si>
    <t>AC-036750</t>
  </si>
  <si>
    <t>Vandesande, Fanny</t>
  </si>
  <si>
    <t>Ronse</t>
  </si>
  <si>
    <t>AC-036751</t>
  </si>
  <si>
    <t>Shyshko, Ihar</t>
  </si>
  <si>
    <t>AC-036752</t>
  </si>
  <si>
    <t>Van Lancker, Laurent</t>
  </si>
  <si>
    <t>AC-036753</t>
  </si>
  <si>
    <t>Grusenmeyer, Lauren</t>
  </si>
  <si>
    <t>AC-036754</t>
  </si>
  <si>
    <t>Vardarou, Georgia</t>
  </si>
  <si>
    <t>Sadurni D'anoia Barcelona</t>
  </si>
  <si>
    <t>AC-036755</t>
  </si>
  <si>
    <t>Centre D'information De L'architecture, De L'urbanisme Et Du Design-Informatiecentrum Voor Architectuur, Stedebouw En Design</t>
  </si>
  <si>
    <t>AC-036756</t>
  </si>
  <si>
    <t>The New What Now</t>
  </si>
  <si>
    <t>AC-036758</t>
  </si>
  <si>
    <t>Revue Blanche</t>
  </si>
  <si>
    <t>AC-036759</t>
  </si>
  <si>
    <t>Matthys, Lisa</t>
  </si>
  <si>
    <t>AC-036760</t>
  </si>
  <si>
    <t>Piano, Gašper</t>
  </si>
  <si>
    <t>AC-036761</t>
  </si>
  <si>
    <t>Feel Estate</t>
  </si>
  <si>
    <t>AC-036762</t>
  </si>
  <si>
    <t>Vermeire, Geert</t>
  </si>
  <si>
    <t>Assenede</t>
  </si>
  <si>
    <t>AC-036763</t>
  </si>
  <si>
    <t>IJZERENBERG</t>
  </si>
  <si>
    <t>Herent</t>
  </si>
  <si>
    <t>AC-036765</t>
  </si>
  <si>
    <t>Hijawi, Samah</t>
  </si>
  <si>
    <t>AC-036767</t>
  </si>
  <si>
    <t>Vanseveren, Hannes</t>
  </si>
  <si>
    <t>Evergem</t>
  </si>
  <si>
    <t>AC-036768</t>
  </si>
  <si>
    <t>Hendrickx, Sébastien</t>
  </si>
  <si>
    <t>AC-036770</t>
  </si>
  <si>
    <t>Vandendriessche, Barbara</t>
  </si>
  <si>
    <t>AC-036771</t>
  </si>
  <si>
    <t>Gluon</t>
  </si>
  <si>
    <t>AC-036772</t>
  </si>
  <si>
    <t>Derudder, Alex</t>
  </si>
  <si>
    <t>Etterbeek</t>
  </si>
  <si>
    <t>AC-036773</t>
  </si>
  <si>
    <t>Abc Gent Vzw</t>
  </si>
  <si>
    <t>AC-036775</t>
  </si>
  <si>
    <t>Tenenbaum, Hagar</t>
  </si>
  <si>
    <t>AC-036776</t>
  </si>
  <si>
    <t>Cisneros Cabada de Lagrillière, Camila</t>
  </si>
  <si>
    <t>AC-036777</t>
  </si>
  <si>
    <t>Allegoria</t>
  </si>
  <si>
    <t>AC-036778</t>
  </si>
  <si>
    <t>Universiteit Gent</t>
  </si>
  <si>
    <t>AC-036779</t>
  </si>
  <si>
    <t>Nome D'arte</t>
  </si>
  <si>
    <t>Oud-Heverlee</t>
  </si>
  <si>
    <t>AC-036781</t>
  </si>
  <si>
    <t>Allemeersch, Simon</t>
  </si>
  <si>
    <t>AC-036783</t>
  </si>
  <si>
    <t>Nieuw Internationaal Cultureel Centrum</t>
  </si>
  <si>
    <t>AC-036784</t>
  </si>
  <si>
    <t>Plaetinck, Koen</t>
  </si>
  <si>
    <t>AC-036788</t>
  </si>
  <si>
    <t>de Bruijn, Alexandra</t>
  </si>
  <si>
    <t>Kapellen</t>
  </si>
  <si>
    <t>AC-036789</t>
  </si>
  <si>
    <t>De Vergunning</t>
  </si>
  <si>
    <t>AC-036790</t>
  </si>
  <si>
    <t>Verhoeven, Benjamin</t>
  </si>
  <si>
    <t>AC-036792</t>
  </si>
  <si>
    <t>Compagnie Barbarie</t>
  </si>
  <si>
    <t>AC-036794</t>
  </si>
  <si>
    <t>Capriola Di Gioia</t>
  </si>
  <si>
    <t>AC-036795</t>
  </si>
  <si>
    <t>De Roeck, Fleur</t>
  </si>
  <si>
    <t>AC-036796</t>
  </si>
  <si>
    <t>Vanpoucke, Joris</t>
  </si>
  <si>
    <t>AC-036798</t>
  </si>
  <si>
    <t>Nestas</t>
  </si>
  <si>
    <t>AC-036799</t>
  </si>
  <si>
    <t>Paardevlees</t>
  </si>
  <si>
    <t>AC-036800</t>
  </si>
  <si>
    <t>Thierens, Phéline</t>
  </si>
  <si>
    <t>AC-036802</t>
  </si>
  <si>
    <t>Paauwe, Johanna</t>
  </si>
  <si>
    <t>AC-036803</t>
  </si>
  <si>
    <t>Lucinda Ra</t>
  </si>
  <si>
    <t>Gavere</t>
  </si>
  <si>
    <t>AC-036804</t>
  </si>
  <si>
    <t>AC-036805</t>
  </si>
  <si>
    <t>Bernd Lohaus Stichting</t>
  </si>
  <si>
    <t>AC-036806</t>
  </si>
  <si>
    <t>Coenen, Willem</t>
  </si>
  <si>
    <t>AC-036807</t>
  </si>
  <si>
    <t>Boem</t>
  </si>
  <si>
    <t>Wetteren</t>
  </si>
  <si>
    <t>AC-036808</t>
  </si>
  <si>
    <t>Muze Jazz Orchestra</t>
  </si>
  <si>
    <t>Houthalen-Helchteren</t>
  </si>
  <si>
    <t>AC-036809</t>
  </si>
  <si>
    <t>Verhelst, Peter</t>
  </si>
  <si>
    <t>AC-036810</t>
  </si>
  <si>
    <t>Bruil, Sjoerd</t>
  </si>
  <si>
    <t>AC-036812</t>
  </si>
  <si>
    <t>Festival Van Vlaanderen - Brugge</t>
  </si>
  <si>
    <t>AC-036814</t>
  </si>
  <si>
    <t>Compagnie Lodewijk Louis</t>
  </si>
  <si>
    <t>AC-036818</t>
  </si>
  <si>
    <t>AC-036819</t>
  </si>
  <si>
    <t>Kamma Eleni</t>
  </si>
  <si>
    <t>AC-036822</t>
  </si>
  <si>
    <t>Vandebroeck, Albert</t>
  </si>
  <si>
    <t>AC-036824</t>
  </si>
  <si>
    <t>Kunsthal Gent Vzw</t>
  </si>
  <si>
    <t>AC-036825</t>
  </si>
  <si>
    <t>Compagnie Kaiet</t>
  </si>
  <si>
    <t>AC-036826</t>
  </si>
  <si>
    <t>Deman, Berlinde</t>
  </si>
  <si>
    <t>AC-036827</t>
  </si>
  <si>
    <t>Ost, Ulysses</t>
  </si>
  <si>
    <t>AC-036830</t>
  </si>
  <si>
    <t>Gautier, Alexis</t>
  </si>
  <si>
    <t>Onbekend</t>
  </si>
  <si>
    <t>AC-036831</t>
  </si>
  <si>
    <t>De Bruyn, Alec</t>
  </si>
  <si>
    <t>AC-036832</t>
  </si>
  <si>
    <t>D'Haene, Stan</t>
  </si>
  <si>
    <t>Anzegem</t>
  </si>
  <si>
    <t>AC-036841</t>
  </si>
  <si>
    <t>Wim Winters</t>
  </si>
  <si>
    <t>Hechtel-Eksel</t>
  </si>
  <si>
    <t>AC-036843</t>
  </si>
  <si>
    <t>Toespijs</t>
  </si>
  <si>
    <t>AC-036844</t>
  </si>
  <si>
    <t>AC-036845</t>
  </si>
  <si>
    <t>van Rijt, Chantal</t>
  </si>
  <si>
    <t>AC-036846</t>
  </si>
  <si>
    <t>Vzw Hirngespinst</t>
  </si>
  <si>
    <t>AC-036848</t>
  </si>
  <si>
    <t>Gratteri, Sergio</t>
  </si>
  <si>
    <t>AC-036849</t>
  </si>
  <si>
    <t>Vzw Connexion</t>
  </si>
  <si>
    <t>AC-036850</t>
  </si>
  <si>
    <t>Drift vzw</t>
  </si>
  <si>
    <t>AC-036851</t>
  </si>
  <si>
    <t>Let's Go Urban</t>
  </si>
  <si>
    <t>AC-036852</t>
  </si>
  <si>
    <t>KADOC - KU Leuven</t>
  </si>
  <si>
    <t>AC-036853</t>
  </si>
  <si>
    <t>De Raeve, Wouter</t>
  </si>
  <si>
    <t>Sint-Lambrechts-Woluwe</t>
  </si>
  <si>
    <t>AC-036854</t>
  </si>
  <si>
    <t>Ryckebosch, Britt</t>
  </si>
  <si>
    <t>Wijnegem</t>
  </si>
  <si>
    <t>AC-036855</t>
  </si>
  <si>
    <t>Calvo Cantero, Maria</t>
  </si>
  <si>
    <t>AC-036856</t>
  </si>
  <si>
    <t>Musickness</t>
  </si>
  <si>
    <t>AC-036858</t>
  </si>
  <si>
    <t>Zonzo Compagnie</t>
  </si>
  <si>
    <t>AC-036859</t>
  </si>
  <si>
    <t>Musica Luminis</t>
  </si>
  <si>
    <t>AC-036862</t>
  </si>
  <si>
    <t>Comm'on</t>
  </si>
  <si>
    <t>AC-036863</t>
  </si>
  <si>
    <t>Tangram Vzw</t>
  </si>
  <si>
    <t>AC-036864</t>
  </si>
  <si>
    <t>AC-036866</t>
  </si>
  <si>
    <t>Judas Theaterproducties</t>
  </si>
  <si>
    <t>AC-036867</t>
  </si>
  <si>
    <t>Van Parys, Annelies</t>
  </si>
  <si>
    <t>AC-036868</t>
  </si>
  <si>
    <t>Van Durme, Jessy</t>
  </si>
  <si>
    <t>AC-036871</t>
  </si>
  <si>
    <t>Ait-Ali, Rachida</t>
  </si>
  <si>
    <t>AC-036872</t>
  </si>
  <si>
    <t>Lodewijks, Bart</t>
  </si>
  <si>
    <t>AC-036873</t>
  </si>
  <si>
    <t>Bonk</t>
  </si>
  <si>
    <t>AC-036874</t>
  </si>
  <si>
    <t>Cohort Productions</t>
  </si>
  <si>
    <t>AC-036875</t>
  </si>
  <si>
    <t>Bultheel, Joeri</t>
  </si>
  <si>
    <t>AC-036877</t>
  </si>
  <si>
    <t>Seniorenvoorstelling</t>
  </si>
  <si>
    <t>AC-036878</t>
  </si>
  <si>
    <t>Ghost</t>
  </si>
  <si>
    <t>AC-036879</t>
  </si>
  <si>
    <t>Komplot</t>
  </si>
  <si>
    <t>AC-036880</t>
  </si>
  <si>
    <t>Pairon, Max</t>
  </si>
  <si>
    <t>AC-036881</t>
  </si>
  <si>
    <t>Platform-K</t>
  </si>
  <si>
    <t>AC-036882</t>
  </si>
  <si>
    <t>Not Standing</t>
  </si>
  <si>
    <t>AC-036883</t>
  </si>
  <si>
    <t>Jabr, Rimah</t>
  </si>
  <si>
    <t>0L4 Toronto</t>
  </si>
  <si>
    <t>AC-036884</t>
  </si>
  <si>
    <t>Nadine</t>
  </si>
  <si>
    <t>AC-036885</t>
  </si>
  <si>
    <t>Musurgia</t>
  </si>
  <si>
    <t>AC-036887</t>
  </si>
  <si>
    <t>Faso Danse Théâtre</t>
  </si>
  <si>
    <t>AC-036889</t>
  </si>
  <si>
    <t>Poor Events</t>
  </si>
  <si>
    <t>Diepenbeek</t>
  </si>
  <si>
    <t>AC-036890</t>
  </si>
  <si>
    <t>Deruimte</t>
  </si>
  <si>
    <t>AC-036892</t>
  </si>
  <si>
    <t>Tal En Thee Vzw</t>
  </si>
  <si>
    <t>Begijnendijk</t>
  </si>
  <si>
    <t>AC-036893</t>
  </si>
  <si>
    <t>Torrice, Marco</t>
  </si>
  <si>
    <t>AC-036894</t>
  </si>
  <si>
    <t>Gruijters, Rachel</t>
  </si>
  <si>
    <t>AC-036895</t>
  </si>
  <si>
    <t>Kunstz Vzw</t>
  </si>
  <si>
    <t>AC-036896</t>
  </si>
  <si>
    <t>Yip, On</t>
  </si>
  <si>
    <t>AC-036897</t>
  </si>
  <si>
    <t>Poolster Producties Vzw</t>
  </si>
  <si>
    <t>Sint-Katelijne-Waver</t>
  </si>
  <si>
    <t>AC-036898</t>
  </si>
  <si>
    <t>Vincent Company</t>
  </si>
  <si>
    <t>AC-036900</t>
  </si>
  <si>
    <t>Bc Architecten</t>
  </si>
  <si>
    <t>AC-036901</t>
  </si>
  <si>
    <t>Royakkers, Maximiliaan</t>
  </si>
  <si>
    <t>AC-036902</t>
  </si>
  <si>
    <t>Casco Phil Vzw</t>
  </si>
  <si>
    <t>AC-036903</t>
  </si>
  <si>
    <t>Design Museum Gent</t>
  </si>
  <si>
    <t>AC-036904</t>
  </si>
  <si>
    <t>AC-036905</t>
  </si>
  <si>
    <t>SEIFEE VALIOLLAH, SINA</t>
  </si>
  <si>
    <t>KEULEN</t>
  </si>
  <si>
    <t>AC-036906</t>
  </si>
  <si>
    <t>W.A.R.P.</t>
  </si>
  <si>
    <t>AC-036908</t>
  </si>
  <si>
    <t>Picha asbl</t>
  </si>
  <si>
    <t>AC-036909</t>
  </si>
  <si>
    <t>Janssens, Maarten</t>
  </si>
  <si>
    <t>AC-036910</t>
  </si>
  <si>
    <t>Troika</t>
  </si>
  <si>
    <t>Destelbergen</t>
  </si>
  <si>
    <t>AC-036912</t>
  </si>
  <si>
    <t>Theater M</t>
  </si>
  <si>
    <t>AC-036913</t>
  </si>
  <si>
    <t>Comédien.be / Acteur.be</t>
  </si>
  <si>
    <t>AC-036914</t>
  </si>
  <si>
    <t>Oelbrandt, Tim</t>
  </si>
  <si>
    <t>Zwijndrecht</t>
  </si>
  <si>
    <t>AC-036915</t>
  </si>
  <si>
    <t>51N4E</t>
  </si>
  <si>
    <t>AC-036916</t>
  </si>
  <si>
    <t>Inside Jazz</t>
  </si>
  <si>
    <t>AC-036917</t>
  </si>
  <si>
    <t>Lootens, Jasmijn</t>
  </si>
  <si>
    <t>Waregem</t>
  </si>
  <si>
    <t>AC-036918</t>
  </si>
  <si>
    <t>Sarjanovic, Petar</t>
  </si>
  <si>
    <t>AC-036919</t>
  </si>
  <si>
    <t>Kauth, Johann</t>
  </si>
  <si>
    <t>AC-036920</t>
  </si>
  <si>
    <t>Van Godtsenhoven, Eleonore</t>
  </si>
  <si>
    <t>AC-036921</t>
  </si>
  <si>
    <t>Layes, Clément</t>
  </si>
  <si>
    <t>Berlin</t>
  </si>
  <si>
    <t>AC-036922</t>
  </si>
  <si>
    <t>Mind Rays</t>
  </si>
  <si>
    <t>AC-036923</t>
  </si>
  <si>
    <t>WEERDMEESTER, SAM</t>
  </si>
  <si>
    <t>Onbekende gemeente in Nederland</t>
  </si>
  <si>
    <t>AC-036924</t>
  </si>
  <si>
    <t>CforU</t>
  </si>
  <si>
    <t>Lochristi</t>
  </si>
  <si>
    <t>AC-036925</t>
  </si>
  <si>
    <t>Ecce</t>
  </si>
  <si>
    <t>AC-036927</t>
  </si>
  <si>
    <t>Bodixel</t>
  </si>
  <si>
    <t>AC-036928</t>
  </si>
  <si>
    <t>Girginol, Gökhan</t>
  </si>
  <si>
    <t>Genk</t>
  </si>
  <si>
    <t>AC-036929</t>
  </si>
  <si>
    <t>Echo</t>
  </si>
  <si>
    <t>AC-036930</t>
  </si>
  <si>
    <t>Hermans, Jo</t>
  </si>
  <si>
    <t>AC-036932</t>
  </si>
  <si>
    <t>Out Of Sight Vzw</t>
  </si>
  <si>
    <t>AC-036933</t>
  </si>
  <si>
    <t>Al-Ghanmi, Ahmed</t>
  </si>
  <si>
    <t>AC-036934</t>
  </si>
  <si>
    <t>Dachauer, Dagmar</t>
  </si>
  <si>
    <t>AC-036935</t>
  </si>
  <si>
    <t>Cafmeyer, Julie</t>
  </si>
  <si>
    <t>AC-036936</t>
  </si>
  <si>
    <t>Nieuwe Helden</t>
  </si>
  <si>
    <t>AC-036938</t>
  </si>
  <si>
    <t>Temiz, Bahar</t>
  </si>
  <si>
    <t>Parijs</t>
  </si>
  <si>
    <t>AC-036941</t>
  </si>
  <si>
    <t>Willemen, Thomas</t>
  </si>
  <si>
    <t>AC-036942</t>
  </si>
  <si>
    <t>Consort Musicke</t>
  </si>
  <si>
    <t>Kampenhout</t>
  </si>
  <si>
    <t>AC-036943</t>
  </si>
  <si>
    <t>Irene Wool Vzw</t>
  </si>
  <si>
    <t>AC-036944</t>
  </si>
  <si>
    <t>Onder Stroom</t>
  </si>
  <si>
    <t>AC-036945</t>
  </si>
  <si>
    <t>De Centrale</t>
  </si>
  <si>
    <t>AC-036946</t>
  </si>
  <si>
    <t>Trix</t>
  </si>
  <si>
    <t>AC-036947</t>
  </si>
  <si>
    <t>Muyldermans, Laura</t>
  </si>
  <si>
    <t>AC-036948</t>
  </si>
  <si>
    <t>Van den Eynden, Boris</t>
  </si>
  <si>
    <t>AC-036949</t>
  </si>
  <si>
    <t>Manoeuvre Kunstenplek</t>
  </si>
  <si>
    <t>AC-036951</t>
  </si>
  <si>
    <t>Planktom</t>
  </si>
  <si>
    <t>Zutendaal</t>
  </si>
  <si>
    <t>AC-036952</t>
  </si>
  <si>
    <t>Smeets, Sander</t>
  </si>
  <si>
    <t>Hove</t>
  </si>
  <si>
    <t>AC-036953</t>
  </si>
  <si>
    <t>Tiptoe</t>
  </si>
  <si>
    <t>AC-036954</t>
  </si>
  <si>
    <t>Bâtard Brussels Vzw</t>
  </si>
  <si>
    <t>AC-036955</t>
  </si>
  <si>
    <t>SKY TIGER</t>
  </si>
  <si>
    <t>AC-036956</t>
  </si>
  <si>
    <t>Pinckers, Max</t>
  </si>
  <si>
    <t>AC-036957</t>
  </si>
  <si>
    <t>Nevski Prospekt</t>
  </si>
  <si>
    <t>AC-036958</t>
  </si>
  <si>
    <t>Volksopera Vzw</t>
  </si>
  <si>
    <t>AC-036959</t>
  </si>
  <si>
    <t>AC-036960</t>
  </si>
  <si>
    <t>AC-036961</t>
  </si>
  <si>
    <t>De Beren</t>
  </si>
  <si>
    <t>AC-036962</t>
  </si>
  <si>
    <t>Terra Nova Antwerpen</t>
  </si>
  <si>
    <t>AC-036963</t>
  </si>
  <si>
    <t>Fierce Festival</t>
  </si>
  <si>
    <t>5RS Birmingham</t>
  </si>
  <si>
    <t>AC-036964</t>
  </si>
  <si>
    <t>Van Looveren, Stef</t>
  </si>
  <si>
    <t>AC-036965</t>
  </si>
  <si>
    <t>Vzw Brazza</t>
  </si>
  <si>
    <t>AC-036966</t>
  </si>
  <si>
    <t>De Batterie</t>
  </si>
  <si>
    <t>AC-036967</t>
  </si>
  <si>
    <t>Lovus</t>
  </si>
  <si>
    <t>AC-036968</t>
  </si>
  <si>
    <t>Sandman</t>
  </si>
  <si>
    <t>AC-036969</t>
  </si>
  <si>
    <t>ESB vzw</t>
  </si>
  <si>
    <t>AC-036970</t>
  </si>
  <si>
    <t>Menon, Carlo</t>
  </si>
  <si>
    <t>AC-036971</t>
  </si>
  <si>
    <t>Nolf, Thomas</t>
  </si>
  <si>
    <t>AC-036972</t>
  </si>
  <si>
    <t>Kinoshita, Elisabeth</t>
  </si>
  <si>
    <t>AC-036973</t>
  </si>
  <si>
    <t>Lissens, Clara</t>
  </si>
  <si>
    <t>Arendonk</t>
  </si>
  <si>
    <t>AC-036974</t>
  </si>
  <si>
    <t>El Halloubi, Hamza</t>
  </si>
  <si>
    <t>AC-036975</t>
  </si>
  <si>
    <t>Vanhee, Sarah</t>
  </si>
  <si>
    <t>AC-036976</t>
  </si>
  <si>
    <t>Pillet, Line</t>
  </si>
  <si>
    <t>AC-036977</t>
  </si>
  <si>
    <t>Hofmann, Pierre-Philippe</t>
  </si>
  <si>
    <t>Linkebeek</t>
  </si>
  <si>
    <t>AC-036978</t>
  </si>
  <si>
    <t>Spilliaert, Lisa</t>
  </si>
  <si>
    <t>AC-036979</t>
  </si>
  <si>
    <t>Van den Audenaeren, Lotte</t>
  </si>
  <si>
    <t>AC-036981</t>
  </si>
  <si>
    <t>Depoorter, Bieke</t>
  </si>
  <si>
    <t>AC-036982</t>
  </si>
  <si>
    <t>De Polen Vzw</t>
  </si>
  <si>
    <t>AC-036983</t>
  </si>
  <si>
    <t>Morell, Purni</t>
  </si>
  <si>
    <t>AC-036984</t>
  </si>
  <si>
    <t>TOESJ</t>
  </si>
  <si>
    <t>AC-036985</t>
  </si>
  <si>
    <t>De Koffie Van Morgen</t>
  </si>
  <si>
    <t>AC-036986</t>
  </si>
  <si>
    <t>Gyselinck, Femke</t>
  </si>
  <si>
    <t>AC-036987</t>
  </si>
  <si>
    <t>Pawlowski, Mauro</t>
  </si>
  <si>
    <t>AC-036988</t>
  </si>
  <si>
    <t>De Rycke, Margarita</t>
  </si>
  <si>
    <t>AC-036989</t>
  </si>
  <si>
    <t>Caboche, Christophe</t>
  </si>
  <si>
    <t>AC-036990</t>
  </si>
  <si>
    <t>Vermeersch, Pieter</t>
  </si>
  <si>
    <t>Grimbergen</t>
  </si>
  <si>
    <t>AC-036991</t>
  </si>
  <si>
    <t>Cools, Rens</t>
  </si>
  <si>
    <t>AC-036992</t>
  </si>
  <si>
    <t>Oorwerk</t>
  </si>
  <si>
    <t>AC-036993</t>
  </si>
  <si>
    <t>Vanderbruggen, Berten</t>
  </si>
  <si>
    <t>AC-036994</t>
  </si>
  <si>
    <t>Avalos Montoya, Citlalli</t>
  </si>
  <si>
    <t>AC-036995</t>
  </si>
  <si>
    <t>Croonenborghs, Antoinette</t>
  </si>
  <si>
    <t>Beringen</t>
  </si>
  <si>
    <t>AC-036996</t>
  </si>
  <si>
    <t>AC-036997</t>
  </si>
  <si>
    <t>Turner, Penelope</t>
  </si>
  <si>
    <t>AC-036998</t>
  </si>
  <si>
    <t>Verstraeten, Bart</t>
  </si>
  <si>
    <t>AC-036999</t>
  </si>
  <si>
    <t>Boutsen, Niels</t>
  </si>
  <si>
    <t>Bertem</t>
  </si>
  <si>
    <t>AC-037000</t>
  </si>
  <si>
    <t>MAISON MAURICE BEJART HUIS</t>
  </si>
  <si>
    <t>AC-037001</t>
  </si>
  <si>
    <t>Van den Bossche, Jonas</t>
  </si>
  <si>
    <t>AC-037002</t>
  </si>
  <si>
    <t>Het Huis Hasselt</t>
  </si>
  <si>
    <t>AC-037003</t>
  </si>
  <si>
    <t>H ART</t>
  </si>
  <si>
    <t>AC-037004</t>
  </si>
  <si>
    <t>Vanden Eynde, Charlotte</t>
  </si>
  <si>
    <t>AC-037005</t>
  </si>
  <si>
    <t>reik vzw</t>
  </si>
  <si>
    <t>AC-037006</t>
  </si>
  <si>
    <t>Mortelmans, Hans</t>
  </si>
  <si>
    <t>AC-037007</t>
  </si>
  <si>
    <t>Pulinckx, Wilfried</t>
  </si>
  <si>
    <t>Hoegaarden</t>
  </si>
  <si>
    <t>AC-037008</t>
  </si>
  <si>
    <t>Captain Boomer Collective Vzw</t>
  </si>
  <si>
    <t>AC-037009</t>
  </si>
  <si>
    <t>Vanoverbeek, Jelena</t>
  </si>
  <si>
    <t>AC-037010</t>
  </si>
  <si>
    <t>Cultuurcentrum De Steiger - Menen</t>
  </si>
  <si>
    <t>Menen</t>
  </si>
  <si>
    <t>AC-037012</t>
  </si>
  <si>
    <t>Brijs, Michaël</t>
  </si>
  <si>
    <t>AC-037013</t>
  </si>
  <si>
    <t>Vleugels, Obed</t>
  </si>
  <si>
    <t>AC-037014</t>
  </si>
  <si>
    <t>Ratnamohan, Ahilan</t>
  </si>
  <si>
    <t>AC-037015</t>
  </si>
  <si>
    <t>Apotheosis</t>
  </si>
  <si>
    <t>Aalter</t>
  </si>
  <si>
    <t>AC-037016</t>
  </si>
  <si>
    <t>De Preter, Koen</t>
  </si>
  <si>
    <t>AC-037017</t>
  </si>
  <si>
    <t>TO BE</t>
  </si>
  <si>
    <t>AC-037018</t>
  </si>
  <si>
    <t>Volkaert, Tom</t>
  </si>
  <si>
    <t>AC-037019</t>
  </si>
  <si>
    <t>Geyzen, Michai</t>
  </si>
  <si>
    <t>AC-037021</t>
  </si>
  <si>
    <t>Maes, Eva</t>
  </si>
  <si>
    <t>AC-037022</t>
  </si>
  <si>
    <t>Festival voor Vrede</t>
  </si>
  <si>
    <t>AC-037023</t>
  </si>
  <si>
    <t>Goeyvaerts Strijktrio</t>
  </si>
  <si>
    <t>AC-037024</t>
  </si>
  <si>
    <t>Architecture Workroom Brussels</t>
  </si>
  <si>
    <t>AC-037025</t>
  </si>
  <si>
    <t>Destoop, Alexis</t>
  </si>
  <si>
    <t>AC-037026</t>
  </si>
  <si>
    <t>Spincemaille, Ief</t>
  </si>
  <si>
    <t>Bierbeek</t>
  </si>
  <si>
    <t>AC-037027</t>
  </si>
  <si>
    <t>Pavlove</t>
  </si>
  <si>
    <t>AC-037029</t>
  </si>
  <si>
    <t>Sigfusdottir, Bara</t>
  </si>
  <si>
    <t>AC-037030</t>
  </si>
  <si>
    <t>Kuitenbrouwer, Yinka</t>
  </si>
  <si>
    <t>AC-037032</t>
  </si>
  <si>
    <t>Kerkhove, Naomi</t>
  </si>
  <si>
    <t>AC-037033</t>
  </si>
  <si>
    <t>Jacobs, Bert</t>
  </si>
  <si>
    <t>Sint-Pieters-Leeuw</t>
  </si>
  <si>
    <t>AC-037034</t>
  </si>
  <si>
    <t>Imago Mundi</t>
  </si>
  <si>
    <t>AC-037035</t>
  </si>
  <si>
    <t>De Eenzamen Vzw</t>
  </si>
  <si>
    <t>AC-037036</t>
  </si>
  <si>
    <t>Jeugdhuis Trefcentrum Y</t>
  </si>
  <si>
    <t>AC-037037</t>
  </si>
  <si>
    <t>De Wilde, Lieselot</t>
  </si>
  <si>
    <t>AC-037038</t>
  </si>
  <si>
    <t>-</t>
  </si>
  <si>
    <t>AC-037039</t>
  </si>
  <si>
    <t>Onkruid</t>
  </si>
  <si>
    <t>AC-037040</t>
  </si>
  <si>
    <t>Lohaus</t>
  </si>
  <si>
    <t>Geel</t>
  </si>
  <si>
    <t>AC-037041</t>
  </si>
  <si>
    <t>Bast</t>
  </si>
  <si>
    <t>AC-037042</t>
  </si>
  <si>
    <t>Schamelhout, Jochen</t>
  </si>
  <si>
    <t>AC-037043</t>
  </si>
  <si>
    <t>Cox, Wouter</t>
  </si>
  <si>
    <t>AC-037044</t>
  </si>
  <si>
    <t>Van Balen, Tuur Bart</t>
  </si>
  <si>
    <t>Onbekende gemeente in Verenigd Koninkrijk</t>
  </si>
  <si>
    <t>AC-037046</t>
  </si>
  <si>
    <t>De Wolf, Sanne</t>
  </si>
  <si>
    <t>AC-037047</t>
  </si>
  <si>
    <t>Marinus, Flup</t>
  </si>
  <si>
    <t>AC-037048</t>
  </si>
  <si>
    <t>Salaets, Yves</t>
  </si>
  <si>
    <t>Maaseik</t>
  </si>
  <si>
    <t>AC-037049</t>
  </si>
  <si>
    <t>Vereertbrugghen, Lisa</t>
  </si>
  <si>
    <t>AC-037050</t>
  </si>
  <si>
    <t>Vyazemskaya Snauwaert, Anna</t>
  </si>
  <si>
    <t>AC-037051</t>
  </si>
  <si>
    <t>Hendrickx, Jimmy</t>
  </si>
  <si>
    <t>AC-037052</t>
  </si>
  <si>
    <t>Lee, Mi</t>
  </si>
  <si>
    <t>AC-037053</t>
  </si>
  <si>
    <t>AC-037056</t>
  </si>
  <si>
    <t>Fainke, Caroline</t>
  </si>
  <si>
    <t>AC-037057</t>
  </si>
  <si>
    <t>Caporal</t>
  </si>
  <si>
    <t>AC-037058</t>
  </si>
  <si>
    <t>Vandendriessche, Kurt</t>
  </si>
  <si>
    <t>AC-037059</t>
  </si>
  <si>
    <t>Volckaert, Tim</t>
  </si>
  <si>
    <t>AC-037060</t>
  </si>
  <si>
    <t>Box Office</t>
  </si>
  <si>
    <t>AC-037061</t>
  </si>
  <si>
    <t>Wolfs, Noémie</t>
  </si>
  <si>
    <t>AC-037062</t>
  </si>
  <si>
    <t>Goossens, Nathalie</t>
  </si>
  <si>
    <t>AC-037063</t>
  </si>
  <si>
    <t>GALLERY MAGAZINE</t>
  </si>
  <si>
    <t>AC-037064</t>
  </si>
  <si>
    <t>Colmenares Guerra, Laura</t>
  </si>
  <si>
    <t>AC-037065</t>
  </si>
  <si>
    <t>Walter werkt</t>
  </si>
  <si>
    <t>AC-037066</t>
  </si>
  <si>
    <t>Desmet, Robbrecht</t>
  </si>
  <si>
    <t>AC-037067</t>
  </si>
  <si>
    <t>Castermans, Koen</t>
  </si>
  <si>
    <t>Aachen</t>
  </si>
  <si>
    <t>AC-037068</t>
  </si>
  <si>
    <t>Q'onda</t>
  </si>
  <si>
    <t>AC-037069</t>
  </si>
  <si>
    <t>Artistic Research Production</t>
  </si>
  <si>
    <t>AC-037070</t>
  </si>
  <si>
    <t>Vereecken, Nele</t>
  </si>
  <si>
    <t>AC-037071</t>
  </si>
  <si>
    <t>Maciel de França, Carolina</t>
  </si>
  <si>
    <t>AC-037073</t>
  </si>
  <si>
    <t>Verheyen, Robin Adriaan</t>
  </si>
  <si>
    <t>Onbekende gemeente in Verenigde Staten van Amerika</t>
  </si>
  <si>
    <t>AC-037074</t>
  </si>
  <si>
    <t>Friedli, Anouk</t>
  </si>
  <si>
    <t>AC-037075</t>
  </si>
  <si>
    <t>Newmoon</t>
  </si>
  <si>
    <t>AC-037076</t>
  </si>
  <si>
    <t>Van Lindt, Barbara</t>
  </si>
  <si>
    <t>AC-037077</t>
  </si>
  <si>
    <t>Lamart</t>
  </si>
  <si>
    <t>AC-037078</t>
  </si>
  <si>
    <t>Onbetaalbaar</t>
  </si>
  <si>
    <t>AC-037079</t>
  </si>
  <si>
    <t>Gaelens, Katrien</t>
  </si>
  <si>
    <t>AC-037080</t>
  </si>
  <si>
    <t>I Solisti Del Vento</t>
  </si>
  <si>
    <t>AC-037081</t>
  </si>
  <si>
    <t>AC-037082</t>
  </si>
  <si>
    <t>Kunstverein Langenhagen</t>
  </si>
  <si>
    <t>AC-037083</t>
  </si>
  <si>
    <t>Van Liefland, Jozef</t>
  </si>
  <si>
    <t>Berlijn</t>
  </si>
  <si>
    <t>AC-037084</t>
  </si>
  <si>
    <t>Supersatan</t>
  </si>
  <si>
    <t>AC-037085</t>
  </si>
  <si>
    <t>Absolutely Fabulous</t>
  </si>
  <si>
    <t>AC-037088</t>
  </si>
  <si>
    <t>Het Eenzame Westen</t>
  </si>
  <si>
    <t>AC-037089</t>
  </si>
  <si>
    <t>Gijsels, Dries</t>
  </si>
  <si>
    <t>AC-037090</t>
  </si>
  <si>
    <t>Seveillac, Fabienne</t>
  </si>
  <si>
    <t>AC-037091</t>
  </si>
  <si>
    <t>Croxhapox</t>
  </si>
  <si>
    <t>AC-037092</t>
  </si>
  <si>
    <t>Baboy Nyamatangelo, Nadine</t>
  </si>
  <si>
    <t>AC-037093</t>
  </si>
  <si>
    <t>Metadrone Music Association</t>
  </si>
  <si>
    <t>AC-037094</t>
  </si>
  <si>
    <t>Anesiadou, Danai</t>
  </si>
  <si>
    <t>AC-037095</t>
  </si>
  <si>
    <t>De Winter, Eline</t>
  </si>
  <si>
    <t>AC-037096</t>
  </si>
  <si>
    <t>Van Roy, Maarten</t>
  </si>
  <si>
    <t>AC-037097</t>
  </si>
  <si>
    <t>Matthys, Kobe</t>
  </si>
  <si>
    <t>AC-037098</t>
  </si>
  <si>
    <t>De Wilde, Sarah</t>
  </si>
  <si>
    <t>AC-037099</t>
  </si>
  <si>
    <t>Dos Reis Cipriano, Miguel</t>
  </si>
  <si>
    <t>AC-037100</t>
  </si>
  <si>
    <t>Nys, Koenraad</t>
  </si>
  <si>
    <t>Heist-op-den-Berg</t>
  </si>
  <si>
    <t>AC-037102</t>
  </si>
  <si>
    <t>Violencia V.Z.W.</t>
  </si>
  <si>
    <t>AC-037103</t>
  </si>
  <si>
    <t>Leleu, Lenny</t>
  </si>
  <si>
    <t>AC-037104</t>
  </si>
  <si>
    <t>Vzw Klinkert</t>
  </si>
  <si>
    <t>AC-037105</t>
  </si>
  <si>
    <t>Demoustier, Zoë</t>
  </si>
  <si>
    <t>Walhain</t>
  </si>
  <si>
    <t>AC-037106</t>
  </si>
  <si>
    <t>Mclx</t>
  </si>
  <si>
    <t>AC-037124</t>
  </si>
  <si>
    <t>Greyzone Zebra</t>
  </si>
  <si>
    <t>AC-036605</t>
  </si>
  <si>
    <t>Soetaert Tom</t>
  </si>
  <si>
    <t>AC-036693</t>
  </si>
  <si>
    <t>Molinara Viafara Erik Noé</t>
  </si>
  <si>
    <t>AC-037028</t>
  </si>
  <si>
    <t>Coppens Niels Joseph</t>
  </si>
  <si>
    <t>AC-036330</t>
  </si>
  <si>
    <t>La Biennale De Lyon</t>
  </si>
  <si>
    <t>Lyon</t>
  </si>
  <si>
    <t>AC-036490</t>
  </si>
  <si>
    <t>Callens, Astrid</t>
  </si>
  <si>
    <t>AC-036891</t>
  </si>
  <si>
    <t>Eb En Vloed</t>
  </si>
  <si>
    <t>AC-036907</t>
  </si>
  <si>
    <t>Lopez, Leo</t>
  </si>
  <si>
    <t>AC-036950</t>
  </si>
  <si>
    <t>Fromm, Lucius</t>
  </si>
  <si>
    <t>AC-036980</t>
  </si>
  <si>
    <t>De Wilde, Sanne</t>
  </si>
  <si>
    <t>Amsterdam</t>
  </si>
  <si>
    <t>AC-037045</t>
  </si>
  <si>
    <t>Anamma</t>
  </si>
  <si>
    <t>AC-037054</t>
  </si>
  <si>
    <t>Het Banket</t>
  </si>
  <si>
    <t>AC-037101</t>
  </si>
  <si>
    <t>Soul Management, Search Organization Of Unknown</t>
  </si>
  <si>
    <t>AC-036538</t>
  </si>
  <si>
    <t>Vzw Courage</t>
  </si>
  <si>
    <t>AC-036654</t>
  </si>
  <si>
    <t>AC-036861</t>
  </si>
  <si>
    <t>Twee-eiige Drieling</t>
  </si>
  <si>
    <t>AC-036634</t>
  </si>
  <si>
    <t>AC-034210</t>
  </si>
  <si>
    <t>AC-036899</t>
  </si>
  <si>
    <t>Schepens, Steve</t>
  </si>
  <si>
    <t>AC-037086</t>
  </si>
  <si>
    <t>Filter Café Filtré</t>
  </si>
  <si>
    <t>dossier n°</t>
  </si>
  <si>
    <t>Beoordelingscommissie</t>
  </si>
  <si>
    <t>subsidiesoort</t>
  </si>
  <si>
    <t>Titel</t>
  </si>
  <si>
    <t>gevraagd</t>
  </si>
  <si>
    <t>geadviseerd</t>
  </si>
  <si>
    <t>categorie</t>
  </si>
  <si>
    <t>score</t>
  </si>
  <si>
    <t>"plusjes"</t>
  </si>
  <si>
    <t>bezwaar</t>
  </si>
  <si>
    <t>BK2</t>
  </si>
  <si>
    <t>PICHA vzw</t>
  </si>
  <si>
    <t>Biennale de Lubumbashi VI - Future Genealogies: Tales from the Equatorial Line</t>
  </si>
  <si>
    <t>AV</t>
  </si>
  <si>
    <t>BC Architects</t>
  </si>
  <si>
    <t>Composing</t>
  </si>
  <si>
    <t>KM1</t>
  </si>
  <si>
    <t>Bridging Musical Cultures 
Oude en nieuwe muziek over continenten heen</t>
  </si>
  <si>
    <t>EEN NIEUWE ADVENT</t>
  </si>
  <si>
    <t>MURMURING MUSES AND WHISPERING JINN 
          .....een ontmoeting tussen verwanten van weleer.....</t>
  </si>
  <si>
    <t>Claire Warnier</t>
  </si>
  <si>
    <t>Antun's Apprentice</t>
  </si>
  <si>
    <t>DA1</t>
  </si>
  <si>
    <t>Maximiliaan Royakkers</t>
  </si>
  <si>
    <t>Seasonal Neighbours</t>
  </si>
  <si>
    <t>TM1</t>
  </si>
  <si>
    <t>Bâtard Brussels vzw</t>
  </si>
  <si>
    <t>Bâtard festival 2020</t>
  </si>
  <si>
    <t>Nikolaas Demoen (i.s.m.Posture Editions)</t>
  </si>
  <si>
    <t>Labyrint</t>
  </si>
  <si>
    <t>30 jaar Casimir</t>
  </si>
  <si>
    <t>TM2</t>
  </si>
  <si>
    <t>Horst Arts &amp; Music 
 Asiat, Vilvoorde  
Fallen empires &amp; refound desires </t>
  </si>
  <si>
    <t>arp</t>
  </si>
  <si>
    <t>arp: rethinking the impetus of art production </t>
  </si>
  <si>
    <t>*</t>
  </si>
  <si>
    <t>Volksopera vzw</t>
  </si>
  <si>
    <t>De Blote Contrabas</t>
  </si>
  <si>
    <t>BK1</t>
  </si>
  <si>
    <t>Internatl. Photography Festival (AntwerpPhoto)</t>
  </si>
  <si>
    <t>AntwerpPhoto, international photography festival</t>
  </si>
  <si>
    <t>Cd-opname Le Docteur Miracle &amp; La Contrebasse</t>
  </si>
  <si>
    <t>Let's Go Urban ACADEMY</t>
  </si>
  <si>
    <t>TH1</t>
  </si>
  <si>
    <t>Jabr Rimah</t>
  </si>
  <si>
    <t>Broken Shapes</t>
  </si>
  <si>
    <t>Kunstverein Hannover</t>
  </si>
  <si>
    <t>Koenraad Dedobbeleer: "Sache. Gallery of Material Culture", solo at Kunstverein Hannover</t>
  </si>
  <si>
    <t>VEREECKEN, NELE MARIA</t>
  </si>
  <si>
    <t>Angel</t>
  </si>
  <si>
    <t>AK</t>
  </si>
  <si>
    <t>Maria Calvo Cantero</t>
  </si>
  <si>
    <t>Climatic</t>
  </si>
  <si>
    <t>BERND LOHAUS STICHTING</t>
  </si>
  <si>
    <t>Bernd Lohaus 1964 - heden</t>
  </si>
  <si>
    <t>Anna Torfs</t>
  </si>
  <si>
    <t>Hisk Hark</t>
  </si>
  <si>
    <t>KRIEG - fase #3 
(16.7.2019 - 31.8.2020)</t>
  </si>
  <si>
    <t>3rd WABook</t>
  </si>
  <si>
    <t>PR2</t>
  </si>
  <si>
    <t>PAARDEVLEES</t>
  </si>
  <si>
    <t>Nieuw album Flying Horseman.</t>
  </si>
  <si>
    <t>A Page of Madness</t>
  </si>
  <si>
    <t>BROECKMEYER, MARISKE LELIA</t>
  </si>
  <si>
    <t>By Virtue of the Absurd: naar de productie van MARIS' tweede album</t>
  </si>
  <si>
    <t>JWF2</t>
  </si>
  <si>
    <t>BONK</t>
  </si>
  <si>
    <t>Flat Earth Society: tour in Canada en USA Okt/Nov 2019</t>
  </si>
  <si>
    <t>Drie Griekse verhalen door drie vrouwen in (min of meer) drie kwartier</t>
  </si>
  <si>
    <t>vzw M-Podium</t>
  </si>
  <si>
    <t>MIRY-concertreeks programmatie september 2019 – mei 2020</t>
  </si>
  <si>
    <t>‘et maintenant, c’est à vous de jouer’</t>
  </si>
  <si>
    <t>GEERS, JAN</t>
  </si>
  <si>
    <t>Nobody's perfect: 'Een komische fictie over de eenzaamheid'.</t>
  </si>
  <si>
    <t>PR1</t>
  </si>
  <si>
    <t>STUFF. album III </t>
  </si>
  <si>
    <t>Tuur Van Balen</t>
  </si>
  <si>
    <t>Nearly Winning</t>
  </si>
  <si>
    <t>MT</t>
  </si>
  <si>
    <t>ZONZO COMPAGNIE</t>
  </si>
  <si>
    <t>SHEL(L)TER 
  </t>
  </si>
  <si>
    <t>Narcisse Tordoir</t>
  </si>
  <si>
    <t>Narcisse Tordoir - Inventarisatie van het oeuvre, digitalisering en ontsluiting kunstenaarsarchief</t>
  </si>
  <si>
    <t>51ste Internationaal Hoornsymposium IHS51-Moving Horns</t>
  </si>
  <si>
    <t>DA2</t>
  </si>
  <si>
    <t>CARAVAN PRODUCTION / Elisabeth Kinoshita</t>
  </si>
  <si>
    <t>THEATER TIERET</t>
  </si>
  <si>
    <t>De Grote Reis van Meneer Beer (5+)</t>
  </si>
  <si>
    <t>Dieter Durinck ‘Bootleg paintings’</t>
  </si>
  <si>
    <t>CAPORAL</t>
  </si>
  <si>
    <t>Jim White &amp; Nicolas Rombouts "I'm no stranger"</t>
  </si>
  <si>
    <t>ECCE</t>
  </si>
  <si>
    <t>ECHO</t>
  </si>
  <si>
    <t>Ghost in the Machine</t>
  </si>
  <si>
    <t>GIJSELS, DRIES</t>
  </si>
  <si>
    <t>REALTIME</t>
  </si>
  <si>
    <t>JWF1</t>
  </si>
  <si>
    <t>'de Merode', creatie en presentatie van internationale voorstellingen binnen de folkmuziek</t>
  </si>
  <si>
    <t>Ane Jensen</t>
  </si>
  <si>
    <t>The change of colour is likely</t>
  </si>
  <si>
    <t>VOETVOLK</t>
  </si>
  <si>
    <t>HERMAN</t>
  </si>
  <si>
    <t>Koen Plaetinck</t>
  </si>
  <si>
    <t>IMAGINARY MIRROR</t>
  </si>
  <si>
    <t>VZW AVENTURA MUSICA</t>
  </si>
  <si>
    <t>Tricycle tour 20</t>
  </si>
  <si>
    <t>Casco Phil vzw</t>
  </si>
  <si>
    <t>Croque Malines &amp; Croque Ostende - muziekvakanties voor kinderen</t>
  </si>
  <si>
    <t>TH2</t>
  </si>
  <si>
    <t>Mia Kermis</t>
  </si>
  <si>
    <t>Sarah Vanhee / Manyone</t>
  </si>
  <si>
    <t>FLUID/FLUID</t>
  </si>
  <si>
    <t>Anouk Friedli</t>
  </si>
  <si>
    <t>Alex Moons</t>
  </si>
  <si>
    <t>MU-MV</t>
  </si>
  <si>
    <t>BOX OFFICE</t>
  </si>
  <si>
    <t>Nieuwe projecten in het kader van miXmass III </t>
  </si>
  <si>
    <t>de nieuwe spelers - vooropleiding theater</t>
  </si>
  <si>
    <t>Muziekodroom 2019-2020. 
   </t>
  </si>
  <si>
    <t>Ivo Debrabandere</t>
  </si>
  <si>
    <t>Partisan: 'Savage Peace' - Opname, Creatie, Distributie en Promotie van een full-length album</t>
  </si>
  <si>
    <t>Jeroen Billiet</t>
  </si>
  <si>
    <t>Brave Belgians! Een nieuwe geannoteerde uitgave van het Vlaams Romantisch hoornrepertoire.</t>
  </si>
  <si>
    <t>HIJAWI, SAMAH SAAD</t>
  </si>
  <si>
    <t>Failure of the letter H(eitch) is de titel van een nieuw project van Samah Hijwai .</t>
  </si>
  <si>
    <t>KUITENBROUWER, YINKA KATALIN</t>
  </si>
  <si>
    <t>Morgen werd alles anders</t>
  </si>
  <si>
    <t>grip / Bara Sigfusdottir</t>
  </si>
  <si>
    <t>URA Architects</t>
  </si>
  <si>
    <t>Context and Abstractions</t>
  </si>
  <si>
    <t>KOSMONAUT PRODUCTION / The Next Frontier</t>
  </si>
  <si>
    <t>VINCENT COMPANY</t>
  </si>
  <si>
    <t>Inhoudelijke spreiding // 27 maanden</t>
  </si>
  <si>
    <t>Kunstencentrum Nona / Femke Gyselinck</t>
  </si>
  <si>
    <t>BachPlus</t>
  </si>
  <si>
    <t>Artistieke en administratieve werking BachPlus, seizoen 2019-2020</t>
  </si>
  <si>
    <t>Big in Belgium 
- A New Wave of Flemish Theatre</t>
  </si>
  <si>
    <t>Architecture Workroom</t>
  </si>
  <si>
    <t>You Are Here 2020</t>
  </si>
  <si>
    <t>Het Project Lucinda Ra II</t>
  </si>
  <si>
    <t>WIThWIT</t>
  </si>
  <si>
    <t>De TijdTemmer
 of
 Kan je een einde maken aan het Einde? 
(werktitel)</t>
  </si>
  <si>
    <t>BOUTSEN, NIELS</t>
  </si>
  <si>
    <t>Zandland - Zandland</t>
  </si>
  <si>
    <t>RODE productions v.z.w.</t>
  </si>
  <si>
    <t>Organisatie van de 9de editie van het Antwerpen Gitaarfestival</t>
  </si>
  <si>
    <t>Werner Cuvelier</t>
  </si>
  <si>
    <t>Werner Cuvelier - Tekenboeken (1978 - 2018)</t>
  </si>
  <si>
    <t>Gemeenschapscentrum Pianofabriek / Hagar Tenenbaum</t>
  </si>
  <si>
    <t>I Solisti del Vento</t>
  </si>
  <si>
    <t>I SOLISTI Composers Lab: animation film</t>
  </si>
  <si>
    <t>Design in Dialogue</t>
  </si>
  <si>
    <t>Kissi-Kissi</t>
  </si>
  <si>
    <t>body a.k.a.</t>
  </si>
  <si>
    <t>ALLEGORIA</t>
  </si>
  <si>
    <t>Opname 'Time Crawls'</t>
  </si>
  <si>
    <t>ICASD</t>
  </si>
  <si>
    <t>Across</t>
  </si>
  <si>
    <t>FAKE</t>
  </si>
  <si>
    <t>Fake Records: muziekuitgeverij en managementlabel</t>
  </si>
  <si>
    <t>FASO DANSE THEATRE</t>
  </si>
  <si>
    <t>VAN HAEGENBORGH, HELEEN MARIA</t>
  </si>
  <si>
    <t>Folklore for strings and keys (werktitel)</t>
  </si>
  <si>
    <t>David Bergé</t>
  </si>
  <si>
    <t>A Walk in High Resolution</t>
  </si>
  <si>
    <t>Beat it</t>
  </si>
  <si>
    <t>Clement Layes</t>
  </si>
  <si>
    <t>ONON 
   </t>
  </si>
  <si>
    <t>Hana Miletic</t>
  </si>
  <si>
    <t>Thread residentie, Josef &amp; Anni Albers Foundation, in Sinthian, Senegal</t>
  </si>
  <si>
    <t>OLLA VOGALA : Fellah Mengus...over een Exodus die inspiratie bracht</t>
  </si>
  <si>
    <t>Pygmalion Double Bill - Rameau en Benda</t>
  </si>
  <si>
    <t>Het Predikheren</t>
  </si>
  <si>
    <t>Kunsthal Gent vzw</t>
  </si>
  <si>
    <t>Kunsthal Gent 01/07/2019-31/12/2019</t>
  </si>
  <si>
    <t>MUSURGIA</t>
  </si>
  <si>
    <t>CD Opname van de duo's voor viool en piano van F. Schubert door Piet Kuijken en Naaman Sluchin.</t>
  </si>
  <si>
    <t>Ontwikkeling Yamina Takkatz. Onderzoek naar het vergeten trauma van de Noord-Afrikaanse migrant.</t>
  </si>
  <si>
    <t>DELRUE, RONNY JUi?LEShuys</t>
  </si>
  <si>
    <t>Publicatie met als werktitel Correspondences - works on paper</t>
  </si>
  <si>
    <t>Laura Guerra</t>
  </si>
  <si>
    <t>Nations</t>
  </si>
  <si>
    <t>N.I.C.C.</t>
  </si>
  <si>
    <t>"Tempel", artistiek (inter)nationaal programma en platform van NICC in en rond campus KASKA</t>
  </si>
  <si>
    <t>COMPAGNIE LODEWIJK LOUIS</t>
  </si>
  <si>
    <t>DE KRAKEN The Road to Love and Liberty</t>
  </si>
  <si>
    <t>U ki yo E, een visuele en auditieve reis doorheen de structuur van een houtsnede</t>
  </si>
  <si>
    <t>Momenta</t>
  </si>
  <si>
    <t>Francis Alÿs</t>
  </si>
  <si>
    <t>ZWERM</t>
  </si>
  <si>
    <t>Chromolodeon</t>
  </si>
  <si>
    <t>TACK, MARLIES LOBKE</t>
  </si>
  <si>
    <t>Zoutmijnen en Zenuwlijders</t>
  </si>
  <si>
    <t>Koen De Preter / Tender Men</t>
  </si>
  <si>
    <t>PLATFORM (werktitel) </t>
  </si>
  <si>
    <t>JOEP VAN LIEFLAND</t>
  </si>
  <si>
    <t>Joep Van Liefland: Video Palace #46</t>
  </si>
  <si>
    <t>Dagmar Dachauer</t>
  </si>
  <si>
    <t>COHORT PRODUCTIONS</t>
  </si>
  <si>
    <t>Blink of an Ear - Residenties</t>
  </si>
  <si>
    <t>TRIX</t>
  </si>
  <si>
    <t>Whatever Happened... </t>
  </si>
  <si>
    <t>The Third Landscape</t>
  </si>
  <si>
    <t>vzw HIRNGESPINST</t>
  </si>
  <si>
    <t>REPARATIES &amp; HERSTELLINGEN in Genk</t>
  </si>
  <si>
    <t>Kleureyck Experience Rooms</t>
  </si>
  <si>
    <t>KOSMONAUT PRODUCTION / Sandman</t>
  </si>
  <si>
    <t>De Koffie van Morgen</t>
  </si>
  <si>
    <t>Le Ravage D'Ali Baba</t>
  </si>
  <si>
    <t>IL GARDELLINO</t>
  </si>
  <si>
    <t>Niccolò Jommelli - Requiem &amp; Miserere / opnameproject en 2 concerten</t>
  </si>
  <si>
    <t>Concertantes</t>
  </si>
  <si>
    <t>UHasselt</t>
  </si>
  <si>
    <t>Momenten</t>
  </si>
  <si>
    <t>Stefan Serneels</t>
  </si>
  <si>
    <t>kunstenaarsboek "schetsboek 1-6 (2005-2018)", Stefan Serneels [publicatie]</t>
  </si>
  <si>
    <t>ELFTWELF</t>
  </si>
  <si>
    <t>Hafa (werktitel)</t>
  </si>
  <si>
    <t>Baukunst</t>
  </si>
  <si>
    <t>VAN LINDT, BARBARA JOANNA</t>
  </si>
  <si>
    <t>Art Thinking for the Public Realm - van artistiek onderzoek naar publieke verbeelding</t>
  </si>
  <si>
    <t>AL-GHANMI, AHMED</t>
  </si>
  <si>
    <t>Research Museum of fear</t>
  </si>
  <si>
    <t>VANDEN EYNDE, CHARLOTTE ROSALINDE</t>
  </si>
  <si>
    <t>Hyphen</t>
  </si>
  <si>
    <t>Sky Tiger</t>
  </si>
  <si>
    <t>Ik wens projectsubsidies aan te vragen voor de uitbouw van een gezond managementkantoor. </t>
  </si>
  <si>
    <t>And Then Came Fall - Album 2</t>
  </si>
  <si>
    <t>Kunst-Werk / Georgia Vardarou</t>
  </si>
  <si>
    <t>OFF THE CROSS</t>
  </si>
  <si>
    <t>Off The Cross - Full Album 2</t>
  </si>
  <si>
    <t>Hannes Vanseveren</t>
  </si>
  <si>
    <t>Muller Van Severen Book II</t>
  </si>
  <si>
    <t>Coup de Ville 2020 - Chasing Flowers</t>
  </si>
  <si>
    <t>Mind Rays - Course of Action </t>
  </si>
  <si>
    <t>Nikolaas Kende</t>
  </si>
  <si>
    <t>'Fantasy' CD opname</t>
  </si>
  <si>
    <t>Bright Bridges</t>
  </si>
  <si>
    <t>UGent</t>
  </si>
  <si>
    <t>Panorama en Wunderkammer</t>
  </si>
  <si>
    <t>VOLCKAERT, TIM MAURICE</t>
  </si>
  <si>
    <t>Let the sun beat upon the window</t>
  </si>
  <si>
    <t>MCINTOSH, KATHARINE ELIZABETH</t>
  </si>
  <si>
    <t>"DRUMTALK"/ working title</t>
  </si>
  <si>
    <t>Tal en Thee vzw</t>
  </si>
  <si>
    <t>Sojoez R97</t>
  </si>
  <si>
    <t>EEN HEDENDAAGSE KIJK OP DE TIJD VAN FOUQUET &amp; DUFAY</t>
  </si>
  <si>
    <t>Kabas - the intuitive song</t>
  </si>
  <si>
    <t>Il Magistrale Duello 
Nicola Porpora versus Georg Friedrich Händel</t>
  </si>
  <si>
    <t>Sofie Muller</t>
  </si>
  <si>
    <t>Pentimento 
   </t>
  </si>
  <si>
    <t>Griet De Geyter</t>
  </si>
  <si>
    <t>CD Stumme Seufzer, Stille Klagen 
Remorse &amp; Redemption in German Baroque 
Sopraan Griet De Geyter</t>
  </si>
  <si>
    <t>Kosmo Sound VZW</t>
  </si>
  <si>
    <t>Opname en release full album Kosmo Sound</t>
  </si>
  <si>
    <t>ABC GENT vzw</t>
  </si>
  <si>
    <t>ABC Gent vzw</t>
  </si>
  <si>
    <t>BOEM</t>
  </si>
  <si>
    <t>Kunst&amp;Zwalm 2019</t>
  </si>
  <si>
    <t>Koen Castermans</t>
  </si>
  <si>
    <t>HEISA ALBUM #2</t>
  </si>
  <si>
    <t>KATHOORN</t>
  </si>
  <si>
    <t>'heilig hart' 
Het vijfde studioalbum van auteur/componist/muzikant Mira.</t>
  </si>
  <si>
    <t>HOORENS, JUDITH ELISABETH</t>
  </si>
  <si>
    <t>We Stood Like Kings: Classics Recomposed</t>
  </si>
  <si>
    <t>sebastien hendrickx</t>
  </si>
  <si>
    <t>Suicide</t>
  </si>
  <si>
    <t>Q'Onda</t>
  </si>
  <si>
    <t>jubeleum 10 jaar el NEGOCITO Records: 5 essential recording projects met een internationaal karakter</t>
  </si>
  <si>
    <t>Residentiewerking de Koer 2019-2020</t>
  </si>
  <si>
    <t>BENGI, ISIL</t>
  </si>
  <si>
    <t>Project : Isil Bengi - HiKAYE (Title of album)</t>
  </si>
  <si>
    <t>VZW BRAZZA</t>
  </si>
  <si>
    <t>MAYA DOFO </t>
  </si>
  <si>
    <t>POLTROCK, DAVID</t>
  </si>
  <si>
    <t>POLTROCK : Constructing 
21ste eeuwse 'immersive' kamermuziek met een filmisch karakter.</t>
  </si>
  <si>
    <t>OORWERK</t>
  </si>
  <si>
    <t>Puwawau "Spirit Voices Heard in Running Waters"</t>
  </si>
  <si>
    <t>Kunst in Zicht</t>
  </si>
  <si>
    <t>Kunstoppad4</t>
  </si>
  <si>
    <t>GENOEG !</t>
  </si>
  <si>
    <t>ART ASSIST</t>
  </si>
  <si>
    <t>RESET HOME 
Derde werkingsjaar 1 augustus 2019 -31 juli 2020</t>
  </si>
  <si>
    <t>Internen/Externen</t>
  </si>
  <si>
    <t>CALLEWAERT, STAN</t>
  </si>
  <si>
    <t>Lawaai - Kinography</t>
  </si>
  <si>
    <t>Nome D'Arte</t>
  </si>
  <si>
    <t>Flemish Flavors</t>
  </si>
  <si>
    <t>NESTAS</t>
  </si>
  <si>
    <t>Hiraeth</t>
  </si>
  <si>
    <t>Christophe Caboche</t>
  </si>
  <si>
    <t>Productie solo-album Spreej</t>
  </si>
  <si>
    <t>COMPAGNIE KAIET</t>
  </si>
  <si>
    <t>STIL &amp; C°</t>
  </si>
  <si>
    <t>CULTUURCENTRUM DE STEIGER</t>
  </si>
  <si>
    <t xml:space="preserve">Tentoonstelling gecureerd door Amenra Rituaal </t>
  </si>
  <si>
    <t>TERRA NOVA ANTWERPEN</t>
  </si>
  <si>
    <t>On the road: Tuerlinckx / Faber / Hanssens / Suremont</t>
  </si>
  <si>
    <t>GHOST: een carrousel van unieke performances</t>
  </si>
  <si>
    <t>Koenraad Cyriel Laurent Nys</t>
  </si>
  <si>
    <t>MAZZLE - the second CD 
Een werk in 3 luiken: compositie en concept, opnamesessie &amp; CD , releasetour</t>
  </si>
  <si>
    <t>Francis Alÿs - "The Private View. Werke aus deutschen Sammlungen"</t>
  </si>
  <si>
    <t>JOCHEMS, JO MARIA</t>
  </si>
  <si>
    <t>The Dying Diva of een monoloog alleen maar over mezelf.</t>
  </si>
  <si>
    <t>JUDAS THEATERPRODUCTIES</t>
  </si>
  <si>
    <t>FESTEN</t>
  </si>
  <si>
    <t>FUENTEALBA PALAVICINO, RODRIGO MANUEL</t>
  </si>
  <si>
    <t>FUENTEALBA - WILLEMS - ENJIN </t>
  </si>
  <si>
    <t>Pieter Santens</t>
  </si>
  <si>
    <t>That's where the jazz comes in.</t>
  </si>
  <si>
    <t>Het Kip &amp; De Ei</t>
  </si>
  <si>
    <t>HART</t>
  </si>
  <si>
    <t>Online-heroriëntering magazine</t>
  </si>
  <si>
    <t>KOMPLOT</t>
  </si>
  <si>
    <t>Chateau NOUR</t>
  </si>
  <si>
    <t>IEMAND VAN ONS</t>
  </si>
  <si>
    <t>Werkplaats Walter in opstart: naar een coöperatief karakter.</t>
  </si>
  <si>
    <t>KUNSTVEREIN LANGENHAGEN</t>
  </si>
  <si>
    <t>Solotentoonstelling en publicatie Kurt Ryslavy</t>
  </si>
  <si>
    <t>Broensgebuzze (in de kerk)</t>
  </si>
  <si>
    <t>Albert Vandenbroek</t>
  </si>
  <si>
    <t>Blue Brute</t>
  </si>
  <si>
    <t>NEVER COMES</t>
  </si>
  <si>
    <t>Drift</t>
  </si>
  <si>
    <t>Jazz-saxofonist Robin Verheyen aan de slag met erfgoed</t>
  </si>
  <si>
    <t>Out of Sight</t>
  </si>
  <si>
    <t>Two Men Standing Part III</t>
  </si>
  <si>
    <t>VZW Connexion</t>
  </si>
  <si>
    <t>Connexion festivals</t>
  </si>
  <si>
    <t>DERO, AUDREY</t>
  </si>
  <si>
    <t>ZwartVogels</t>
  </si>
  <si>
    <t>Opname en release: EP II Pavlove</t>
  </si>
  <si>
    <t>Jaguar Jaguar - EP 2</t>
  </si>
  <si>
    <t>De Lara Rosseel Band 
CD 'De Grote Vrouw'</t>
  </si>
  <si>
    <t>Igor Shysko</t>
  </si>
  <si>
    <t>Pierre-Philip Hoffman</t>
  </si>
  <si>
    <t>Portrait of a Landscape</t>
  </si>
  <si>
    <t xml:space="preserve">Hiros / Marcos Simoes </t>
  </si>
  <si>
    <t>Tangram</t>
  </si>
  <si>
    <t>LoadStone Management, de doorstart naar een professioneel alternatief management kantoor.</t>
  </si>
  <si>
    <t>Salon des Refugés</t>
  </si>
  <si>
    <t>GLUON</t>
  </si>
  <si>
    <t>scientist-in-residence program</t>
  </si>
  <si>
    <t>de polen vzw</t>
  </si>
  <si>
    <t>Vogels</t>
  </si>
  <si>
    <t>DE WILDE, FREDERIK MARCEL</t>
  </si>
  <si>
    <t>Horizontal Depth³ Whiter-than-White -  “This is not the place we go to die. It’s where we are born."</t>
  </si>
  <si>
    <t>TORRICE, MARCO</t>
  </si>
  <si>
    <t>Almighty Mighty – Productie &amp; omkadering eerste full album</t>
  </si>
  <si>
    <t>"Napoleon Ongehoord": multimediale muziektheatervoorstelling nav 250° geboortejaar van Napoleon </t>
  </si>
  <si>
    <t>Irene Wool VZW</t>
  </si>
  <si>
    <t>Zwins</t>
  </si>
  <si>
    <t>NIEUWE HELDEN</t>
  </si>
  <si>
    <t>The Village </t>
  </si>
  <si>
    <t>Woodman Speelt</t>
  </si>
  <si>
    <t>Association L.A.C.</t>
  </si>
  <si>
    <t>GENESIS – collection en mouvement</t>
  </si>
  <si>
    <t>COOLS, RENS</t>
  </si>
  <si>
    <t>GALLERY GALLERY (NAJAAR 2019)</t>
  </si>
  <si>
    <t>vzw ROOM 13</t>
  </si>
  <si>
    <t>"STIJN IN HET HOOFD VAN HAWKING" 
Stijn Meuris en het Room 13 Orchestra</t>
  </si>
  <si>
    <t>aSCT</t>
  </si>
  <si>
    <t>A School Called Tribe: Wat als rap kunst was.</t>
  </si>
  <si>
    <t>STEDELIJK MUSEUM  SCHIEDAM</t>
  </si>
  <si>
    <t>Liefdewerk. De fantastische collages van Geert Verbeke</t>
  </si>
  <si>
    <t xml:space="preserve">Breien en vissen vzw </t>
  </si>
  <si>
    <t>Van Corsari tot Appermont</t>
  </si>
  <si>
    <t>METADRONE concertreeks</t>
  </si>
  <si>
    <t>INSIDE JAZZ</t>
  </si>
  <si>
    <t>Gespecialiseerde communicatieve projectondersteuning Inside Jazz</t>
  </si>
  <si>
    <t>ORFEOPRODUCTIES</t>
  </si>
  <si>
    <t>Klassiek en Architectuur 
Klassieke concerten in bekroonde architectuursites</t>
  </si>
  <si>
    <t>HUYSMANS, DEBBY</t>
  </si>
  <si>
    <t>When the chalk disapears from your eyes</t>
  </si>
  <si>
    <t>KunstZ</t>
  </si>
  <si>
    <t>Oh Borgerhout</t>
  </si>
  <si>
    <t>Brihang: 'Rondom Ruimte'</t>
  </si>
  <si>
    <t>Cindy Wright</t>
  </si>
  <si>
    <t>Eye To Eye</t>
  </si>
  <si>
    <t>Guillem-Jaume Pons Ros</t>
  </si>
  <si>
    <t>Hidden Dimensions</t>
  </si>
  <si>
    <t>Stijn Van Dorpe</t>
  </si>
  <si>
    <t>"The Quilt", a Public Sewers Factory &amp; "L’Affiche", a Public Drawers Office</t>
  </si>
  <si>
    <t>GRUSENMEYER, LAUREN SERGE</t>
  </si>
  <si>
    <t>7.45 Boeken - 10 kunstenaars en ontwerpers onderzoeken het kunstenaarsboek</t>
  </si>
  <si>
    <t>Poolster Producties</t>
  </si>
  <si>
    <t>Musical en muziekboek "Zonnewacht en Maneraad"</t>
  </si>
  <si>
    <t>0090 vzw / Bahar Temiz</t>
  </si>
  <si>
    <t>Ief Spincemaille</t>
  </si>
  <si>
    <t>The Play</t>
  </si>
  <si>
    <t>Exciteren van snaren met elektrische vonken (artistiek onderzoek Sind Blitze, sind Donner!)</t>
  </si>
  <si>
    <t>LOOTGENOT</t>
  </si>
  <si>
    <t>SPACES&amp;STUDIOS</t>
  </si>
  <si>
    <t>Bert Assia</t>
  </si>
  <si>
    <t xml:space="preserve">DE JONGE GARDE THEATERKUNSTENAARS </t>
  </si>
  <si>
    <t>MER. Paper Kunsthalle</t>
  </si>
  <si>
    <t>Espace 251 Nord Archives Published 1984-2019</t>
  </si>
  <si>
    <t>Muze Jazz Orchestra XL ft. Lennert Baerts</t>
  </si>
  <si>
    <t>ICE - a frame (werktitel)</t>
  </si>
  <si>
    <t>de Batterie</t>
  </si>
  <si>
    <t>SAMEN-PLEKKEN</t>
  </si>
  <si>
    <t>Artistiek onderzoek</t>
  </si>
  <si>
    <t>Collectief dOFt</t>
  </si>
  <si>
    <t>Onderzoek zozoöfzo </t>
  </si>
  <si>
    <t>Gri Gri Music. Een alternatief bookings- en managementskantoor voor wereldmuziek.</t>
  </si>
  <si>
    <t>Gallery Magazine</t>
  </si>
  <si>
    <t>Magazine</t>
  </si>
  <si>
    <t>COMPAGNIE BARBARIE</t>
  </si>
  <si>
    <t>TIME GOES BYE BYE 
   </t>
  </si>
  <si>
    <t>Arina Lannoo</t>
  </si>
  <si>
    <t>DE BRUYN, ALEC</t>
  </si>
  <si>
    <t>Young Brides</t>
  </si>
  <si>
    <t>Hoogspanning</t>
  </si>
  <si>
    <t>ESB</t>
  </si>
  <si>
    <t>Opname en release: debuutalbum Homegirl</t>
  </si>
  <si>
    <t xml:space="preserve">Penelope Turner </t>
  </si>
  <si>
    <t>Weill Times: een muziek- dans- theaterproductie over het leven en de muziek van Kurt Weill.</t>
  </si>
  <si>
    <t>GIRGINOL, GÖKHAN</t>
  </si>
  <si>
    <t>PANKU 
   </t>
  </si>
  <si>
    <t>SILEGHEM, KARLIEN ANNIE</t>
  </si>
  <si>
    <t>Papin</t>
  </si>
  <si>
    <t>Bert De Geyter</t>
  </si>
  <si>
    <t>GRANDS VOYAGEURS</t>
  </si>
  <si>
    <t>ORGANUM ALDEN BIESEN</t>
  </si>
  <si>
    <t>Internationale Zomeracademie Alden Biesen 2019 
Barokinstrumenten - koor - orgel</t>
  </si>
  <si>
    <t>Florilegium Portense: de integrale</t>
  </si>
  <si>
    <t>PLANKTOM</t>
  </si>
  <si>
    <t>Zee om Zeep</t>
  </si>
  <si>
    <t>Mauro Pawlowski</t>
  </si>
  <si>
    <t>Extra Nu</t>
  </si>
  <si>
    <t>VEREERTBRUGGHEN, LISA MARTHE</t>
  </si>
  <si>
    <t>Into The Bushes podcast</t>
  </si>
  <si>
    <t>VZW KLINKERt</t>
  </si>
  <si>
    <t>Puree kan je hier niet eten</t>
  </si>
  <si>
    <t>MCLX</t>
  </si>
  <si>
    <t>Mclx concertwerking 2019 - 2020</t>
  </si>
  <si>
    <t>MUZIEKCENTRUM DRANOUTER</t>
  </si>
  <si>
    <t>ROOTED </t>
  </si>
  <si>
    <t>Festival van Vlaanderen - Brugge</t>
  </si>
  <si>
    <t>Compositieopdracht Frank Agsteribbe: plichtwerk finale Internationale Wedstrijd Musica Antiqua 2019</t>
  </si>
  <si>
    <t>Houdbaar</t>
  </si>
  <si>
    <t>CAPTAIN BOOMER COLLECTIVE VZW</t>
  </si>
  <si>
    <t>Pasture with cows</t>
  </si>
  <si>
    <t>De Thuiskomst</t>
  </si>
  <si>
    <t>Fondazione del Teatro Stabile di Torino</t>
  </si>
  <si>
    <t>EIGHTIES METAL REVIVAL: de terugkeer van een subcultuur uit de jaren ‘80</t>
  </si>
  <si>
    <t>Jos Delbroek</t>
  </si>
  <si>
    <t>‘INTERSECTION 1982-2021 JOS DELBROEK’</t>
  </si>
  <si>
    <t>COPPENS, NIELS JOSEPH</t>
  </si>
  <si>
    <t>LEEFWERK</t>
  </si>
  <si>
    <t>Sluitertijd vzw</t>
  </si>
  <si>
    <t>De Donkere Kamer</t>
  </si>
  <si>
    <t>Inge Henrotay</t>
  </si>
  <si>
    <t>Debuut  CandleBags  -  Disarmament</t>
  </si>
  <si>
    <t>Andre Demedtshuis</t>
  </si>
  <si>
    <t>Het Landschap</t>
  </si>
  <si>
    <t>VERMEIRE, GEERT</t>
  </si>
  <si>
    <t xml:space="preserve">Bibliotheek der Wandelingen in de tentoonstelling Walking Arts in Prespes (Griekenland) </t>
  </si>
  <si>
    <t>JEUGDHUIS TREFCENTRUM Y</t>
  </si>
  <si>
    <t>PILAR a.s.a.p. </t>
  </si>
  <si>
    <t>VIOLENCIA</t>
  </si>
  <si>
    <t>Violencia Young Talent</t>
  </si>
  <si>
    <t>De Eenzamen VZW</t>
  </si>
  <si>
    <t>Gebreid brein (werktitel)</t>
  </si>
  <si>
    <t>HENDRICKX, SAARTJE BETTY</t>
  </si>
  <si>
    <t>#SNOOZE</t>
  </si>
  <si>
    <t>Ludion bvba</t>
  </si>
  <si>
    <t>Keramiek in België (werktitel)</t>
  </si>
  <si>
    <t>cd ludo vandeau 'Coeur Humain'</t>
  </si>
  <si>
    <t>reik</t>
  </si>
  <si>
    <t>To Be</t>
  </si>
  <si>
    <t>Antwerpen 2019</t>
  </si>
  <si>
    <t>Comedien.be/Acteur.be</t>
  </si>
  <si>
    <t>Project-Platform</t>
  </si>
  <si>
    <t>Laura Muyldermans</t>
  </si>
  <si>
    <t>An Inventory of Experience</t>
  </si>
  <si>
    <t>VERHEYEN, ROBIN ADRIAAN</t>
  </si>
  <si>
    <t>Robin Verheyen Quartet on Tour 2019/2020 
"When The Birds Leave"</t>
  </si>
  <si>
    <t>Nothing Hurts Forever</t>
  </si>
  <si>
    <t>'t Muziek Frascati</t>
  </si>
  <si>
    <t>Practicum orkestdirectie door Frascati Chamber Orchestra met Koninklijk Conservatorium Brussel</t>
  </si>
  <si>
    <t>Tim Taveirne</t>
  </si>
  <si>
    <t>Schaamte</t>
  </si>
  <si>
    <t>Zomerconcerten CASCO Phil 2019 </t>
  </si>
  <si>
    <t>L´Amant jaloux</t>
  </si>
  <si>
    <t>Noémie Wolfs</t>
  </si>
  <si>
    <t>LONELY BOY'S PARADISE - Audiovisueel presentatieproject Noémie Wolfs</t>
  </si>
  <si>
    <t>Cie Manneke</t>
  </si>
  <si>
    <t>Arbol</t>
  </si>
  <si>
    <t>MUSICKNESS</t>
  </si>
  <si>
    <t>TaxiWars - 'Artificial Horizon' 
Postproductie </t>
  </si>
  <si>
    <t>Maison Maurice Béjart</t>
  </si>
  <si>
    <t>KASONGO, DUMBU</t>
  </si>
  <si>
    <t> Project Album Titel "AILLEURS"  "ELDERS" </t>
  </si>
  <si>
    <t xml:space="preserve">Design Regio Kortrijk </t>
  </si>
  <si>
    <t>Next Generation</t>
  </si>
  <si>
    <t>Integrale muziek. Muzikale projecten die groeien tussen genres, disciplines en gebieden.</t>
  </si>
  <si>
    <t>LOVUS</t>
  </si>
  <si>
    <t>Woodrock 2019</t>
  </si>
  <si>
    <t>FIERce! 
Van opstand tot Pride</t>
  </si>
  <si>
    <t>Generation Brussels</t>
  </si>
  <si>
    <t>BRUSSELS ART DAYS</t>
  </si>
  <si>
    <t>Lien Kooijman</t>
  </si>
  <si>
    <t>Wereldwijze Concerten</t>
  </si>
  <si>
    <t>WIM WINTERS</t>
  </si>
  <si>
    <t>Beethoven Full Cycle</t>
  </si>
  <si>
    <t>Festival voor Vrede vzw</t>
  </si>
  <si>
    <t>Festival voor Vrede 2019</t>
  </si>
  <si>
    <t>Parce Gallery</t>
  </si>
  <si>
    <t>PARCE project: Kunsttentoonstellingen in Gent in 2019</t>
  </si>
  <si>
    <t>STUDIO SOIXANTE NUFF</t>
  </si>
  <si>
    <t>Studio 69</t>
  </si>
  <si>
    <t>Hugo Meert</t>
  </si>
  <si>
    <t>Objectif/Objective</t>
  </si>
  <si>
    <t>KABRON</t>
  </si>
  <si>
    <t>De Piepkes - De Operaar Poephaar</t>
  </si>
  <si>
    <t>Dimensie407</t>
  </si>
  <si>
    <t>voldstrekt onvoldoende</t>
  </si>
  <si>
    <t>Talanton VZW</t>
  </si>
  <si>
    <t>Transit: 
De Grote Oversteek / La Grande Traversée</t>
  </si>
  <si>
    <t>Beyond Fragility...</t>
  </si>
  <si>
    <t>Project BOM.02 (= B52 onze muziekclub.02)</t>
  </si>
  <si>
    <t>IJZERENBERG vzw</t>
  </si>
  <si>
    <t>Ijzerenberg 2019 - Lof der Zotheid</t>
  </si>
  <si>
    <t>Toesj bvba</t>
  </si>
  <si>
    <t>Knights &amp; Vikings 
Subtitels per evenement, zie beknopte samenvatting vetgedrukt</t>
  </si>
  <si>
    <t>SALAETS, YVES GERARD</t>
  </si>
  <si>
    <t>ENTROPY    (Oker Group)</t>
  </si>
  <si>
    <t>Cinema Tick Tack</t>
  </si>
  <si>
    <t>deRUIMTE</t>
  </si>
  <si>
    <t>Kunst als hefboom</t>
  </si>
  <si>
    <t>PULINCKX, WILFRIED ALBERT</t>
  </si>
  <si>
    <t>Project Holle Wegen</t>
  </si>
  <si>
    <t>MI LEE</t>
  </si>
  <si>
    <t>Miyeon Lee: Immigrant's Eyes and Changing Landscapes</t>
  </si>
  <si>
    <t>Miguel dos Reis Cipriano</t>
  </si>
  <si>
    <t>Tingle Heaven</t>
  </si>
  <si>
    <t># 312</t>
  </si>
  <si>
    <t>aanvrager</t>
  </si>
  <si>
    <t>AKBKGKEX 1</t>
  </si>
  <si>
    <t>Benjamin Verhoeven</t>
  </si>
  <si>
    <t>D/P</t>
  </si>
  <si>
    <t>SARJANOVIC, PETAR</t>
  </si>
  <si>
    <t>ANESIADOU, DANAI</t>
  </si>
  <si>
    <t>PINCKERS, MAX FERDINAND</t>
  </si>
  <si>
    <t>KM</t>
  </si>
  <si>
    <t>GAELENS, KATRIEN</t>
  </si>
  <si>
    <t>VAN OVERMEIREN, SHARON NATHALIE</t>
  </si>
  <si>
    <t>PACQUEE, MARIA FRANS</t>
  </si>
  <si>
    <t>KAMMA, ELENI</t>
  </si>
  <si>
    <t>Derudder, Alex Koo</t>
  </si>
  <si>
    <t>LOOTENS, JASMIJN JOZEFIEN</t>
  </si>
  <si>
    <t>AKBKGKEX 2</t>
  </si>
  <si>
    <t>Bieke Depoorter</t>
  </si>
  <si>
    <t>NDIRITU, GRACE</t>
  </si>
  <si>
    <t>CLAES, INE</t>
  </si>
  <si>
    <t>MU</t>
  </si>
  <si>
    <t>Deman Berlinde</t>
  </si>
  <si>
    <t>TM beurzen</t>
  </si>
  <si>
    <t>Fabienne Seveillac</t>
  </si>
  <si>
    <t>TR1</t>
  </si>
  <si>
    <t>VERSTRAETEN, THOMAS</t>
  </si>
  <si>
    <t>HENDERICKX, LIESBETH</t>
  </si>
  <si>
    <t>Ahilan Ratnamohan</t>
  </si>
  <si>
    <t>FORET, LAURE KADJIATA</t>
  </si>
  <si>
    <t>DE VRIEZE, MAARTEN</t>
  </si>
  <si>
    <t>Max Pairon</t>
  </si>
  <si>
    <t>TH beurzen</t>
  </si>
  <si>
    <t>Simon Allemeersch</t>
  </si>
  <si>
    <t>Ingrid Vranken</t>
  </si>
  <si>
    <t>DE WILDE, LIESELOT MARIA FRIEDA</t>
  </si>
  <si>
    <t>Julie Cafmeyer</t>
  </si>
  <si>
    <t>Hamza El Halloubi</t>
  </si>
  <si>
    <t>Dounia Mahammed</t>
  </si>
  <si>
    <t>Johanna Paauwe</t>
  </si>
  <si>
    <t>LENAERTS, REBECCA MARIJ</t>
  </si>
  <si>
    <t>COENEN, WILLEM RUDY</t>
  </si>
  <si>
    <t>VANDESANDE, FANNY</t>
  </si>
  <si>
    <t>Van den Bossche Jonas</t>
  </si>
  <si>
    <t>Elke Kiwitt</t>
  </si>
  <si>
    <t>Alexandra de Bruijn</t>
  </si>
  <si>
    <t>Alexis Gautier</t>
  </si>
  <si>
    <t>Naomi Kerkhove</t>
  </si>
  <si>
    <t>EVERAERT, MATILDE</t>
  </si>
  <si>
    <t>VLAEMMINCK, LISA TES</t>
  </si>
  <si>
    <t>VAN DEN AUDENAEREN, LOTTE GERARDA</t>
  </si>
  <si>
    <t>CITLALLI, AVALOS MONTOYA</t>
  </si>
  <si>
    <t>VAN DEN BORRE, JAN</t>
  </si>
  <si>
    <t>On Ying Yip</t>
  </si>
  <si>
    <t>Garret Farrelly</t>
  </si>
  <si>
    <t>VAN HOOF, STIJN ARTHUR</t>
  </si>
  <si>
    <t>VAN DEN EYNDEN, BORIS</t>
  </si>
  <si>
    <t>DELGADILLO PORCEL, SANDRA CAROLINE</t>
  </si>
  <si>
    <t>Simon Van Parys</t>
  </si>
  <si>
    <t>LEYSEN, ALEXIA ANNE</t>
  </si>
  <si>
    <t>VANOVERBEEK, JELENA JUDITH</t>
  </si>
  <si>
    <t>Ada Van Hoorebeke</t>
  </si>
  <si>
    <t>PITTOORS, KATINKA HESSIE</t>
  </si>
  <si>
    <t>VOLKAERT, TOM CYRIEL</t>
  </si>
  <si>
    <t>Stef Van Looveren</t>
  </si>
  <si>
    <t>LELEU, LENNY</t>
  </si>
  <si>
    <t>ANDRIES, YURI</t>
  </si>
  <si>
    <t>Maarten Janssens</t>
  </si>
  <si>
    <t>STEPANOVA, VALENTINA</t>
  </si>
  <si>
    <t>VAN PARYS, ANNELIES CECILE</t>
  </si>
  <si>
    <t>Kitty Kamp</t>
  </si>
  <si>
    <t>Bo Vloors</t>
  </si>
  <si>
    <t>Maud Gourdon</t>
  </si>
  <si>
    <t>Bart Lodewijks</t>
  </si>
  <si>
    <t>STANKOV, DIMITAR</t>
  </si>
  <si>
    <t>Sarah Bostoen</t>
  </si>
  <si>
    <t>FREEMAN, DAVIS ARMITAGE</t>
  </si>
  <si>
    <t>VERBESSELT, JOERI KOEN</t>
  </si>
  <si>
    <t>HERMANS, SOFIE</t>
  </si>
  <si>
    <t>DE RAEVE, WOUTER JAN</t>
  </si>
  <si>
    <t>CORDENIER, JANA</t>
  </si>
  <si>
    <t>BALIASNAJA, LIZA</t>
  </si>
  <si>
    <t>VEREECKEN, BOY DANNY</t>
  </si>
  <si>
    <t>POPELIER, ALEXANDER</t>
  </si>
  <si>
    <t>VAN MARCKE, SARAH JEAN</t>
  </si>
  <si>
    <t>BORNKAMP, SASCHA</t>
  </si>
  <si>
    <t>MENON, CARLO</t>
  </si>
  <si>
    <t>VAN AARLE, BASTIAAN</t>
  </si>
  <si>
    <t>NACHTERGAELE, RUBEN JORIS</t>
  </si>
  <si>
    <t>DE CLERCQ, ELINE</t>
  </si>
  <si>
    <t>PIANO, GASPER</t>
  </si>
  <si>
    <t>KESTELOOT, MAXIM FERNAND</t>
  </si>
  <si>
    <t>Guy Van Belle</t>
  </si>
  <si>
    <t xml:space="preserve">VANGRUNDERBEEK, DIMITRI </t>
  </si>
  <si>
    <t>RITIU, MARIUS MIRCEA</t>
  </si>
  <si>
    <t>Kurt Vandendriessche</t>
  </si>
  <si>
    <t>FALTAKH, YOUNES</t>
  </si>
  <si>
    <t>Robbrecht Desmet</t>
  </si>
  <si>
    <t>WAUMAN, WIM ARTHUR</t>
  </si>
  <si>
    <t>VAN DOMMELEN, LEEN</t>
  </si>
  <si>
    <t>AMEEL, BRECHT</t>
  </si>
  <si>
    <t>Verhelst Peter</t>
  </si>
  <si>
    <t>Tim Oelbrandt</t>
  </si>
  <si>
    <t>Line Pilette</t>
  </si>
  <si>
    <t>VAN RIET, PETER</t>
  </si>
  <si>
    <t>ROELS, HANS HEIN</t>
  </si>
  <si>
    <t>Lieselotte Pinoy</t>
  </si>
  <si>
    <t>HERMANS, ANNELEEN</t>
  </si>
  <si>
    <t>Lisa Matthys</t>
  </si>
  <si>
    <t>Margarita De Rycke</t>
  </si>
  <si>
    <t>BOMANS, SARA</t>
  </si>
  <si>
    <t>DE BOECK, LIEVEN ALFONS</t>
  </si>
  <si>
    <t>RYCKEBOSCH, BRITT</t>
  </si>
  <si>
    <t>ERIKSSON, BJORN</t>
  </si>
  <si>
    <t>Sina Seifee</t>
  </si>
  <si>
    <t>CRESWELL, ROBIN AMANDA</t>
  </si>
  <si>
    <t>Marie Hendriks</t>
  </si>
  <si>
    <t>Alexis Destoop</t>
  </si>
  <si>
    <t>CEULERS, MICHIEL MAARTEN</t>
  </si>
  <si>
    <t>KAUTH, JOHANN</t>
  </si>
  <si>
    <t>NYAMATANGELO, NADINE BABOY</t>
  </si>
  <si>
    <t>Anna Vyazemskaya</t>
  </si>
  <si>
    <t>VAN HELLEPUTTE, EMILE</t>
  </si>
  <si>
    <t>Kobe Matthys</t>
  </si>
  <si>
    <t>COUSSEMENT, YVES FRANS</t>
  </si>
  <si>
    <t>VAN RIJT, CHANTAL DIANNE</t>
  </si>
  <si>
    <t>MIHAJLOVIC RAMPRE, LILI</t>
  </si>
  <si>
    <t xml:space="preserve">BIRCH, DEBORAH </t>
  </si>
  <si>
    <t>Joeri Bultheel</t>
  </si>
  <si>
    <t>VAN ROY, MAARTEN</t>
  </si>
  <si>
    <t>EYSERMANS, IRIS</t>
  </si>
  <si>
    <t>Caroline Fainke</t>
  </si>
  <si>
    <t>VAN DUPPEN, JOOST</t>
  </si>
  <si>
    <t>Laurent Van Lancker</t>
  </si>
  <si>
    <t>Bert Jacobs</t>
  </si>
  <si>
    <t>SCHAMELHOUT, JOCHEN</t>
  </si>
  <si>
    <t>DUFAIT, REIN</t>
  </si>
  <si>
    <t>BLONDEEL, MARIA GABRIELLE</t>
  </si>
  <si>
    <t>WILLEMEN, THOMAS</t>
  </si>
  <si>
    <t>AUGUSTIJNEN, KOENRAAD</t>
  </si>
  <si>
    <t>Kim Delcour</t>
  </si>
  <si>
    <t>Nathalie Goossens</t>
  </si>
  <si>
    <t>Awouters Bjorn</t>
  </si>
  <si>
    <t>Fleur De Roeck</t>
  </si>
  <si>
    <t>Jimmy Hendrickx</t>
  </si>
  <si>
    <t>MORAN, JOHN PATRICK</t>
  </si>
  <si>
    <t>VANPOUCKE, JORIS</t>
  </si>
  <si>
    <t>DE MEYER, TINEKE</t>
  </si>
  <si>
    <t>Ammani, Sophia Maitri</t>
  </si>
  <si>
    <t>Michael Vergauwen</t>
  </si>
  <si>
    <t>Pheline Tierens</t>
  </si>
  <si>
    <t>Stan D'Haene</t>
  </si>
  <si>
    <t>MICHIELS, JO</t>
  </si>
  <si>
    <t>OST, ULYSSES</t>
  </si>
  <si>
    <t>Frank Dierens</t>
  </si>
  <si>
    <t>Berten Vanderbruggen</t>
  </si>
  <si>
    <t>SMET, INE</t>
  </si>
  <si>
    <t>Clara Lissens</t>
  </si>
  <si>
    <t>SOETE, KAROLIEN KRISTIEN</t>
  </si>
  <si>
    <t>DE WINTER, ELINE</t>
  </si>
  <si>
    <t>BRIJS, MICHAEL EMMANUEL</t>
  </si>
  <si>
    <t>DE SAEGER, AMBER</t>
  </si>
  <si>
    <t>Lisa Spilliaert</t>
  </si>
  <si>
    <t>AKHMETZYANOVA, POLINA</t>
  </si>
  <si>
    <t>Sarah Vandeursen</t>
  </si>
  <si>
    <t>Amelie De Keyser</t>
  </si>
  <si>
    <t>VAN DURME, JESSY</t>
  </si>
  <si>
    <t>MAES, EVA SONJA</t>
  </si>
  <si>
    <t>GRATTERI, SERGIO ROBERTO</t>
  </si>
  <si>
    <t>Gabriele di Franco</t>
  </si>
  <si>
    <t>Smeets Sander</t>
  </si>
  <si>
    <t>Eleonore Van Godtsenhoven</t>
  </si>
  <si>
    <t>Barbara Vandendriessche</t>
  </si>
  <si>
    <t>MARIEN, LAURENS MARCEL JOSEPHA</t>
  </si>
  <si>
    <t>AIT-ALI, RACHIDA</t>
  </si>
  <si>
    <t>DE MALSCHE, MICHIEL ALOYSIUS</t>
  </si>
  <si>
    <t>Purni Morell</t>
  </si>
  <si>
    <t>VANDEPUT, DANNY</t>
  </si>
  <si>
    <t>Jacques Frederic</t>
  </si>
  <si>
    <t>VERMEERSCH, PIETER</t>
  </si>
  <si>
    <t>CLEMENT, IAN INGRID</t>
  </si>
  <si>
    <t>BRAEKERS, GEERT</t>
  </si>
  <si>
    <t>MARINUS, FLUP KRIS</t>
  </si>
  <si>
    <t>Bruil Sjoerd</t>
  </si>
  <si>
    <t>Sven Dehens</t>
  </si>
  <si>
    <t>Sanne De Wolf</t>
  </si>
  <si>
    <t>DE CEUSTER, PATRICK HERMAN</t>
  </si>
  <si>
    <t>DE MARÉ, SAMUEL</t>
  </si>
  <si>
    <t>DEMOUSTIER, ZOE</t>
  </si>
  <si>
    <t>Hermans Jo</t>
  </si>
  <si>
    <t>DE MORAIS, RACQUEL SANTANA</t>
  </si>
  <si>
    <t>VLEUGELS, OBED</t>
  </si>
  <si>
    <t>Camila Cisneros</t>
  </si>
  <si>
    <t>CROONENBORGHS, ANTOINETTE</t>
  </si>
  <si>
    <t xml:space="preserve">ABIKENOVA, BOTAGOZ </t>
  </si>
  <si>
    <t>Molina Viafara Erik Noé</t>
  </si>
  <si>
    <t>Wouter Cox</t>
  </si>
  <si>
    <t>DELGADO MERONO, MANUEL</t>
  </si>
  <si>
    <t>Rachel Gruijters</t>
  </si>
  <si>
    <t>Thomas Nolf</t>
  </si>
  <si>
    <t>FIERENS, KRIS HERMAN</t>
  </si>
  <si>
    <t>DEKENS, PETER MAURICE</t>
  </si>
  <si>
    <t>ARMAS, SARA</t>
  </si>
  <si>
    <t>DE WILDE, SARAH PROSPER</t>
  </si>
  <si>
    <t>GEULLEAUME, STEPHANE DANIEL ROBERT</t>
  </si>
  <si>
    <t>VERSTRAETEN, BART</t>
  </si>
  <si>
    <t>Boogaerts Charlotte</t>
  </si>
  <si>
    <t>Brecht Hermans</t>
  </si>
  <si>
    <t>Stefaan Van Brabandt</t>
  </si>
  <si>
    <t>Merel Severs</t>
  </si>
  <si>
    <t>Benno Steinegger</t>
  </si>
  <si>
    <t>Hans Mortelmans</t>
  </si>
  <si>
    <t>Michai Geyzen</t>
  </si>
  <si>
    <t>Carolina Maciel De Franca</t>
  </si>
  <si>
    <t>VAN DEN BULKE, BENNY</t>
  </si>
  <si>
    <t>Valerio Theunisz</t>
  </si>
  <si>
    <t>Brent Wauters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</si>
</sst>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65" fontId="0" fillId="0" borderId="0" xfId="0" applyNumberFormat="1"/>
    <xf numFmtId="9" fontId="0" fillId="0" borderId="0" xfId="0" applyNumberFormat="1"/>
    <xf numFmtId="0" fontId="0" fillId="0" borderId="1" xfId="0" applyFont="1" applyBorder="1" applyAlignment="1">
      <alignment vertical="top"/>
    </xf>
    <xf numFmtId="0" fontId="0" fillId="2" borderId="1" xfId="0" applyFont="1" applyFill="1" applyBorder="1" applyAlignment="1">
      <alignment vertical="top"/>
    </xf>
    <xf numFmtId="165" fontId="0" fillId="0" borderId="0" xfId="0" applyNumberFormat="1" applyFill="1"/>
    <xf numFmtId="9" fontId="0" fillId="0" borderId="0" xfId="0" applyNumberFormat="1" applyFill="1"/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9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9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10" fontId="1" fillId="0" borderId="1" xfId="0" applyNumberFormat="1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9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9" fontId="1" fillId="0" borderId="1" xfId="1" applyFont="1" applyBorder="1" applyAlignment="1">
      <alignment vertical="center"/>
    </xf>
    <xf numFmtId="9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9" fontId="1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9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9" fontId="1" fillId="2" borderId="1" xfId="0" applyNumberFormat="1" applyFont="1" applyFill="1" applyBorder="1" applyAlignment="1">
      <alignment vertical="top"/>
    </xf>
    <xf numFmtId="9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 wrapText="1"/>
    </xf>
    <xf numFmtId="9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9" fontId="1" fillId="0" borderId="2" xfId="0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 wrapText="1"/>
    </xf>
    <xf numFmtId="9" fontId="1" fillId="0" borderId="2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/>
    </xf>
    <xf numFmtId="9" fontId="1" fillId="0" borderId="2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C2E7-644C-4CCB-8278-5988464124BC}">
  <dimension ref="A1:K540"/>
  <sheetViews>
    <sheetView workbookViewId="0">
      <pane xSplit="1" ySplit="1" topLeftCell="B302" activePane="bottomRight" state="frozen"/>
      <selection pane="topRight" activeCell="D1" sqref="D1"/>
      <selection pane="bottomLeft" activeCell="A2" sqref="A2"/>
      <selection pane="bottomRight" activeCell="I318" sqref="I318"/>
    </sheetView>
  </sheetViews>
  <sheetFormatPr defaultRowHeight="15" x14ac:dyDescent="0.25"/>
  <cols>
    <col min="1" max="1" width="14.7109375" customWidth="1"/>
    <col min="2" max="2" width="5.42578125" bestFit="1" customWidth="1"/>
    <col min="3" max="3" width="31.85546875" customWidth="1"/>
    <col min="4" max="4" width="11.42578125" style="9" bestFit="1" customWidth="1"/>
    <col min="5" max="5" width="20.28515625" customWidth="1"/>
    <col min="6" max="6" width="11.7109375" style="9" bestFit="1" customWidth="1"/>
    <col min="7" max="7" width="20.42578125" bestFit="1" customWidth="1"/>
    <col min="8" max="8" width="12" style="10" bestFit="1" customWidth="1"/>
    <col min="9" max="9" width="6.42578125" bestFit="1" customWidth="1"/>
    <col min="10" max="10" width="10.85546875" style="1" bestFit="1" customWidth="1"/>
    <col min="11" max="11" width="12.7109375" style="16" bestFit="1" customWidth="1"/>
  </cols>
  <sheetData>
    <row r="1" spans="1:11" x14ac:dyDescent="0.25">
      <c r="A1" t="s">
        <v>0</v>
      </c>
      <c r="B1" t="s">
        <v>1</v>
      </c>
      <c r="C1" t="s">
        <v>2</v>
      </c>
      <c r="D1" s="9" t="s">
        <v>3</v>
      </c>
      <c r="E1" t="s">
        <v>4</v>
      </c>
      <c r="F1" s="9" t="s">
        <v>5</v>
      </c>
      <c r="G1" t="s">
        <v>6</v>
      </c>
      <c r="H1" s="10" t="s">
        <v>7</v>
      </c>
      <c r="I1" t="s">
        <v>8</v>
      </c>
      <c r="J1" s="1" t="s">
        <v>9</v>
      </c>
      <c r="K1" s="16" t="s">
        <v>10</v>
      </c>
    </row>
    <row r="2" spans="1:11" x14ac:dyDescent="0.25">
      <c r="A2" t="s">
        <v>11</v>
      </c>
      <c r="B2" t="s">
        <v>12</v>
      </c>
      <c r="C2" t="s">
        <v>13</v>
      </c>
      <c r="D2" s="9">
        <v>6602</v>
      </c>
      <c r="E2" t="s">
        <v>14</v>
      </c>
      <c r="F2" s="9">
        <v>6602</v>
      </c>
      <c r="G2" t="s">
        <v>15</v>
      </c>
      <c r="H2" s="10">
        <v>0.79</v>
      </c>
      <c r="I2">
        <v>0</v>
      </c>
      <c r="J2" s="1" t="s">
        <v>16</v>
      </c>
      <c r="K2" s="15">
        <v>0</v>
      </c>
    </row>
    <row r="3" spans="1:11" x14ac:dyDescent="0.25">
      <c r="A3" t="s">
        <v>17</v>
      </c>
      <c r="B3" t="s">
        <v>18</v>
      </c>
      <c r="C3" t="s">
        <v>19</v>
      </c>
      <c r="D3" s="9">
        <v>10000</v>
      </c>
      <c r="E3" t="s">
        <v>20</v>
      </c>
      <c r="F3" s="9">
        <v>0</v>
      </c>
      <c r="G3" t="s">
        <v>21</v>
      </c>
      <c r="H3" s="10">
        <v>0.48</v>
      </c>
      <c r="I3">
        <v>0</v>
      </c>
      <c r="J3" s="1" t="s">
        <v>16</v>
      </c>
      <c r="K3" s="15">
        <v>0</v>
      </c>
    </row>
    <row r="4" spans="1:11" x14ac:dyDescent="0.25">
      <c r="A4" t="s">
        <v>22</v>
      </c>
      <c r="B4" t="s">
        <v>18</v>
      </c>
      <c r="C4" t="s">
        <v>23</v>
      </c>
      <c r="D4" s="9">
        <v>5000</v>
      </c>
      <c r="E4" t="s">
        <v>24</v>
      </c>
      <c r="F4" s="9">
        <v>5000</v>
      </c>
      <c r="G4" t="s">
        <v>25</v>
      </c>
      <c r="H4" s="10">
        <v>0.95</v>
      </c>
      <c r="I4">
        <v>0</v>
      </c>
      <c r="J4" s="1" t="s">
        <v>26</v>
      </c>
      <c r="K4" s="15">
        <v>5000</v>
      </c>
    </row>
    <row r="5" spans="1:11" x14ac:dyDescent="0.25">
      <c r="A5" t="s">
        <v>27</v>
      </c>
      <c r="B5" t="s">
        <v>12</v>
      </c>
      <c r="C5" t="s">
        <v>28</v>
      </c>
      <c r="D5" s="9">
        <v>50000</v>
      </c>
      <c r="E5" t="s">
        <v>29</v>
      </c>
      <c r="F5" s="9">
        <v>25000</v>
      </c>
      <c r="G5" t="s">
        <v>15</v>
      </c>
      <c r="H5" s="10">
        <v>0.65</v>
      </c>
      <c r="I5">
        <v>0</v>
      </c>
      <c r="J5" s="1" t="s">
        <v>16</v>
      </c>
      <c r="K5" s="15">
        <v>0</v>
      </c>
    </row>
    <row r="6" spans="1:11" x14ac:dyDescent="0.25">
      <c r="A6" t="s">
        <v>30</v>
      </c>
      <c r="B6" t="s">
        <v>31</v>
      </c>
      <c r="C6" t="s">
        <v>32</v>
      </c>
      <c r="D6" s="9">
        <v>25000</v>
      </c>
      <c r="E6" t="s">
        <v>33</v>
      </c>
      <c r="F6" s="9">
        <v>0</v>
      </c>
      <c r="G6" t="s">
        <v>34</v>
      </c>
      <c r="H6" s="10">
        <v>0.4</v>
      </c>
      <c r="I6">
        <v>0</v>
      </c>
      <c r="J6" s="1" t="s">
        <v>16</v>
      </c>
      <c r="K6" s="15">
        <v>0</v>
      </c>
    </row>
    <row r="7" spans="1:11" x14ac:dyDescent="0.25">
      <c r="A7" t="s">
        <v>35</v>
      </c>
      <c r="B7" t="s">
        <v>18</v>
      </c>
      <c r="C7" t="s">
        <v>36</v>
      </c>
      <c r="D7" s="9">
        <v>10000</v>
      </c>
      <c r="E7" t="s">
        <v>37</v>
      </c>
      <c r="F7" s="9">
        <v>10000</v>
      </c>
      <c r="G7" t="s">
        <v>38</v>
      </c>
      <c r="H7" s="10">
        <v>0.95</v>
      </c>
      <c r="I7">
        <v>0</v>
      </c>
      <c r="J7" s="1" t="s">
        <v>26</v>
      </c>
      <c r="K7" s="15">
        <v>10000</v>
      </c>
    </row>
    <row r="8" spans="1:11" x14ac:dyDescent="0.25">
      <c r="A8" t="s">
        <v>39</v>
      </c>
      <c r="B8" t="s">
        <v>12</v>
      </c>
      <c r="C8" t="s">
        <v>40</v>
      </c>
      <c r="D8" s="9">
        <v>10500</v>
      </c>
      <c r="E8" t="s">
        <v>33</v>
      </c>
      <c r="F8" s="9">
        <v>0</v>
      </c>
      <c r="G8" t="s">
        <v>41</v>
      </c>
      <c r="H8" s="10">
        <v>0.41</v>
      </c>
      <c r="I8">
        <v>0</v>
      </c>
      <c r="J8" s="1" t="s">
        <v>16</v>
      </c>
      <c r="K8" s="15">
        <v>0</v>
      </c>
    </row>
    <row r="9" spans="1:11" x14ac:dyDescent="0.25">
      <c r="A9" t="s">
        <v>42</v>
      </c>
      <c r="B9" t="s">
        <v>18</v>
      </c>
      <c r="C9" t="s">
        <v>43</v>
      </c>
      <c r="D9" s="9">
        <v>10000</v>
      </c>
      <c r="E9" t="s">
        <v>44</v>
      </c>
      <c r="F9" s="9">
        <v>0</v>
      </c>
      <c r="G9" t="s">
        <v>45</v>
      </c>
      <c r="H9" s="10">
        <v>0.25</v>
      </c>
      <c r="I9">
        <v>0</v>
      </c>
      <c r="J9" s="1" t="s">
        <v>16</v>
      </c>
      <c r="K9" s="15">
        <v>0</v>
      </c>
    </row>
    <row r="10" spans="1:11" x14ac:dyDescent="0.25">
      <c r="A10" t="s">
        <v>46</v>
      </c>
      <c r="B10" t="s">
        <v>18</v>
      </c>
      <c r="C10" t="s">
        <v>47</v>
      </c>
      <c r="D10" s="9">
        <v>10000</v>
      </c>
      <c r="E10" t="s">
        <v>48</v>
      </c>
      <c r="F10" s="9">
        <v>0</v>
      </c>
      <c r="G10" t="s">
        <v>45</v>
      </c>
      <c r="H10" s="10">
        <v>0.26</v>
      </c>
      <c r="I10">
        <v>0</v>
      </c>
      <c r="J10" s="1" t="s">
        <v>16</v>
      </c>
      <c r="K10" s="15">
        <v>0</v>
      </c>
    </row>
    <row r="11" spans="1:11" x14ac:dyDescent="0.25">
      <c r="A11" t="s">
        <v>49</v>
      </c>
      <c r="B11" t="s">
        <v>18</v>
      </c>
      <c r="C11" t="s">
        <v>50</v>
      </c>
      <c r="D11" s="9">
        <v>5000</v>
      </c>
      <c r="E11" t="s">
        <v>51</v>
      </c>
      <c r="F11" s="9">
        <v>5000</v>
      </c>
      <c r="G11" t="s">
        <v>15</v>
      </c>
      <c r="H11" s="10">
        <v>0.72</v>
      </c>
      <c r="I11">
        <v>0</v>
      </c>
      <c r="J11" s="1" t="s">
        <v>16</v>
      </c>
      <c r="K11" s="15">
        <v>0</v>
      </c>
    </row>
    <row r="12" spans="1:11" x14ac:dyDescent="0.25">
      <c r="A12" t="s">
        <v>52</v>
      </c>
      <c r="B12" t="s">
        <v>53</v>
      </c>
      <c r="C12" t="s">
        <v>54</v>
      </c>
      <c r="D12" s="9">
        <v>17597</v>
      </c>
      <c r="E12" t="s">
        <v>55</v>
      </c>
      <c r="F12" s="9">
        <v>0</v>
      </c>
      <c r="G12" t="s">
        <v>41</v>
      </c>
      <c r="H12" s="10">
        <v>0.42</v>
      </c>
      <c r="I12">
        <v>0</v>
      </c>
      <c r="J12" s="1" t="s">
        <v>16</v>
      </c>
      <c r="K12" s="15">
        <v>0</v>
      </c>
    </row>
    <row r="13" spans="1:11" x14ac:dyDescent="0.25">
      <c r="A13" t="s">
        <v>56</v>
      </c>
      <c r="B13" t="s">
        <v>31</v>
      </c>
      <c r="C13" t="s">
        <v>57</v>
      </c>
      <c r="D13" s="9">
        <v>30000</v>
      </c>
      <c r="E13" t="s">
        <v>33</v>
      </c>
      <c r="F13" s="9">
        <v>30000</v>
      </c>
      <c r="G13" t="s">
        <v>38</v>
      </c>
      <c r="H13" s="10">
        <v>0.96</v>
      </c>
      <c r="I13">
        <v>0</v>
      </c>
      <c r="J13" s="1" t="s">
        <v>26</v>
      </c>
      <c r="K13" s="15">
        <v>30000</v>
      </c>
    </row>
    <row r="14" spans="1:11" x14ac:dyDescent="0.25">
      <c r="A14" t="s">
        <v>58</v>
      </c>
      <c r="B14" t="s">
        <v>12</v>
      </c>
      <c r="C14" t="s">
        <v>59</v>
      </c>
      <c r="D14" s="9">
        <v>65907</v>
      </c>
      <c r="E14" t="s">
        <v>51</v>
      </c>
      <c r="F14" s="9">
        <v>65907</v>
      </c>
      <c r="G14" t="s">
        <v>38</v>
      </c>
      <c r="H14" s="10">
        <v>0.87</v>
      </c>
      <c r="I14">
        <v>0</v>
      </c>
      <c r="J14" s="1" t="s">
        <v>26</v>
      </c>
      <c r="K14" s="15">
        <v>65907</v>
      </c>
    </row>
    <row r="15" spans="1:11" x14ac:dyDescent="0.25">
      <c r="A15" t="s">
        <v>60</v>
      </c>
      <c r="B15" t="s">
        <v>18</v>
      </c>
      <c r="C15" t="s">
        <v>61</v>
      </c>
      <c r="D15" s="9">
        <v>10000</v>
      </c>
      <c r="E15" t="s">
        <v>62</v>
      </c>
      <c r="F15" s="9">
        <v>0</v>
      </c>
      <c r="G15" t="s">
        <v>45</v>
      </c>
      <c r="H15" s="10">
        <v>0.25</v>
      </c>
      <c r="I15">
        <v>0</v>
      </c>
      <c r="J15" s="1" t="s">
        <v>16</v>
      </c>
      <c r="K15" s="15">
        <v>0</v>
      </c>
    </row>
    <row r="16" spans="1:11" x14ac:dyDescent="0.25">
      <c r="A16" t="s">
        <v>63</v>
      </c>
      <c r="B16" t="s">
        <v>18</v>
      </c>
      <c r="C16" t="s">
        <v>64</v>
      </c>
      <c r="D16" s="9">
        <v>10000</v>
      </c>
      <c r="E16" t="s">
        <v>65</v>
      </c>
      <c r="F16" s="9">
        <v>0</v>
      </c>
      <c r="G16" t="s">
        <v>21</v>
      </c>
      <c r="H16" s="10">
        <v>0.49</v>
      </c>
      <c r="I16">
        <v>0</v>
      </c>
      <c r="J16" s="1" t="s">
        <v>16</v>
      </c>
      <c r="K16" s="15">
        <v>0</v>
      </c>
    </row>
    <row r="17" spans="1:11" x14ac:dyDescent="0.25">
      <c r="A17" t="s">
        <v>66</v>
      </c>
      <c r="B17" t="s">
        <v>18</v>
      </c>
      <c r="C17" t="s">
        <v>67</v>
      </c>
      <c r="D17" s="9">
        <v>5000</v>
      </c>
      <c r="E17" t="s">
        <v>37</v>
      </c>
      <c r="F17" s="9">
        <v>0</v>
      </c>
      <c r="G17" t="s">
        <v>34</v>
      </c>
      <c r="H17" s="10">
        <v>0.43</v>
      </c>
      <c r="I17">
        <v>0</v>
      </c>
      <c r="J17" s="1" t="s">
        <v>16</v>
      </c>
      <c r="K17" s="15">
        <v>0</v>
      </c>
    </row>
    <row r="18" spans="1:11" x14ac:dyDescent="0.25">
      <c r="A18" t="s">
        <v>68</v>
      </c>
      <c r="B18" t="s">
        <v>18</v>
      </c>
      <c r="C18" t="s">
        <v>69</v>
      </c>
      <c r="D18" s="9">
        <v>5000</v>
      </c>
      <c r="E18" t="s">
        <v>33</v>
      </c>
      <c r="F18" s="9">
        <v>5000</v>
      </c>
      <c r="G18" t="s">
        <v>70</v>
      </c>
      <c r="H18" s="10">
        <v>0.62</v>
      </c>
      <c r="I18">
        <v>0</v>
      </c>
      <c r="J18" s="1" t="s">
        <v>16</v>
      </c>
      <c r="K18" s="15">
        <v>0</v>
      </c>
    </row>
    <row r="19" spans="1:11" x14ac:dyDescent="0.25">
      <c r="A19" t="s">
        <v>71</v>
      </c>
      <c r="B19" t="s">
        <v>12</v>
      </c>
      <c r="C19" t="s">
        <v>72</v>
      </c>
      <c r="D19" s="9">
        <v>7500</v>
      </c>
      <c r="E19" t="s">
        <v>73</v>
      </c>
      <c r="F19" s="9">
        <v>7500</v>
      </c>
      <c r="G19" t="s">
        <v>70</v>
      </c>
      <c r="H19" s="10">
        <v>0.5</v>
      </c>
      <c r="I19">
        <v>0</v>
      </c>
      <c r="J19" s="1" t="s">
        <v>16</v>
      </c>
      <c r="K19" s="15">
        <v>0</v>
      </c>
    </row>
    <row r="20" spans="1:11" x14ac:dyDescent="0.25">
      <c r="A20" t="s">
        <v>74</v>
      </c>
      <c r="B20" t="s">
        <v>31</v>
      </c>
      <c r="C20" t="s">
        <v>75</v>
      </c>
      <c r="D20" s="9">
        <v>25000</v>
      </c>
      <c r="E20" t="s">
        <v>76</v>
      </c>
      <c r="F20" s="9">
        <v>25000</v>
      </c>
      <c r="G20" t="s">
        <v>70</v>
      </c>
      <c r="H20" s="10">
        <v>0.55000000000000004</v>
      </c>
      <c r="I20">
        <v>0</v>
      </c>
      <c r="J20" s="1" t="s">
        <v>16</v>
      </c>
      <c r="K20" s="15">
        <v>0</v>
      </c>
    </row>
    <row r="21" spans="1:11" x14ac:dyDescent="0.25">
      <c r="A21" t="s">
        <v>77</v>
      </c>
      <c r="B21" t="s">
        <v>18</v>
      </c>
      <c r="C21" t="s">
        <v>78</v>
      </c>
      <c r="D21" s="9">
        <v>10000</v>
      </c>
      <c r="E21" t="s">
        <v>65</v>
      </c>
      <c r="F21" s="9">
        <v>0</v>
      </c>
      <c r="G21" t="s">
        <v>79</v>
      </c>
      <c r="H21" s="10">
        <v>0.26</v>
      </c>
      <c r="I21">
        <v>0</v>
      </c>
      <c r="J21" s="1" t="s">
        <v>16</v>
      </c>
      <c r="K21" s="15">
        <v>0</v>
      </c>
    </row>
    <row r="22" spans="1:11" x14ac:dyDescent="0.25">
      <c r="A22" t="s">
        <v>80</v>
      </c>
      <c r="B22" t="s">
        <v>12</v>
      </c>
      <c r="C22" t="s">
        <v>81</v>
      </c>
      <c r="D22" s="9">
        <v>40000</v>
      </c>
      <c r="E22" t="s">
        <v>33</v>
      </c>
      <c r="F22" s="9">
        <v>40000</v>
      </c>
      <c r="G22" t="s">
        <v>82</v>
      </c>
      <c r="H22" s="10">
        <v>0.64</v>
      </c>
      <c r="I22">
        <v>1</v>
      </c>
      <c r="J22" s="1" t="s">
        <v>16</v>
      </c>
      <c r="K22" s="15">
        <v>0</v>
      </c>
    </row>
    <row r="23" spans="1:11" x14ac:dyDescent="0.25">
      <c r="A23" t="s">
        <v>83</v>
      </c>
      <c r="B23" t="s">
        <v>12</v>
      </c>
      <c r="C23" t="s">
        <v>84</v>
      </c>
      <c r="D23" s="9">
        <v>15000</v>
      </c>
      <c r="E23" t="s">
        <v>65</v>
      </c>
      <c r="F23" s="9">
        <v>0</v>
      </c>
      <c r="G23" t="s">
        <v>45</v>
      </c>
      <c r="H23" s="10">
        <v>0.26</v>
      </c>
      <c r="I23">
        <v>0</v>
      </c>
      <c r="J23" s="1" t="s">
        <v>16</v>
      </c>
      <c r="K23" s="15">
        <v>0</v>
      </c>
    </row>
    <row r="24" spans="1:11" x14ac:dyDescent="0.25">
      <c r="A24" t="s">
        <v>85</v>
      </c>
      <c r="B24" t="s">
        <v>12</v>
      </c>
      <c r="C24" t="s">
        <v>86</v>
      </c>
      <c r="D24" s="9">
        <v>9000</v>
      </c>
      <c r="E24" t="s">
        <v>37</v>
      </c>
      <c r="F24" s="9">
        <v>0</v>
      </c>
      <c r="G24" t="s">
        <v>87</v>
      </c>
      <c r="H24" s="10">
        <v>0.25</v>
      </c>
      <c r="I24">
        <v>0</v>
      </c>
      <c r="J24" s="1" t="s">
        <v>16</v>
      </c>
      <c r="K24" s="15">
        <v>0</v>
      </c>
    </row>
    <row r="25" spans="1:11" x14ac:dyDescent="0.25">
      <c r="A25" t="s">
        <v>88</v>
      </c>
      <c r="B25" t="s">
        <v>18</v>
      </c>
      <c r="C25" t="s">
        <v>89</v>
      </c>
      <c r="D25" s="9">
        <v>10000</v>
      </c>
      <c r="E25" t="s">
        <v>90</v>
      </c>
      <c r="F25" s="9">
        <v>0</v>
      </c>
      <c r="G25" t="s">
        <v>79</v>
      </c>
      <c r="H25" s="10">
        <v>0.25</v>
      </c>
      <c r="I25">
        <v>0</v>
      </c>
      <c r="J25" s="1" t="s">
        <v>16</v>
      </c>
      <c r="K25" s="15">
        <v>0</v>
      </c>
    </row>
    <row r="26" spans="1:11" x14ac:dyDescent="0.25">
      <c r="A26" t="s">
        <v>91</v>
      </c>
      <c r="B26" t="s">
        <v>18</v>
      </c>
      <c r="C26" t="s">
        <v>92</v>
      </c>
      <c r="D26" s="9">
        <v>10000</v>
      </c>
      <c r="E26" t="s">
        <v>93</v>
      </c>
      <c r="F26" s="9">
        <v>0</v>
      </c>
      <c r="G26" t="s">
        <v>21</v>
      </c>
      <c r="H26" s="10">
        <v>0.46</v>
      </c>
      <c r="I26">
        <v>0</v>
      </c>
      <c r="J26" s="1" t="s">
        <v>16</v>
      </c>
      <c r="K26" s="15">
        <v>0</v>
      </c>
    </row>
    <row r="27" spans="1:11" x14ac:dyDescent="0.25">
      <c r="A27" t="s">
        <v>94</v>
      </c>
      <c r="B27" t="s">
        <v>12</v>
      </c>
      <c r="C27" t="s">
        <v>95</v>
      </c>
      <c r="D27" s="9">
        <v>80000</v>
      </c>
      <c r="E27" t="s">
        <v>96</v>
      </c>
      <c r="F27" s="9">
        <v>0</v>
      </c>
      <c r="G27" t="s">
        <v>21</v>
      </c>
      <c r="H27" s="10">
        <v>0.43</v>
      </c>
      <c r="I27">
        <v>0</v>
      </c>
      <c r="J27" s="1" t="s">
        <v>16</v>
      </c>
      <c r="K27" s="15">
        <v>0</v>
      </c>
    </row>
    <row r="28" spans="1:11" x14ac:dyDescent="0.25">
      <c r="A28" t="s">
        <v>97</v>
      </c>
      <c r="B28" t="s">
        <v>12</v>
      </c>
      <c r="C28" t="s">
        <v>98</v>
      </c>
      <c r="D28" s="9">
        <v>45663.199999999997</v>
      </c>
      <c r="E28" t="s">
        <v>33</v>
      </c>
      <c r="F28" s="9">
        <v>45663.199999999997</v>
      </c>
      <c r="G28" t="s">
        <v>25</v>
      </c>
      <c r="H28" s="10">
        <v>0.85142857142857153</v>
      </c>
      <c r="I28">
        <v>0</v>
      </c>
      <c r="J28" s="1" t="s">
        <v>26</v>
      </c>
      <c r="K28" s="15">
        <v>45663.199999999997</v>
      </c>
    </row>
    <row r="29" spans="1:11" x14ac:dyDescent="0.25">
      <c r="A29" t="s">
        <v>99</v>
      </c>
      <c r="B29" t="s">
        <v>53</v>
      </c>
      <c r="C29" t="s">
        <v>100</v>
      </c>
      <c r="D29" s="9">
        <v>9600</v>
      </c>
      <c r="E29" t="s">
        <v>101</v>
      </c>
      <c r="F29" s="9">
        <v>0</v>
      </c>
      <c r="G29" t="s">
        <v>45</v>
      </c>
      <c r="H29" s="10">
        <v>0.28000000000000003</v>
      </c>
      <c r="I29">
        <v>0</v>
      </c>
      <c r="J29" s="1" t="s">
        <v>16</v>
      </c>
      <c r="K29" s="15">
        <v>0</v>
      </c>
    </row>
    <row r="30" spans="1:11" x14ac:dyDescent="0.25">
      <c r="A30" t="s">
        <v>102</v>
      </c>
      <c r="B30" t="s">
        <v>53</v>
      </c>
      <c r="C30" t="s">
        <v>103</v>
      </c>
      <c r="D30" s="9">
        <v>14954.03</v>
      </c>
      <c r="E30" t="s">
        <v>104</v>
      </c>
      <c r="F30" s="9">
        <v>14954.03</v>
      </c>
      <c r="G30" t="s">
        <v>105</v>
      </c>
      <c r="H30" s="10">
        <v>0.71</v>
      </c>
      <c r="I30">
        <v>0</v>
      </c>
      <c r="J30" s="1" t="s">
        <v>16</v>
      </c>
      <c r="K30" s="15">
        <v>0</v>
      </c>
    </row>
    <row r="31" spans="1:11" x14ac:dyDescent="0.25">
      <c r="A31" t="s">
        <v>106</v>
      </c>
      <c r="B31" t="s">
        <v>18</v>
      </c>
      <c r="C31" t="s">
        <v>107</v>
      </c>
      <c r="D31" s="9">
        <v>10000</v>
      </c>
      <c r="E31" t="s">
        <v>108</v>
      </c>
      <c r="F31" s="9">
        <v>0</v>
      </c>
      <c r="G31" t="s">
        <v>34</v>
      </c>
      <c r="H31" s="10">
        <v>0.41</v>
      </c>
      <c r="I31">
        <v>0</v>
      </c>
      <c r="J31" s="1" t="s">
        <v>16</v>
      </c>
      <c r="K31" s="15">
        <v>0</v>
      </c>
    </row>
    <row r="32" spans="1:11" x14ac:dyDescent="0.25">
      <c r="A32" t="s">
        <v>109</v>
      </c>
      <c r="B32" t="s">
        <v>31</v>
      </c>
      <c r="C32" t="s">
        <v>110</v>
      </c>
      <c r="D32" s="9">
        <v>30000</v>
      </c>
      <c r="E32" t="s">
        <v>65</v>
      </c>
      <c r="F32" s="9">
        <v>0</v>
      </c>
      <c r="G32" t="s">
        <v>45</v>
      </c>
      <c r="H32" s="10">
        <v>0.38</v>
      </c>
      <c r="I32">
        <v>0</v>
      </c>
      <c r="J32" s="1" t="s">
        <v>16</v>
      </c>
      <c r="K32" s="15">
        <v>0</v>
      </c>
    </row>
    <row r="33" spans="1:11" x14ac:dyDescent="0.25">
      <c r="A33" t="s">
        <v>111</v>
      </c>
      <c r="B33" t="s">
        <v>18</v>
      </c>
      <c r="C33" t="s">
        <v>112</v>
      </c>
      <c r="D33" s="9">
        <v>10000</v>
      </c>
      <c r="E33" t="s">
        <v>113</v>
      </c>
      <c r="F33" s="9">
        <v>10000</v>
      </c>
      <c r="G33" t="s">
        <v>105</v>
      </c>
      <c r="H33" s="10">
        <v>0.76</v>
      </c>
      <c r="I33">
        <v>0</v>
      </c>
      <c r="J33" s="1" t="s">
        <v>16</v>
      </c>
      <c r="K33" s="15">
        <v>0</v>
      </c>
    </row>
    <row r="34" spans="1:11" x14ac:dyDescent="0.25">
      <c r="A34" t="s">
        <v>114</v>
      </c>
      <c r="B34" t="s">
        <v>18</v>
      </c>
      <c r="C34" t="s">
        <v>115</v>
      </c>
      <c r="D34" s="9">
        <v>10000</v>
      </c>
      <c r="E34" t="s">
        <v>113</v>
      </c>
      <c r="F34" s="9">
        <v>0</v>
      </c>
      <c r="G34" t="s">
        <v>45</v>
      </c>
      <c r="H34" s="10">
        <v>0.25</v>
      </c>
      <c r="I34">
        <v>0</v>
      </c>
      <c r="J34" s="1" t="s">
        <v>16</v>
      </c>
      <c r="K34" s="15">
        <v>0</v>
      </c>
    </row>
    <row r="35" spans="1:11" x14ac:dyDescent="0.25">
      <c r="A35" t="s">
        <v>116</v>
      </c>
      <c r="B35" t="s">
        <v>18</v>
      </c>
      <c r="C35" t="s">
        <v>117</v>
      </c>
      <c r="D35" s="9">
        <v>10000</v>
      </c>
      <c r="E35" t="s">
        <v>104</v>
      </c>
      <c r="F35" s="9">
        <v>10000</v>
      </c>
      <c r="G35" t="s">
        <v>15</v>
      </c>
      <c r="H35" s="10">
        <v>0.7</v>
      </c>
      <c r="I35">
        <v>0</v>
      </c>
      <c r="J35" s="1" t="s">
        <v>16</v>
      </c>
      <c r="K35" s="15">
        <v>0</v>
      </c>
    </row>
    <row r="36" spans="1:11" x14ac:dyDescent="0.25">
      <c r="A36" t="s">
        <v>118</v>
      </c>
      <c r="B36" t="s">
        <v>18</v>
      </c>
      <c r="C36" t="s">
        <v>119</v>
      </c>
      <c r="D36" s="9">
        <v>10000</v>
      </c>
      <c r="E36" t="s">
        <v>76</v>
      </c>
      <c r="F36" s="9">
        <v>0</v>
      </c>
      <c r="G36" t="s">
        <v>45</v>
      </c>
      <c r="H36" s="10">
        <v>0.39</v>
      </c>
      <c r="I36">
        <v>0</v>
      </c>
      <c r="J36" s="1" t="s">
        <v>16</v>
      </c>
      <c r="K36" s="15">
        <v>0</v>
      </c>
    </row>
    <row r="37" spans="1:11" x14ac:dyDescent="0.25">
      <c r="A37" t="s">
        <v>120</v>
      </c>
      <c r="B37" t="s">
        <v>31</v>
      </c>
      <c r="C37" t="s">
        <v>121</v>
      </c>
      <c r="D37" s="9">
        <v>25000</v>
      </c>
      <c r="E37" t="s">
        <v>37</v>
      </c>
      <c r="F37" s="9">
        <v>25000</v>
      </c>
      <c r="G37" t="s">
        <v>70</v>
      </c>
      <c r="H37" s="10">
        <v>0.5</v>
      </c>
      <c r="I37">
        <v>0</v>
      </c>
      <c r="J37" s="1" t="s">
        <v>16</v>
      </c>
      <c r="K37" s="15">
        <v>0</v>
      </c>
    </row>
    <row r="38" spans="1:11" x14ac:dyDescent="0.25">
      <c r="A38" t="s">
        <v>122</v>
      </c>
      <c r="B38" t="s">
        <v>12</v>
      </c>
      <c r="C38" t="s">
        <v>123</v>
      </c>
      <c r="D38" s="9">
        <v>85000</v>
      </c>
      <c r="E38" t="s">
        <v>124</v>
      </c>
      <c r="F38" s="9">
        <v>42500</v>
      </c>
      <c r="G38" t="s">
        <v>15</v>
      </c>
      <c r="H38" s="10">
        <v>0.7</v>
      </c>
      <c r="I38">
        <v>0</v>
      </c>
      <c r="J38" s="1" t="s">
        <v>16</v>
      </c>
      <c r="K38" s="15">
        <v>0</v>
      </c>
    </row>
    <row r="39" spans="1:11" x14ac:dyDescent="0.25">
      <c r="A39" t="s">
        <v>125</v>
      </c>
      <c r="B39" t="s">
        <v>18</v>
      </c>
      <c r="C39" t="s">
        <v>126</v>
      </c>
      <c r="D39" s="9">
        <v>10000</v>
      </c>
      <c r="E39" t="s">
        <v>127</v>
      </c>
      <c r="F39" s="9">
        <v>0</v>
      </c>
      <c r="G39" t="s">
        <v>34</v>
      </c>
      <c r="H39" s="10">
        <v>0.45</v>
      </c>
      <c r="I39">
        <v>0</v>
      </c>
      <c r="J39" s="1" t="s">
        <v>16</v>
      </c>
      <c r="K39" s="15">
        <v>0</v>
      </c>
    </row>
    <row r="40" spans="1:11" x14ac:dyDescent="0.25">
      <c r="A40" t="s">
        <v>128</v>
      </c>
      <c r="B40" t="s">
        <v>18</v>
      </c>
      <c r="C40" t="s">
        <v>129</v>
      </c>
      <c r="D40" s="9">
        <v>5000</v>
      </c>
      <c r="E40" t="s">
        <v>130</v>
      </c>
      <c r="F40" s="9">
        <v>0</v>
      </c>
      <c r="G40" t="s">
        <v>34</v>
      </c>
      <c r="H40" s="10">
        <v>0.47</v>
      </c>
      <c r="I40">
        <v>0</v>
      </c>
      <c r="J40" s="1" t="s">
        <v>16</v>
      </c>
      <c r="K40" s="15">
        <v>0</v>
      </c>
    </row>
    <row r="41" spans="1:11" x14ac:dyDescent="0.25">
      <c r="A41" t="s">
        <v>131</v>
      </c>
      <c r="B41" t="s">
        <v>53</v>
      </c>
      <c r="C41" t="s">
        <v>132</v>
      </c>
      <c r="D41" s="9">
        <v>13925</v>
      </c>
      <c r="E41" t="s">
        <v>101</v>
      </c>
      <c r="F41" s="9">
        <v>13925</v>
      </c>
      <c r="G41" t="s">
        <v>105</v>
      </c>
      <c r="H41" s="10">
        <v>0.7</v>
      </c>
      <c r="I41">
        <v>0</v>
      </c>
      <c r="J41" s="1" t="s">
        <v>16</v>
      </c>
      <c r="K41" s="15">
        <v>0</v>
      </c>
    </row>
    <row r="42" spans="1:11" x14ac:dyDescent="0.25">
      <c r="A42" t="s">
        <v>133</v>
      </c>
      <c r="B42" t="s">
        <v>18</v>
      </c>
      <c r="C42" t="s">
        <v>134</v>
      </c>
      <c r="D42" s="9">
        <v>5000</v>
      </c>
      <c r="E42" t="s">
        <v>37</v>
      </c>
      <c r="F42" s="9">
        <v>0</v>
      </c>
      <c r="G42" t="s">
        <v>41</v>
      </c>
      <c r="H42" s="10">
        <v>0.4</v>
      </c>
      <c r="I42">
        <v>0</v>
      </c>
      <c r="J42" s="1" t="s">
        <v>16</v>
      </c>
      <c r="K42" s="15">
        <v>0</v>
      </c>
    </row>
    <row r="43" spans="1:11" x14ac:dyDescent="0.25">
      <c r="A43" t="s">
        <v>135</v>
      </c>
      <c r="B43" t="s">
        <v>18</v>
      </c>
      <c r="C43" t="s">
        <v>136</v>
      </c>
      <c r="D43" s="9">
        <v>10000</v>
      </c>
      <c r="E43" t="s">
        <v>137</v>
      </c>
      <c r="F43" s="9">
        <v>10000</v>
      </c>
      <c r="G43" t="s">
        <v>70</v>
      </c>
      <c r="H43" s="10">
        <v>0.61</v>
      </c>
      <c r="I43">
        <v>0</v>
      </c>
      <c r="J43" s="1" t="s">
        <v>16</v>
      </c>
      <c r="K43" s="15">
        <v>0</v>
      </c>
    </row>
    <row r="44" spans="1:11" x14ac:dyDescent="0.25">
      <c r="A44" t="s">
        <v>138</v>
      </c>
      <c r="B44" t="s">
        <v>18</v>
      </c>
      <c r="C44" t="s">
        <v>139</v>
      </c>
      <c r="D44" s="9">
        <v>5000</v>
      </c>
      <c r="E44" t="s">
        <v>33</v>
      </c>
      <c r="F44" s="9">
        <v>5000</v>
      </c>
      <c r="G44" t="s">
        <v>38</v>
      </c>
      <c r="H44" s="10">
        <v>0.93</v>
      </c>
      <c r="I44">
        <v>0</v>
      </c>
      <c r="J44" s="1" t="s">
        <v>16</v>
      </c>
      <c r="K44" s="15">
        <v>0</v>
      </c>
    </row>
    <row r="45" spans="1:11" x14ac:dyDescent="0.25">
      <c r="A45" t="s">
        <v>140</v>
      </c>
      <c r="B45" t="s">
        <v>53</v>
      </c>
      <c r="C45" t="s">
        <v>141</v>
      </c>
      <c r="D45" s="9">
        <v>1950</v>
      </c>
      <c r="E45" t="s">
        <v>108</v>
      </c>
      <c r="F45" s="9">
        <v>1950</v>
      </c>
      <c r="G45" t="s">
        <v>142</v>
      </c>
      <c r="H45" s="10">
        <v>0.82</v>
      </c>
      <c r="I45">
        <v>0</v>
      </c>
      <c r="J45" s="1" t="s">
        <v>16</v>
      </c>
      <c r="K45" s="15">
        <v>0</v>
      </c>
    </row>
    <row r="46" spans="1:11" x14ac:dyDescent="0.25">
      <c r="A46" t="s">
        <v>143</v>
      </c>
      <c r="B46" t="s">
        <v>18</v>
      </c>
      <c r="C46" t="s">
        <v>144</v>
      </c>
      <c r="D46" s="9">
        <v>10000</v>
      </c>
      <c r="E46" t="s">
        <v>137</v>
      </c>
      <c r="F46" s="9">
        <v>0</v>
      </c>
      <c r="G46" t="s">
        <v>34</v>
      </c>
      <c r="H46" s="10">
        <v>0.45</v>
      </c>
      <c r="I46">
        <v>0</v>
      </c>
      <c r="J46" s="1" t="s">
        <v>16</v>
      </c>
      <c r="K46" s="15">
        <v>0</v>
      </c>
    </row>
    <row r="47" spans="1:11" x14ac:dyDescent="0.25">
      <c r="A47" t="s">
        <v>145</v>
      </c>
      <c r="B47" t="s">
        <v>18</v>
      </c>
      <c r="C47" t="s">
        <v>146</v>
      </c>
      <c r="D47" s="9">
        <v>10000</v>
      </c>
      <c r="E47" t="s">
        <v>37</v>
      </c>
      <c r="F47" s="9">
        <v>0</v>
      </c>
      <c r="G47" t="s">
        <v>34</v>
      </c>
      <c r="H47" s="10">
        <v>0.42</v>
      </c>
      <c r="I47">
        <v>0</v>
      </c>
      <c r="J47" s="1" t="s">
        <v>16</v>
      </c>
      <c r="K47" s="15">
        <v>0</v>
      </c>
    </row>
    <row r="48" spans="1:11" x14ac:dyDescent="0.25">
      <c r="A48" t="s">
        <v>147</v>
      </c>
      <c r="B48" t="s">
        <v>18</v>
      </c>
      <c r="C48" t="s">
        <v>148</v>
      </c>
      <c r="D48" s="9">
        <v>10000</v>
      </c>
      <c r="E48" t="s">
        <v>149</v>
      </c>
      <c r="F48" s="9">
        <v>0</v>
      </c>
      <c r="G48" t="s">
        <v>34</v>
      </c>
      <c r="H48" s="10">
        <v>0.49</v>
      </c>
      <c r="I48">
        <v>0</v>
      </c>
      <c r="J48" s="1" t="s">
        <v>16</v>
      </c>
      <c r="K48" s="15">
        <v>0</v>
      </c>
    </row>
    <row r="49" spans="1:11" x14ac:dyDescent="0.25">
      <c r="A49" t="s">
        <v>150</v>
      </c>
      <c r="B49" t="s">
        <v>18</v>
      </c>
      <c r="C49" t="s">
        <v>151</v>
      </c>
      <c r="D49" s="9">
        <v>5000</v>
      </c>
      <c r="E49" t="s">
        <v>33</v>
      </c>
      <c r="F49" s="9">
        <v>0</v>
      </c>
      <c r="G49" t="s">
        <v>21</v>
      </c>
      <c r="H49" s="10">
        <v>0.42</v>
      </c>
      <c r="I49">
        <v>0</v>
      </c>
      <c r="J49" s="1" t="s">
        <v>16</v>
      </c>
      <c r="K49" s="15">
        <v>0</v>
      </c>
    </row>
    <row r="50" spans="1:11" x14ac:dyDescent="0.25">
      <c r="A50" t="s">
        <v>152</v>
      </c>
      <c r="B50" t="s">
        <v>12</v>
      </c>
      <c r="C50" t="s">
        <v>153</v>
      </c>
      <c r="D50" s="9">
        <v>29755</v>
      </c>
      <c r="E50" t="s">
        <v>37</v>
      </c>
      <c r="F50" s="9">
        <v>0</v>
      </c>
      <c r="G50" t="s">
        <v>34</v>
      </c>
      <c r="H50" s="10">
        <v>0.48</v>
      </c>
      <c r="I50">
        <v>0</v>
      </c>
      <c r="J50" s="1" t="s">
        <v>16</v>
      </c>
      <c r="K50" s="15">
        <v>0</v>
      </c>
    </row>
    <row r="51" spans="1:11" x14ac:dyDescent="0.25">
      <c r="A51" t="s">
        <v>154</v>
      </c>
      <c r="B51" t="s">
        <v>31</v>
      </c>
      <c r="C51" t="s">
        <v>155</v>
      </c>
      <c r="D51" s="9">
        <v>30000</v>
      </c>
      <c r="E51" t="s">
        <v>33</v>
      </c>
      <c r="F51" s="9">
        <v>0</v>
      </c>
      <c r="G51" t="s">
        <v>45</v>
      </c>
      <c r="H51" s="10">
        <v>0.25</v>
      </c>
      <c r="I51">
        <v>0</v>
      </c>
      <c r="J51" s="1" t="s">
        <v>16</v>
      </c>
      <c r="K51" s="15">
        <v>0</v>
      </c>
    </row>
    <row r="52" spans="1:11" x14ac:dyDescent="0.25">
      <c r="A52" t="s">
        <v>156</v>
      </c>
      <c r="B52" t="s">
        <v>31</v>
      </c>
      <c r="C52" t="s">
        <v>157</v>
      </c>
      <c r="D52" s="9">
        <v>25000</v>
      </c>
      <c r="E52" t="s">
        <v>24</v>
      </c>
      <c r="F52" s="9">
        <v>25000</v>
      </c>
      <c r="G52" t="s">
        <v>70</v>
      </c>
      <c r="H52" s="10">
        <v>0.64</v>
      </c>
      <c r="I52">
        <v>0</v>
      </c>
      <c r="J52" s="1" t="s">
        <v>16</v>
      </c>
      <c r="K52" s="15">
        <v>0</v>
      </c>
    </row>
    <row r="53" spans="1:11" x14ac:dyDescent="0.25">
      <c r="A53" t="s">
        <v>158</v>
      </c>
      <c r="B53" t="s">
        <v>18</v>
      </c>
      <c r="C53" t="s">
        <v>159</v>
      </c>
      <c r="D53" s="9">
        <v>5000</v>
      </c>
      <c r="E53" t="s">
        <v>33</v>
      </c>
      <c r="F53" s="9">
        <v>5000</v>
      </c>
      <c r="G53" t="s">
        <v>70</v>
      </c>
      <c r="H53" s="10">
        <v>0.63</v>
      </c>
      <c r="I53">
        <v>0</v>
      </c>
      <c r="J53" s="1" t="s">
        <v>16</v>
      </c>
      <c r="K53" s="15">
        <v>0</v>
      </c>
    </row>
    <row r="54" spans="1:11" x14ac:dyDescent="0.25">
      <c r="A54" t="s">
        <v>160</v>
      </c>
      <c r="B54" t="s">
        <v>53</v>
      </c>
      <c r="C54" t="s">
        <v>161</v>
      </c>
      <c r="D54" s="9">
        <v>13500</v>
      </c>
      <c r="E54" t="s">
        <v>162</v>
      </c>
      <c r="F54" s="9">
        <v>11500</v>
      </c>
      <c r="G54" t="s">
        <v>25</v>
      </c>
      <c r="H54" s="10">
        <v>0.87</v>
      </c>
      <c r="I54">
        <v>0</v>
      </c>
      <c r="J54" s="1" t="s">
        <v>16</v>
      </c>
      <c r="K54" s="15">
        <v>0</v>
      </c>
    </row>
    <row r="55" spans="1:11" x14ac:dyDescent="0.25">
      <c r="A55" t="s">
        <v>163</v>
      </c>
      <c r="B55" t="s">
        <v>12</v>
      </c>
      <c r="C55" t="s">
        <v>164</v>
      </c>
      <c r="D55" s="9">
        <v>94000</v>
      </c>
      <c r="E55" t="s">
        <v>48</v>
      </c>
      <c r="F55" s="9">
        <v>0</v>
      </c>
      <c r="G55" t="s">
        <v>45</v>
      </c>
      <c r="H55" s="10">
        <v>0.25</v>
      </c>
      <c r="I55">
        <v>0</v>
      </c>
      <c r="J55" s="1" t="s">
        <v>16</v>
      </c>
      <c r="K55" s="15">
        <v>0</v>
      </c>
    </row>
    <row r="56" spans="1:11" x14ac:dyDescent="0.25">
      <c r="A56" t="s">
        <v>165</v>
      </c>
      <c r="B56" t="s">
        <v>53</v>
      </c>
      <c r="C56" t="s">
        <v>166</v>
      </c>
      <c r="D56" s="9">
        <v>22629.23</v>
      </c>
      <c r="E56" t="s">
        <v>101</v>
      </c>
      <c r="F56" s="9">
        <v>22629.23</v>
      </c>
      <c r="G56" t="s">
        <v>38</v>
      </c>
      <c r="H56" s="10">
        <v>0.95</v>
      </c>
      <c r="I56">
        <v>0</v>
      </c>
      <c r="J56" s="1" t="s">
        <v>26</v>
      </c>
      <c r="K56" s="15">
        <v>22629.23</v>
      </c>
    </row>
    <row r="57" spans="1:11" x14ac:dyDescent="0.25">
      <c r="A57" t="s">
        <v>167</v>
      </c>
      <c r="B57" t="s">
        <v>18</v>
      </c>
      <c r="C57" t="s">
        <v>168</v>
      </c>
      <c r="D57" s="9">
        <v>10000</v>
      </c>
      <c r="E57" t="s">
        <v>24</v>
      </c>
      <c r="F57" s="9">
        <v>0</v>
      </c>
      <c r="G57" t="s">
        <v>41</v>
      </c>
      <c r="H57" s="10">
        <v>0.48</v>
      </c>
      <c r="I57">
        <v>0</v>
      </c>
      <c r="J57" s="1" t="s">
        <v>16</v>
      </c>
      <c r="K57" s="15">
        <v>0</v>
      </c>
    </row>
    <row r="58" spans="1:11" x14ac:dyDescent="0.25">
      <c r="A58" t="s">
        <v>169</v>
      </c>
      <c r="B58" t="s">
        <v>31</v>
      </c>
      <c r="C58" t="s">
        <v>170</v>
      </c>
      <c r="D58" s="9">
        <v>20000</v>
      </c>
      <c r="E58" t="s">
        <v>171</v>
      </c>
      <c r="F58" s="9">
        <v>0</v>
      </c>
      <c r="G58" t="s">
        <v>34</v>
      </c>
      <c r="H58" s="10">
        <v>0.49</v>
      </c>
      <c r="I58">
        <v>0</v>
      </c>
      <c r="J58" s="1" t="s">
        <v>16</v>
      </c>
      <c r="K58" s="15">
        <v>0</v>
      </c>
    </row>
    <row r="59" spans="1:11" x14ac:dyDescent="0.25">
      <c r="A59" t="s">
        <v>172</v>
      </c>
      <c r="B59" t="s">
        <v>12</v>
      </c>
      <c r="C59" t="s">
        <v>173</v>
      </c>
      <c r="D59" s="9">
        <v>9970</v>
      </c>
      <c r="E59" t="s">
        <v>174</v>
      </c>
      <c r="F59" s="9">
        <v>0</v>
      </c>
      <c r="G59" t="s">
        <v>45</v>
      </c>
      <c r="H59" s="10">
        <v>0.32</v>
      </c>
      <c r="I59">
        <v>0</v>
      </c>
      <c r="J59" s="1" t="s">
        <v>16</v>
      </c>
      <c r="K59" s="15">
        <v>0</v>
      </c>
    </row>
    <row r="60" spans="1:11" x14ac:dyDescent="0.25">
      <c r="A60" t="s">
        <v>175</v>
      </c>
      <c r="B60" t="s">
        <v>12</v>
      </c>
      <c r="C60" t="s">
        <v>173</v>
      </c>
      <c r="D60" s="9">
        <v>26360</v>
      </c>
      <c r="E60" t="s">
        <v>174</v>
      </c>
      <c r="F60" s="9">
        <v>0</v>
      </c>
      <c r="G60" t="s">
        <v>45</v>
      </c>
      <c r="H60" s="10">
        <v>0.36</v>
      </c>
      <c r="I60">
        <v>0</v>
      </c>
      <c r="J60" s="1" t="s">
        <v>16</v>
      </c>
      <c r="K60" s="15">
        <v>0</v>
      </c>
    </row>
    <row r="61" spans="1:11" x14ac:dyDescent="0.25">
      <c r="A61" t="s">
        <v>176</v>
      </c>
      <c r="B61" t="s">
        <v>12</v>
      </c>
      <c r="C61" t="s">
        <v>177</v>
      </c>
      <c r="D61" s="9">
        <v>75000</v>
      </c>
      <c r="E61" t="s">
        <v>51</v>
      </c>
      <c r="F61" s="9">
        <v>75000</v>
      </c>
      <c r="G61" t="s">
        <v>70</v>
      </c>
      <c r="H61" s="10">
        <v>0.64</v>
      </c>
      <c r="I61">
        <v>0</v>
      </c>
      <c r="J61" s="1" t="s">
        <v>16</v>
      </c>
      <c r="K61" s="15">
        <v>0</v>
      </c>
    </row>
    <row r="62" spans="1:11" x14ac:dyDescent="0.25">
      <c r="A62" t="s">
        <v>178</v>
      </c>
      <c r="B62" t="s">
        <v>18</v>
      </c>
      <c r="C62" t="s">
        <v>179</v>
      </c>
      <c r="D62" s="9">
        <v>10000</v>
      </c>
      <c r="E62" t="s">
        <v>180</v>
      </c>
      <c r="F62" s="9">
        <v>10000</v>
      </c>
      <c r="G62" t="s">
        <v>70</v>
      </c>
      <c r="H62" s="10">
        <v>0.6</v>
      </c>
      <c r="I62">
        <v>0</v>
      </c>
      <c r="J62" s="1" t="s">
        <v>16</v>
      </c>
      <c r="K62" s="15">
        <v>0</v>
      </c>
    </row>
    <row r="63" spans="1:11" s="1" customFormat="1" x14ac:dyDescent="0.25">
      <c r="A63" s="1" t="s">
        <v>181</v>
      </c>
      <c r="B63" s="1" t="s">
        <v>12</v>
      </c>
      <c r="C63" s="1" t="s">
        <v>182</v>
      </c>
      <c r="D63" s="13">
        <v>65358</v>
      </c>
      <c r="E63" s="1" t="s">
        <v>65</v>
      </c>
      <c r="F63" s="13">
        <v>65358</v>
      </c>
      <c r="G63" s="1" t="s">
        <v>25</v>
      </c>
      <c r="H63" s="14">
        <v>0.85</v>
      </c>
      <c r="I63" s="1">
        <v>0</v>
      </c>
      <c r="J63" s="1" t="s">
        <v>16</v>
      </c>
      <c r="K63" s="15">
        <v>0</v>
      </c>
    </row>
    <row r="64" spans="1:11" x14ac:dyDescent="0.25">
      <c r="A64" t="s">
        <v>183</v>
      </c>
      <c r="B64" t="s">
        <v>18</v>
      </c>
      <c r="C64" t="s">
        <v>184</v>
      </c>
      <c r="D64" s="9">
        <v>5000</v>
      </c>
      <c r="E64" t="s">
        <v>185</v>
      </c>
      <c r="F64" s="9">
        <v>0</v>
      </c>
      <c r="G64" t="s">
        <v>45</v>
      </c>
      <c r="H64" s="10">
        <v>0.36</v>
      </c>
      <c r="I64">
        <v>0</v>
      </c>
      <c r="J64" s="1" t="s">
        <v>16</v>
      </c>
      <c r="K64" s="15">
        <v>0</v>
      </c>
    </row>
    <row r="65" spans="1:11" x14ac:dyDescent="0.25">
      <c r="A65" t="s">
        <v>186</v>
      </c>
      <c r="B65" t="s">
        <v>12</v>
      </c>
      <c r="C65" t="s">
        <v>187</v>
      </c>
      <c r="D65" s="9">
        <v>6595</v>
      </c>
      <c r="E65" t="s">
        <v>37</v>
      </c>
      <c r="F65" s="9">
        <v>6595</v>
      </c>
      <c r="G65" t="s">
        <v>142</v>
      </c>
      <c r="H65" s="10">
        <v>0.9</v>
      </c>
      <c r="I65">
        <v>0</v>
      </c>
      <c r="J65" s="1" t="s">
        <v>16</v>
      </c>
      <c r="K65" s="15">
        <v>0</v>
      </c>
    </row>
    <row r="66" spans="1:11" x14ac:dyDescent="0.25">
      <c r="A66" t="s">
        <v>188</v>
      </c>
      <c r="B66" t="s">
        <v>53</v>
      </c>
      <c r="C66" t="s">
        <v>189</v>
      </c>
      <c r="D66" s="9">
        <v>5650</v>
      </c>
      <c r="E66" t="s">
        <v>37</v>
      </c>
      <c r="F66" s="9">
        <v>5650</v>
      </c>
      <c r="G66" t="s">
        <v>25</v>
      </c>
      <c r="H66" s="10">
        <v>0.87</v>
      </c>
      <c r="I66">
        <v>0</v>
      </c>
      <c r="J66" s="1" t="s">
        <v>26</v>
      </c>
      <c r="K66" s="15">
        <v>5650</v>
      </c>
    </row>
    <row r="67" spans="1:11" x14ac:dyDescent="0.25">
      <c r="A67" t="s">
        <v>190</v>
      </c>
      <c r="B67" t="s">
        <v>18</v>
      </c>
      <c r="C67" t="s">
        <v>191</v>
      </c>
      <c r="D67" s="9">
        <v>10000</v>
      </c>
      <c r="E67" t="s">
        <v>101</v>
      </c>
      <c r="F67" s="9">
        <v>10000</v>
      </c>
      <c r="G67" t="s">
        <v>82</v>
      </c>
      <c r="H67" s="10">
        <v>0.55000000000000004</v>
      </c>
      <c r="I67">
        <v>0</v>
      </c>
      <c r="J67" s="1" t="s">
        <v>16</v>
      </c>
      <c r="K67" s="15">
        <v>0</v>
      </c>
    </row>
    <row r="68" spans="1:11" x14ac:dyDescent="0.25">
      <c r="A68" t="s">
        <v>192</v>
      </c>
      <c r="B68" t="s">
        <v>18</v>
      </c>
      <c r="C68" t="s">
        <v>193</v>
      </c>
      <c r="D68" s="9">
        <v>10000</v>
      </c>
      <c r="E68" t="s">
        <v>33</v>
      </c>
      <c r="F68" s="9">
        <v>10000</v>
      </c>
      <c r="G68" t="s">
        <v>105</v>
      </c>
      <c r="H68" s="10">
        <v>0.77</v>
      </c>
      <c r="I68">
        <v>0</v>
      </c>
      <c r="J68" s="1" t="s">
        <v>16</v>
      </c>
      <c r="K68" s="15">
        <v>0</v>
      </c>
    </row>
    <row r="69" spans="1:11" x14ac:dyDescent="0.25">
      <c r="A69" t="s">
        <v>194</v>
      </c>
      <c r="B69" t="s">
        <v>12</v>
      </c>
      <c r="C69" t="s">
        <v>195</v>
      </c>
      <c r="D69" s="9">
        <v>33500</v>
      </c>
      <c r="E69" t="s">
        <v>149</v>
      </c>
      <c r="F69" s="9">
        <v>0</v>
      </c>
      <c r="G69" t="s">
        <v>45</v>
      </c>
      <c r="H69" s="10">
        <v>0.3</v>
      </c>
      <c r="I69">
        <v>0</v>
      </c>
      <c r="J69" s="1" t="s">
        <v>16</v>
      </c>
      <c r="K69" s="15">
        <v>0</v>
      </c>
    </row>
    <row r="70" spans="1:11" x14ac:dyDescent="0.25">
      <c r="A70" t="s">
        <v>196</v>
      </c>
      <c r="B70" t="s">
        <v>53</v>
      </c>
      <c r="C70" t="s">
        <v>197</v>
      </c>
      <c r="D70" s="9">
        <v>6999</v>
      </c>
      <c r="E70" t="s">
        <v>33</v>
      </c>
      <c r="F70" s="9">
        <v>6999</v>
      </c>
      <c r="G70" t="s">
        <v>105</v>
      </c>
      <c r="H70" s="10">
        <v>0.73</v>
      </c>
      <c r="I70">
        <v>0</v>
      </c>
      <c r="J70" s="1" t="s">
        <v>16</v>
      </c>
      <c r="K70" s="15">
        <v>0</v>
      </c>
    </row>
    <row r="71" spans="1:11" x14ac:dyDescent="0.25">
      <c r="A71" t="s">
        <v>198</v>
      </c>
      <c r="B71" t="s">
        <v>18</v>
      </c>
      <c r="C71" t="s">
        <v>199</v>
      </c>
      <c r="D71" s="9">
        <v>10000</v>
      </c>
      <c r="E71" t="s">
        <v>33</v>
      </c>
      <c r="F71" s="9">
        <v>10000</v>
      </c>
      <c r="G71" t="s">
        <v>38</v>
      </c>
      <c r="H71" s="10">
        <v>0.95</v>
      </c>
      <c r="I71">
        <v>0</v>
      </c>
      <c r="J71" s="1" t="s">
        <v>26</v>
      </c>
      <c r="K71" s="15">
        <v>10000</v>
      </c>
    </row>
    <row r="72" spans="1:11" x14ac:dyDescent="0.25">
      <c r="A72" t="s">
        <v>200</v>
      </c>
      <c r="B72" t="s">
        <v>12</v>
      </c>
      <c r="C72" t="s">
        <v>201</v>
      </c>
      <c r="D72" s="9">
        <v>89435.72</v>
      </c>
      <c r="E72" t="s">
        <v>149</v>
      </c>
      <c r="F72" s="9">
        <v>89435.72</v>
      </c>
      <c r="G72" t="s">
        <v>142</v>
      </c>
      <c r="H72" s="10">
        <v>0.95</v>
      </c>
      <c r="I72">
        <v>0</v>
      </c>
      <c r="J72" s="1" t="s">
        <v>26</v>
      </c>
      <c r="K72" s="15">
        <v>89435.72</v>
      </c>
    </row>
    <row r="73" spans="1:11" x14ac:dyDescent="0.25">
      <c r="A73" t="s">
        <v>202</v>
      </c>
      <c r="B73" t="s">
        <v>18</v>
      </c>
      <c r="C73" t="s">
        <v>203</v>
      </c>
      <c r="D73" s="9">
        <v>10000</v>
      </c>
      <c r="E73" t="s">
        <v>127</v>
      </c>
      <c r="F73" s="9">
        <v>10000</v>
      </c>
      <c r="G73" t="s">
        <v>82</v>
      </c>
      <c r="H73" s="10">
        <v>0.6</v>
      </c>
      <c r="I73">
        <v>0</v>
      </c>
      <c r="J73" s="1" t="s">
        <v>16</v>
      </c>
      <c r="K73" s="15">
        <v>0</v>
      </c>
    </row>
    <row r="74" spans="1:11" x14ac:dyDescent="0.25">
      <c r="A74" t="s">
        <v>204</v>
      </c>
      <c r="B74" t="s">
        <v>53</v>
      </c>
      <c r="C74" t="s">
        <v>205</v>
      </c>
      <c r="D74" s="9">
        <v>29000</v>
      </c>
      <c r="E74" t="s">
        <v>51</v>
      </c>
      <c r="F74" s="9">
        <v>29000</v>
      </c>
      <c r="G74" t="s">
        <v>70</v>
      </c>
      <c r="H74" s="10">
        <v>0.59</v>
      </c>
      <c r="I74">
        <v>0</v>
      </c>
      <c r="J74" s="1" t="s">
        <v>16</v>
      </c>
      <c r="K74" s="15">
        <v>0</v>
      </c>
    </row>
    <row r="75" spans="1:11" x14ac:dyDescent="0.25">
      <c r="A75" t="s">
        <v>206</v>
      </c>
      <c r="B75" t="s">
        <v>53</v>
      </c>
      <c r="C75" t="s">
        <v>207</v>
      </c>
      <c r="D75" s="9">
        <v>3399</v>
      </c>
      <c r="E75" t="s">
        <v>65</v>
      </c>
      <c r="F75" s="9">
        <v>3399</v>
      </c>
      <c r="G75" t="s">
        <v>25</v>
      </c>
      <c r="H75" s="10">
        <v>0.93</v>
      </c>
      <c r="I75">
        <v>0</v>
      </c>
      <c r="J75" s="1" t="s">
        <v>26</v>
      </c>
      <c r="K75" s="15">
        <v>3399</v>
      </c>
    </row>
    <row r="76" spans="1:11" x14ac:dyDescent="0.25">
      <c r="A76" t="s">
        <v>208</v>
      </c>
      <c r="B76" t="s">
        <v>53</v>
      </c>
      <c r="C76" t="s">
        <v>209</v>
      </c>
      <c r="D76" s="9">
        <v>90000</v>
      </c>
      <c r="E76" t="s">
        <v>51</v>
      </c>
      <c r="F76" s="9">
        <v>72000</v>
      </c>
      <c r="G76" t="s">
        <v>105</v>
      </c>
      <c r="H76" s="10">
        <v>0.73</v>
      </c>
      <c r="I76">
        <v>0</v>
      </c>
      <c r="J76" s="1" t="s">
        <v>16</v>
      </c>
      <c r="K76" s="15">
        <v>0</v>
      </c>
    </row>
    <row r="77" spans="1:11" x14ac:dyDescent="0.25">
      <c r="A77" t="s">
        <v>210</v>
      </c>
      <c r="B77" t="s">
        <v>18</v>
      </c>
      <c r="C77" t="s">
        <v>211</v>
      </c>
      <c r="D77" s="9">
        <v>10000</v>
      </c>
      <c r="E77" t="s">
        <v>33</v>
      </c>
      <c r="F77" s="9">
        <v>10000</v>
      </c>
      <c r="G77" t="s">
        <v>70</v>
      </c>
      <c r="H77" s="10">
        <v>0.5</v>
      </c>
      <c r="I77">
        <v>0</v>
      </c>
      <c r="J77" s="1" t="s">
        <v>16</v>
      </c>
      <c r="K77" s="15">
        <v>0</v>
      </c>
    </row>
    <row r="78" spans="1:11" x14ac:dyDescent="0.25">
      <c r="A78" t="s">
        <v>212</v>
      </c>
      <c r="B78" t="s">
        <v>18</v>
      </c>
      <c r="C78" t="s">
        <v>213</v>
      </c>
      <c r="D78" s="9">
        <v>10000</v>
      </c>
      <c r="E78" t="s">
        <v>37</v>
      </c>
      <c r="F78" s="9">
        <v>0</v>
      </c>
      <c r="G78" t="s">
        <v>34</v>
      </c>
      <c r="H78" s="10">
        <v>0.48</v>
      </c>
      <c r="I78">
        <v>0</v>
      </c>
      <c r="J78" s="1" t="s">
        <v>16</v>
      </c>
      <c r="K78" s="15">
        <v>0</v>
      </c>
    </row>
    <row r="79" spans="1:11" x14ac:dyDescent="0.25">
      <c r="A79" t="s">
        <v>214</v>
      </c>
      <c r="B79" t="s">
        <v>12</v>
      </c>
      <c r="C79" t="s">
        <v>215</v>
      </c>
      <c r="D79" s="9">
        <v>15301.68</v>
      </c>
      <c r="E79" t="s">
        <v>174</v>
      </c>
      <c r="F79" s="9">
        <v>7801.68</v>
      </c>
      <c r="G79" t="s">
        <v>105</v>
      </c>
      <c r="H79" s="10">
        <v>0.74</v>
      </c>
      <c r="I79">
        <v>0</v>
      </c>
      <c r="J79" s="1" t="s">
        <v>16</v>
      </c>
      <c r="K79" s="15">
        <v>0</v>
      </c>
    </row>
    <row r="80" spans="1:11" x14ac:dyDescent="0.25">
      <c r="A80" t="s">
        <v>216</v>
      </c>
      <c r="B80" t="s">
        <v>18</v>
      </c>
      <c r="C80" t="s">
        <v>217</v>
      </c>
      <c r="D80" s="9">
        <v>10000</v>
      </c>
      <c r="E80" t="s">
        <v>33</v>
      </c>
      <c r="F80" s="9">
        <v>0</v>
      </c>
      <c r="G80" t="s">
        <v>34</v>
      </c>
      <c r="H80" s="10">
        <v>0.44</v>
      </c>
      <c r="I80">
        <v>0</v>
      </c>
      <c r="J80" s="1" t="s">
        <v>16</v>
      </c>
      <c r="K80" s="15">
        <v>0</v>
      </c>
    </row>
    <row r="81" spans="1:11" x14ac:dyDescent="0.25">
      <c r="A81" t="s">
        <v>218</v>
      </c>
      <c r="B81" t="s">
        <v>53</v>
      </c>
      <c r="C81" t="s">
        <v>219</v>
      </c>
      <c r="D81" s="9">
        <v>12986.25</v>
      </c>
      <c r="E81" t="s">
        <v>220</v>
      </c>
      <c r="F81" s="9">
        <v>0</v>
      </c>
      <c r="G81" t="s">
        <v>87</v>
      </c>
      <c r="H81" s="10">
        <v>0.25</v>
      </c>
      <c r="I81">
        <v>0</v>
      </c>
      <c r="J81" s="1" t="s">
        <v>16</v>
      </c>
      <c r="K81" s="15">
        <v>0</v>
      </c>
    </row>
    <row r="82" spans="1:11" x14ac:dyDescent="0.25">
      <c r="A82" t="s">
        <v>221</v>
      </c>
      <c r="B82" t="s">
        <v>18</v>
      </c>
      <c r="C82" t="s">
        <v>222</v>
      </c>
      <c r="D82" s="9">
        <v>10000</v>
      </c>
      <c r="E82" t="s">
        <v>104</v>
      </c>
      <c r="F82" s="9">
        <v>10000</v>
      </c>
      <c r="G82" t="s">
        <v>15</v>
      </c>
      <c r="H82" s="10">
        <v>0.71</v>
      </c>
      <c r="I82">
        <v>0</v>
      </c>
      <c r="J82" s="1" t="s">
        <v>16</v>
      </c>
      <c r="K82" s="15">
        <v>0</v>
      </c>
    </row>
    <row r="83" spans="1:11" x14ac:dyDescent="0.25">
      <c r="A83" t="s">
        <v>223</v>
      </c>
      <c r="B83" t="s">
        <v>18</v>
      </c>
      <c r="C83" t="s">
        <v>224</v>
      </c>
      <c r="D83" s="9">
        <v>10000</v>
      </c>
      <c r="E83" t="s">
        <v>37</v>
      </c>
      <c r="F83" s="9">
        <v>10000</v>
      </c>
      <c r="G83" t="s">
        <v>70</v>
      </c>
      <c r="H83" s="10">
        <v>0.64</v>
      </c>
      <c r="I83">
        <v>0</v>
      </c>
      <c r="J83" s="1" t="s">
        <v>16</v>
      </c>
      <c r="K83" s="15">
        <v>0</v>
      </c>
    </row>
    <row r="84" spans="1:11" x14ac:dyDescent="0.25">
      <c r="A84" t="s">
        <v>225</v>
      </c>
      <c r="B84" t="s">
        <v>18</v>
      </c>
      <c r="C84" t="s">
        <v>226</v>
      </c>
      <c r="D84" s="9">
        <v>10000</v>
      </c>
      <c r="E84" t="s">
        <v>93</v>
      </c>
      <c r="F84" s="9">
        <v>10000</v>
      </c>
      <c r="G84" t="s">
        <v>82</v>
      </c>
      <c r="H84" s="10">
        <v>0.5</v>
      </c>
      <c r="I84">
        <v>0</v>
      </c>
      <c r="J84" s="1" t="s">
        <v>16</v>
      </c>
      <c r="K84" s="15">
        <v>0</v>
      </c>
    </row>
    <row r="85" spans="1:11" x14ac:dyDescent="0.25">
      <c r="A85" t="s">
        <v>227</v>
      </c>
      <c r="B85" t="s">
        <v>18</v>
      </c>
      <c r="C85" t="s">
        <v>228</v>
      </c>
      <c r="D85" s="9">
        <v>10000</v>
      </c>
      <c r="E85" t="s">
        <v>37</v>
      </c>
      <c r="F85" s="9">
        <v>10000</v>
      </c>
      <c r="G85" t="s">
        <v>105</v>
      </c>
      <c r="H85" s="10">
        <v>0.79</v>
      </c>
      <c r="I85">
        <v>0</v>
      </c>
      <c r="J85" s="1" t="s">
        <v>16</v>
      </c>
      <c r="K85" s="15">
        <v>0</v>
      </c>
    </row>
    <row r="86" spans="1:11" x14ac:dyDescent="0.25">
      <c r="A86" t="s">
        <v>229</v>
      </c>
      <c r="B86" t="s">
        <v>31</v>
      </c>
      <c r="C86" t="s">
        <v>230</v>
      </c>
      <c r="D86" s="9">
        <v>25000</v>
      </c>
      <c r="E86" t="s">
        <v>231</v>
      </c>
      <c r="F86" s="9">
        <v>25000</v>
      </c>
      <c r="G86" t="s">
        <v>105</v>
      </c>
      <c r="H86" s="10">
        <v>0.65</v>
      </c>
      <c r="I86">
        <v>0</v>
      </c>
      <c r="J86" s="1" t="s">
        <v>16</v>
      </c>
      <c r="K86" s="15">
        <v>0</v>
      </c>
    </row>
    <row r="87" spans="1:11" x14ac:dyDescent="0.25">
      <c r="A87" t="s">
        <v>232</v>
      </c>
      <c r="B87" t="s">
        <v>18</v>
      </c>
      <c r="C87" t="s">
        <v>233</v>
      </c>
      <c r="D87" s="9">
        <v>10000</v>
      </c>
      <c r="E87" t="s">
        <v>37</v>
      </c>
      <c r="F87" s="9">
        <v>10000</v>
      </c>
      <c r="G87" t="s">
        <v>15</v>
      </c>
      <c r="H87" s="10">
        <v>0.77</v>
      </c>
      <c r="I87">
        <v>0</v>
      </c>
      <c r="J87" s="1" t="s">
        <v>16</v>
      </c>
      <c r="K87" s="15">
        <v>0</v>
      </c>
    </row>
    <row r="88" spans="1:11" x14ac:dyDescent="0.25">
      <c r="A88" t="s">
        <v>234</v>
      </c>
      <c r="B88" t="s">
        <v>12</v>
      </c>
      <c r="C88" t="s">
        <v>235</v>
      </c>
      <c r="D88" s="9">
        <v>10000</v>
      </c>
      <c r="E88" t="s">
        <v>236</v>
      </c>
      <c r="F88" s="9">
        <v>10000</v>
      </c>
      <c r="G88" t="s">
        <v>82</v>
      </c>
      <c r="H88" s="10">
        <v>0.54</v>
      </c>
      <c r="I88">
        <v>0</v>
      </c>
      <c r="J88" s="1" t="s">
        <v>16</v>
      </c>
      <c r="K88" s="15">
        <v>0</v>
      </c>
    </row>
    <row r="89" spans="1:11" x14ac:dyDescent="0.25">
      <c r="A89" t="s">
        <v>237</v>
      </c>
      <c r="B89" t="s">
        <v>31</v>
      </c>
      <c r="C89" t="s">
        <v>238</v>
      </c>
      <c r="D89" s="9">
        <v>30000</v>
      </c>
      <c r="E89" t="s">
        <v>239</v>
      </c>
      <c r="F89" s="9">
        <v>0</v>
      </c>
      <c r="G89" t="s">
        <v>34</v>
      </c>
      <c r="H89" s="10">
        <v>0.43</v>
      </c>
      <c r="I89">
        <v>0</v>
      </c>
      <c r="J89" s="1" t="s">
        <v>16</v>
      </c>
      <c r="K89" s="15">
        <v>0</v>
      </c>
    </row>
    <row r="90" spans="1:11" x14ac:dyDescent="0.25">
      <c r="A90" t="s">
        <v>240</v>
      </c>
      <c r="B90" t="s">
        <v>12</v>
      </c>
      <c r="C90" t="s">
        <v>241</v>
      </c>
      <c r="D90" s="9">
        <v>56622.21</v>
      </c>
      <c r="E90" t="s">
        <v>37</v>
      </c>
      <c r="F90" s="9">
        <v>56622.21</v>
      </c>
      <c r="G90" t="s">
        <v>70</v>
      </c>
      <c r="H90" s="10">
        <v>0.55000000000000004</v>
      </c>
      <c r="I90">
        <v>0</v>
      </c>
      <c r="J90" s="1" t="s">
        <v>16</v>
      </c>
      <c r="K90" s="15">
        <v>0</v>
      </c>
    </row>
    <row r="91" spans="1:11" x14ac:dyDescent="0.25">
      <c r="A91" t="s">
        <v>242</v>
      </c>
      <c r="B91" t="s">
        <v>18</v>
      </c>
      <c r="C91" t="s">
        <v>243</v>
      </c>
      <c r="D91" s="9">
        <v>10000</v>
      </c>
      <c r="E91" t="s">
        <v>174</v>
      </c>
      <c r="F91" s="9">
        <v>0</v>
      </c>
      <c r="G91" t="s">
        <v>45</v>
      </c>
      <c r="H91" s="10">
        <v>0.35</v>
      </c>
      <c r="I91">
        <v>0</v>
      </c>
      <c r="J91" s="1" t="s">
        <v>16</v>
      </c>
      <c r="K91" s="15">
        <v>0</v>
      </c>
    </row>
    <row r="92" spans="1:11" x14ac:dyDescent="0.25">
      <c r="A92" t="s">
        <v>244</v>
      </c>
      <c r="B92" t="s">
        <v>53</v>
      </c>
      <c r="C92" t="s">
        <v>245</v>
      </c>
      <c r="D92" s="9">
        <v>40900.39</v>
      </c>
      <c r="E92" t="s">
        <v>246</v>
      </c>
      <c r="F92" s="9">
        <v>40900.39</v>
      </c>
      <c r="G92" t="s">
        <v>105</v>
      </c>
      <c r="H92" s="10">
        <v>0.79</v>
      </c>
      <c r="I92">
        <v>0</v>
      </c>
      <c r="J92" s="1" t="s">
        <v>16</v>
      </c>
      <c r="K92" s="15">
        <v>0</v>
      </c>
    </row>
    <row r="93" spans="1:11" x14ac:dyDescent="0.25">
      <c r="A93" t="s">
        <v>247</v>
      </c>
      <c r="B93" t="s">
        <v>53</v>
      </c>
      <c r="C93" t="s">
        <v>248</v>
      </c>
      <c r="D93" s="9">
        <v>9166</v>
      </c>
      <c r="E93" t="s">
        <v>249</v>
      </c>
      <c r="F93" s="9">
        <v>9166</v>
      </c>
      <c r="G93" t="s">
        <v>15</v>
      </c>
      <c r="H93" s="10">
        <v>0.75</v>
      </c>
      <c r="I93">
        <v>0</v>
      </c>
      <c r="J93" s="1" t="s">
        <v>16</v>
      </c>
      <c r="K93" s="15">
        <v>0</v>
      </c>
    </row>
    <row r="94" spans="1:11" x14ac:dyDescent="0.25">
      <c r="A94" t="s">
        <v>250</v>
      </c>
      <c r="B94" t="s">
        <v>12</v>
      </c>
      <c r="C94" t="s">
        <v>251</v>
      </c>
      <c r="D94" s="9">
        <v>6500</v>
      </c>
      <c r="E94" t="s">
        <v>37</v>
      </c>
      <c r="F94" s="9">
        <v>0</v>
      </c>
      <c r="G94" t="s">
        <v>34</v>
      </c>
      <c r="H94" s="10">
        <v>0.49</v>
      </c>
      <c r="I94">
        <v>0</v>
      </c>
      <c r="J94" s="1" t="s">
        <v>16</v>
      </c>
      <c r="K94" s="15">
        <v>0</v>
      </c>
    </row>
    <row r="95" spans="1:11" s="1" customFormat="1" x14ac:dyDescent="0.25">
      <c r="A95" s="1" t="s">
        <v>252</v>
      </c>
      <c r="B95" s="1" t="s">
        <v>18</v>
      </c>
      <c r="C95" s="1" t="s">
        <v>253</v>
      </c>
      <c r="D95" s="13">
        <v>10000</v>
      </c>
      <c r="E95" s="1" t="s">
        <v>65</v>
      </c>
      <c r="F95" s="13">
        <v>10000</v>
      </c>
      <c r="G95" s="1" t="s">
        <v>25</v>
      </c>
      <c r="H95" s="14">
        <v>0.87</v>
      </c>
      <c r="I95" s="1">
        <v>0</v>
      </c>
      <c r="J95" s="1" t="s">
        <v>26</v>
      </c>
      <c r="K95" s="15">
        <v>10000</v>
      </c>
    </row>
    <row r="96" spans="1:11" s="1" customFormat="1" x14ac:dyDescent="0.25">
      <c r="A96" s="1" t="s">
        <v>254</v>
      </c>
      <c r="B96" s="1" t="s">
        <v>53</v>
      </c>
      <c r="C96" s="1" t="s">
        <v>255</v>
      </c>
      <c r="D96" s="13">
        <v>15501.65</v>
      </c>
      <c r="E96" s="1" t="s">
        <v>256</v>
      </c>
      <c r="F96" s="13">
        <v>15501.65</v>
      </c>
      <c r="G96" s="1" t="s">
        <v>25</v>
      </c>
      <c r="H96" s="14">
        <v>0.92</v>
      </c>
      <c r="I96" s="1">
        <v>0</v>
      </c>
      <c r="J96" s="1" t="s">
        <v>26</v>
      </c>
      <c r="K96" s="15">
        <v>15501.65</v>
      </c>
    </row>
    <row r="97" spans="1:11" s="1" customFormat="1" x14ac:dyDescent="0.25">
      <c r="A97" s="1" t="s">
        <v>257</v>
      </c>
      <c r="B97" s="1" t="s">
        <v>53</v>
      </c>
      <c r="C97" s="1" t="s">
        <v>258</v>
      </c>
      <c r="D97" s="13">
        <v>33339.370000000003</v>
      </c>
      <c r="E97" s="1" t="s">
        <v>33</v>
      </c>
      <c r="F97" s="13">
        <v>33339.370000000003</v>
      </c>
      <c r="G97" s="1" t="s">
        <v>105</v>
      </c>
      <c r="H97" s="14">
        <v>0.65</v>
      </c>
      <c r="I97" s="1">
        <v>0</v>
      </c>
      <c r="J97" s="1" t="s">
        <v>16</v>
      </c>
      <c r="K97" s="15">
        <v>0</v>
      </c>
    </row>
    <row r="98" spans="1:11" x14ac:dyDescent="0.25">
      <c r="A98" t="s">
        <v>259</v>
      </c>
      <c r="B98" t="s">
        <v>18</v>
      </c>
      <c r="C98" t="s">
        <v>260</v>
      </c>
      <c r="D98" s="9">
        <v>5000</v>
      </c>
      <c r="E98" t="s">
        <v>261</v>
      </c>
      <c r="F98" s="9">
        <v>5000</v>
      </c>
      <c r="G98" t="s">
        <v>105</v>
      </c>
      <c r="H98" s="10">
        <v>0.78</v>
      </c>
      <c r="I98">
        <v>0</v>
      </c>
      <c r="J98" s="1" t="s">
        <v>16</v>
      </c>
      <c r="K98" s="15">
        <v>0</v>
      </c>
    </row>
    <row r="99" spans="1:11" x14ac:dyDescent="0.25">
      <c r="A99" t="s">
        <v>262</v>
      </c>
      <c r="B99" t="s">
        <v>53</v>
      </c>
      <c r="C99" t="s">
        <v>263</v>
      </c>
      <c r="D99" s="9">
        <v>67900.09</v>
      </c>
      <c r="E99" t="s">
        <v>264</v>
      </c>
      <c r="F99" s="9">
        <v>0</v>
      </c>
      <c r="G99" t="s">
        <v>34</v>
      </c>
      <c r="H99" s="10">
        <v>0.45</v>
      </c>
      <c r="I99">
        <v>0</v>
      </c>
      <c r="J99" s="1" t="s">
        <v>16</v>
      </c>
      <c r="K99" s="15">
        <v>0</v>
      </c>
    </row>
    <row r="100" spans="1:11" x14ac:dyDescent="0.25">
      <c r="A100" t="s">
        <v>265</v>
      </c>
      <c r="B100" t="s">
        <v>18</v>
      </c>
      <c r="C100" t="s">
        <v>266</v>
      </c>
      <c r="D100" s="9">
        <v>10000</v>
      </c>
      <c r="E100" t="s">
        <v>37</v>
      </c>
      <c r="F100" s="9">
        <v>0</v>
      </c>
      <c r="G100" t="s">
        <v>34</v>
      </c>
      <c r="H100" s="10">
        <v>0.44</v>
      </c>
      <c r="I100">
        <v>0</v>
      </c>
      <c r="J100" s="1" t="s">
        <v>16</v>
      </c>
      <c r="K100" s="15">
        <v>0</v>
      </c>
    </row>
    <row r="101" spans="1:11" x14ac:dyDescent="0.25">
      <c r="A101" t="s">
        <v>267</v>
      </c>
      <c r="B101" t="s">
        <v>12</v>
      </c>
      <c r="C101" t="s">
        <v>268</v>
      </c>
      <c r="D101" s="9">
        <v>50000</v>
      </c>
      <c r="E101" t="s">
        <v>33</v>
      </c>
      <c r="F101" s="9">
        <v>40000</v>
      </c>
      <c r="G101" t="s">
        <v>105</v>
      </c>
      <c r="H101" s="10">
        <v>0.7</v>
      </c>
      <c r="I101">
        <v>0</v>
      </c>
      <c r="J101" s="1" t="s">
        <v>16</v>
      </c>
      <c r="K101" s="15">
        <v>0</v>
      </c>
    </row>
    <row r="102" spans="1:11" x14ac:dyDescent="0.25">
      <c r="A102" t="s">
        <v>269</v>
      </c>
      <c r="B102" t="s">
        <v>53</v>
      </c>
      <c r="C102" t="s">
        <v>270</v>
      </c>
      <c r="D102" s="9">
        <v>12047.66</v>
      </c>
      <c r="E102" t="s">
        <v>271</v>
      </c>
      <c r="F102" s="9">
        <v>6037.66</v>
      </c>
      <c r="G102" t="s">
        <v>105</v>
      </c>
      <c r="H102" s="10">
        <v>0.7</v>
      </c>
      <c r="I102">
        <v>0</v>
      </c>
      <c r="J102" s="1" t="s">
        <v>16</v>
      </c>
      <c r="K102" s="15">
        <v>0</v>
      </c>
    </row>
    <row r="103" spans="1:11" x14ac:dyDescent="0.25">
      <c r="A103" t="s">
        <v>272</v>
      </c>
      <c r="B103" t="s">
        <v>18</v>
      </c>
      <c r="C103" t="s">
        <v>273</v>
      </c>
      <c r="D103" s="9">
        <v>5000</v>
      </c>
      <c r="E103" t="s">
        <v>274</v>
      </c>
      <c r="F103" s="9">
        <v>0</v>
      </c>
      <c r="G103" t="s">
        <v>45</v>
      </c>
      <c r="H103" s="10">
        <v>0.25</v>
      </c>
      <c r="I103">
        <v>0</v>
      </c>
      <c r="J103" s="1" t="s">
        <v>16</v>
      </c>
      <c r="K103" s="15">
        <v>0</v>
      </c>
    </row>
    <row r="104" spans="1:11" x14ac:dyDescent="0.25">
      <c r="A104" t="s">
        <v>275</v>
      </c>
      <c r="B104" t="s">
        <v>53</v>
      </c>
      <c r="C104" t="s">
        <v>276</v>
      </c>
      <c r="D104" s="9">
        <v>16000</v>
      </c>
      <c r="E104" t="s">
        <v>37</v>
      </c>
      <c r="F104" s="9">
        <v>16000</v>
      </c>
      <c r="G104" t="s">
        <v>142</v>
      </c>
      <c r="H104" s="10">
        <v>0.85</v>
      </c>
      <c r="I104">
        <v>0</v>
      </c>
      <c r="J104" s="1" t="s">
        <v>16</v>
      </c>
      <c r="K104" s="15">
        <v>0</v>
      </c>
    </row>
    <row r="105" spans="1:11" x14ac:dyDescent="0.25">
      <c r="A105" t="s">
        <v>277</v>
      </c>
      <c r="B105" t="s">
        <v>12</v>
      </c>
      <c r="C105" t="s">
        <v>278</v>
      </c>
      <c r="D105" s="9">
        <v>19995</v>
      </c>
      <c r="E105" t="s">
        <v>37</v>
      </c>
      <c r="F105" s="9">
        <v>0</v>
      </c>
      <c r="G105" t="s">
        <v>45</v>
      </c>
      <c r="H105" s="10">
        <v>0.25</v>
      </c>
      <c r="I105">
        <v>0</v>
      </c>
      <c r="J105" s="1" t="s">
        <v>16</v>
      </c>
      <c r="K105" s="15">
        <v>0</v>
      </c>
    </row>
    <row r="106" spans="1:11" x14ac:dyDescent="0.25">
      <c r="A106" t="s">
        <v>279</v>
      </c>
      <c r="B106" t="s">
        <v>18</v>
      </c>
      <c r="C106" t="s">
        <v>280</v>
      </c>
      <c r="D106" s="9">
        <v>10000</v>
      </c>
      <c r="E106" t="s">
        <v>281</v>
      </c>
      <c r="F106" s="9">
        <v>10000</v>
      </c>
      <c r="G106" t="s">
        <v>38</v>
      </c>
      <c r="H106" s="10">
        <v>0.94</v>
      </c>
      <c r="I106">
        <v>0</v>
      </c>
      <c r="J106" s="1" t="s">
        <v>26</v>
      </c>
      <c r="K106" s="15">
        <v>10000</v>
      </c>
    </row>
    <row r="107" spans="1:11" x14ac:dyDescent="0.25">
      <c r="A107" t="s">
        <v>282</v>
      </c>
      <c r="B107" t="s">
        <v>18</v>
      </c>
      <c r="C107" t="s">
        <v>283</v>
      </c>
      <c r="D107" s="9">
        <v>5000</v>
      </c>
      <c r="E107" t="s">
        <v>284</v>
      </c>
      <c r="F107" s="9">
        <v>5000</v>
      </c>
      <c r="G107" t="s">
        <v>25</v>
      </c>
      <c r="H107" s="10">
        <v>0.9</v>
      </c>
      <c r="I107">
        <v>0</v>
      </c>
      <c r="J107" s="1" t="s">
        <v>26</v>
      </c>
      <c r="K107" s="15">
        <v>5000</v>
      </c>
    </row>
    <row r="108" spans="1:11" x14ac:dyDescent="0.25">
      <c r="A108" t="s">
        <v>285</v>
      </c>
      <c r="B108" t="s">
        <v>18</v>
      </c>
      <c r="C108" t="s">
        <v>286</v>
      </c>
      <c r="D108" s="9">
        <v>10000</v>
      </c>
      <c r="E108" t="s">
        <v>287</v>
      </c>
      <c r="F108" s="9">
        <v>0</v>
      </c>
      <c r="G108" t="s">
        <v>45</v>
      </c>
      <c r="H108" s="10">
        <v>0.25</v>
      </c>
      <c r="I108">
        <v>0</v>
      </c>
      <c r="J108" s="1" t="s">
        <v>16</v>
      </c>
      <c r="K108" s="15">
        <v>0</v>
      </c>
    </row>
    <row r="109" spans="1:11" x14ac:dyDescent="0.25">
      <c r="A109" t="s">
        <v>288</v>
      </c>
      <c r="B109" t="s">
        <v>18</v>
      </c>
      <c r="C109" t="s">
        <v>289</v>
      </c>
      <c r="D109" s="9">
        <v>10000</v>
      </c>
      <c r="E109" t="s">
        <v>48</v>
      </c>
      <c r="F109" s="9">
        <v>10000</v>
      </c>
      <c r="G109" t="s">
        <v>15</v>
      </c>
      <c r="H109" s="10">
        <v>0.76</v>
      </c>
      <c r="I109">
        <v>0</v>
      </c>
      <c r="J109" s="1" t="s">
        <v>16</v>
      </c>
      <c r="K109" s="15">
        <v>0</v>
      </c>
    </row>
    <row r="110" spans="1:11" x14ac:dyDescent="0.25">
      <c r="A110" t="s">
        <v>290</v>
      </c>
      <c r="B110" t="s">
        <v>18</v>
      </c>
      <c r="C110" t="s">
        <v>291</v>
      </c>
      <c r="D110" s="9">
        <v>10000</v>
      </c>
      <c r="E110" t="s">
        <v>104</v>
      </c>
      <c r="F110" s="9">
        <v>10000</v>
      </c>
      <c r="G110" t="s">
        <v>15</v>
      </c>
      <c r="H110" s="10">
        <v>0.78</v>
      </c>
      <c r="I110">
        <v>0</v>
      </c>
      <c r="J110" s="1" t="s">
        <v>16</v>
      </c>
      <c r="K110" s="15">
        <v>0</v>
      </c>
    </row>
    <row r="111" spans="1:11" x14ac:dyDescent="0.25">
      <c r="A111" t="s">
        <v>292</v>
      </c>
      <c r="B111" t="s">
        <v>12</v>
      </c>
      <c r="C111" t="s">
        <v>251</v>
      </c>
      <c r="D111" s="9">
        <v>34460.699999999997</v>
      </c>
      <c r="E111" t="s">
        <v>37</v>
      </c>
      <c r="F111" s="9">
        <v>34460.699999999997</v>
      </c>
      <c r="G111" t="s">
        <v>25</v>
      </c>
      <c r="H111" s="10">
        <v>0.84</v>
      </c>
      <c r="I111">
        <v>0</v>
      </c>
      <c r="J111" s="1" t="s">
        <v>16</v>
      </c>
      <c r="K111" s="15">
        <v>0</v>
      </c>
    </row>
    <row r="112" spans="1:11" x14ac:dyDescent="0.25">
      <c r="A112" t="s">
        <v>293</v>
      </c>
      <c r="B112" t="s">
        <v>12</v>
      </c>
      <c r="C112" t="s">
        <v>294</v>
      </c>
      <c r="D112" s="9">
        <v>92950</v>
      </c>
      <c r="E112" t="s">
        <v>174</v>
      </c>
      <c r="F112" s="9">
        <v>92950</v>
      </c>
      <c r="G112" t="s">
        <v>25</v>
      </c>
      <c r="H112" s="10">
        <v>0.9</v>
      </c>
      <c r="I112">
        <v>0</v>
      </c>
      <c r="J112" s="1" t="s">
        <v>26</v>
      </c>
      <c r="K112" s="15">
        <v>92950</v>
      </c>
    </row>
    <row r="113" spans="1:11" x14ac:dyDescent="0.25">
      <c r="A113" t="s">
        <v>295</v>
      </c>
      <c r="B113" t="s">
        <v>53</v>
      </c>
      <c r="C113" t="s">
        <v>296</v>
      </c>
      <c r="D113" s="9">
        <v>64000</v>
      </c>
      <c r="E113" t="s">
        <v>33</v>
      </c>
      <c r="F113" s="9">
        <v>0</v>
      </c>
      <c r="G113" t="s">
        <v>45</v>
      </c>
      <c r="H113" s="10">
        <v>0.35</v>
      </c>
      <c r="I113">
        <v>0</v>
      </c>
      <c r="J113" s="1" t="s">
        <v>16</v>
      </c>
      <c r="K113" s="15">
        <v>0</v>
      </c>
    </row>
    <row r="114" spans="1:11" x14ac:dyDescent="0.25">
      <c r="A114" t="s">
        <v>297</v>
      </c>
      <c r="B114" t="s">
        <v>18</v>
      </c>
      <c r="C114" t="s">
        <v>298</v>
      </c>
      <c r="D114" s="9">
        <v>10000</v>
      </c>
      <c r="E114" t="s">
        <v>101</v>
      </c>
      <c r="F114" s="9">
        <v>10000</v>
      </c>
      <c r="G114" t="s">
        <v>15</v>
      </c>
      <c r="H114" s="10">
        <v>0.75</v>
      </c>
      <c r="I114">
        <v>0</v>
      </c>
      <c r="J114" s="1" t="s">
        <v>16</v>
      </c>
      <c r="K114" s="15">
        <v>0</v>
      </c>
    </row>
    <row r="115" spans="1:11" x14ac:dyDescent="0.25">
      <c r="A115" t="s">
        <v>299</v>
      </c>
      <c r="B115" t="s">
        <v>18</v>
      </c>
      <c r="C115" t="s">
        <v>300</v>
      </c>
      <c r="D115" s="9">
        <v>10000</v>
      </c>
      <c r="E115" t="s">
        <v>51</v>
      </c>
      <c r="F115" s="9">
        <v>0</v>
      </c>
      <c r="G115" t="s">
        <v>87</v>
      </c>
      <c r="H115" s="10">
        <v>0.35</v>
      </c>
      <c r="I115">
        <v>0</v>
      </c>
      <c r="J115" s="1" t="s">
        <v>16</v>
      </c>
      <c r="K115" s="15">
        <v>0</v>
      </c>
    </row>
    <row r="116" spans="1:11" x14ac:dyDescent="0.25">
      <c r="A116" t="s">
        <v>301</v>
      </c>
      <c r="B116" t="s">
        <v>18</v>
      </c>
      <c r="C116" t="s">
        <v>302</v>
      </c>
      <c r="D116" s="9">
        <v>10000</v>
      </c>
      <c r="E116" t="s">
        <v>303</v>
      </c>
      <c r="F116" s="9">
        <v>0</v>
      </c>
      <c r="G116" t="s">
        <v>87</v>
      </c>
      <c r="H116" s="10">
        <v>0</v>
      </c>
      <c r="I116">
        <v>0</v>
      </c>
      <c r="J116" s="1" t="s">
        <v>16</v>
      </c>
      <c r="K116" s="15">
        <v>0</v>
      </c>
    </row>
    <row r="117" spans="1:11" x14ac:dyDescent="0.25">
      <c r="A117" t="s">
        <v>304</v>
      </c>
      <c r="B117" t="s">
        <v>53</v>
      </c>
      <c r="C117" t="s">
        <v>305</v>
      </c>
      <c r="D117" s="9">
        <v>16507.080000000002</v>
      </c>
      <c r="E117" t="s">
        <v>37</v>
      </c>
      <c r="F117" s="9">
        <v>8253.5400000000009</v>
      </c>
      <c r="G117" t="s">
        <v>15</v>
      </c>
      <c r="H117" s="10">
        <v>0.72</v>
      </c>
      <c r="I117">
        <v>0</v>
      </c>
      <c r="J117" s="1" t="s">
        <v>16</v>
      </c>
      <c r="K117" s="15">
        <v>0</v>
      </c>
    </row>
    <row r="118" spans="1:11" x14ac:dyDescent="0.25">
      <c r="A118" t="s">
        <v>306</v>
      </c>
      <c r="B118" t="s">
        <v>18</v>
      </c>
      <c r="C118" t="s">
        <v>307</v>
      </c>
      <c r="D118" s="9">
        <v>5000</v>
      </c>
      <c r="E118" t="s">
        <v>24</v>
      </c>
      <c r="F118" s="9">
        <v>0</v>
      </c>
      <c r="G118" t="s">
        <v>21</v>
      </c>
      <c r="H118" s="10">
        <v>0.46</v>
      </c>
      <c r="I118">
        <v>0</v>
      </c>
      <c r="J118" s="1" t="s">
        <v>16</v>
      </c>
      <c r="K118" s="15">
        <v>0</v>
      </c>
    </row>
    <row r="119" spans="1:11" x14ac:dyDescent="0.25">
      <c r="A119" t="s">
        <v>308</v>
      </c>
      <c r="B119" t="s">
        <v>12</v>
      </c>
      <c r="C119" t="s">
        <v>309</v>
      </c>
      <c r="D119" s="9">
        <v>37320</v>
      </c>
      <c r="E119" t="s">
        <v>310</v>
      </c>
      <c r="F119" s="9">
        <v>37320</v>
      </c>
      <c r="G119" t="s">
        <v>25</v>
      </c>
      <c r="H119" s="10">
        <v>0.89</v>
      </c>
      <c r="I119">
        <v>0</v>
      </c>
      <c r="J119" s="1" t="s">
        <v>16</v>
      </c>
      <c r="K119" s="15">
        <v>0</v>
      </c>
    </row>
    <row r="120" spans="1:11" x14ac:dyDescent="0.25">
      <c r="A120" t="s">
        <v>311</v>
      </c>
      <c r="B120" t="s">
        <v>31</v>
      </c>
      <c r="C120" t="s">
        <v>312</v>
      </c>
      <c r="D120" s="9">
        <v>20000</v>
      </c>
      <c r="E120" t="s">
        <v>37</v>
      </c>
      <c r="F120" s="9">
        <v>0</v>
      </c>
      <c r="G120" t="s">
        <v>34</v>
      </c>
      <c r="H120" s="10">
        <v>0.45</v>
      </c>
      <c r="I120">
        <v>0</v>
      </c>
      <c r="J120" s="1" t="s">
        <v>16</v>
      </c>
      <c r="K120" s="15">
        <v>0</v>
      </c>
    </row>
    <row r="121" spans="1:11" x14ac:dyDescent="0.25">
      <c r="A121" t="s">
        <v>313</v>
      </c>
      <c r="B121" t="s">
        <v>12</v>
      </c>
      <c r="C121" t="s">
        <v>314</v>
      </c>
      <c r="D121" s="9">
        <v>182000</v>
      </c>
      <c r="E121" t="s">
        <v>33</v>
      </c>
      <c r="F121" s="9">
        <v>182000</v>
      </c>
      <c r="G121" t="s">
        <v>38</v>
      </c>
      <c r="H121" s="10">
        <v>0.87</v>
      </c>
      <c r="I121">
        <v>0</v>
      </c>
      <c r="J121" s="1" t="s">
        <v>26</v>
      </c>
      <c r="K121" s="15">
        <v>182000</v>
      </c>
    </row>
    <row r="122" spans="1:11" x14ac:dyDescent="0.25">
      <c r="A122" t="s">
        <v>315</v>
      </c>
      <c r="B122" t="s">
        <v>12</v>
      </c>
      <c r="C122" t="s">
        <v>316</v>
      </c>
      <c r="D122" s="9">
        <v>12921.88</v>
      </c>
      <c r="E122" t="s">
        <v>37</v>
      </c>
      <c r="F122" s="9">
        <v>12921.88</v>
      </c>
      <c r="G122" t="s">
        <v>105</v>
      </c>
      <c r="H122" s="10">
        <v>0.72</v>
      </c>
      <c r="I122">
        <v>0</v>
      </c>
      <c r="J122" s="1" t="s">
        <v>16</v>
      </c>
      <c r="K122" s="15">
        <v>0</v>
      </c>
    </row>
    <row r="123" spans="1:11" x14ac:dyDescent="0.25">
      <c r="A123" t="s">
        <v>317</v>
      </c>
      <c r="B123" t="s">
        <v>18</v>
      </c>
      <c r="C123" t="s">
        <v>318</v>
      </c>
      <c r="D123" s="9">
        <v>10000</v>
      </c>
      <c r="E123" t="s">
        <v>51</v>
      </c>
      <c r="F123" s="9">
        <v>0</v>
      </c>
      <c r="G123" t="s">
        <v>34</v>
      </c>
      <c r="H123" s="10">
        <v>0.4</v>
      </c>
      <c r="I123">
        <v>0</v>
      </c>
      <c r="J123" s="1" t="s">
        <v>16</v>
      </c>
      <c r="K123" s="15">
        <v>0</v>
      </c>
    </row>
    <row r="124" spans="1:11" x14ac:dyDescent="0.25">
      <c r="A124" t="s">
        <v>319</v>
      </c>
      <c r="B124" t="s">
        <v>12</v>
      </c>
      <c r="C124" t="s">
        <v>320</v>
      </c>
      <c r="D124" s="9">
        <v>14000</v>
      </c>
      <c r="E124" t="s">
        <v>33</v>
      </c>
      <c r="F124" s="9">
        <v>14000</v>
      </c>
      <c r="G124" t="s">
        <v>70</v>
      </c>
      <c r="H124" s="10">
        <v>0.64</v>
      </c>
      <c r="I124">
        <v>0</v>
      </c>
      <c r="J124" s="1" t="s">
        <v>16</v>
      </c>
      <c r="K124" s="15">
        <v>0</v>
      </c>
    </row>
    <row r="125" spans="1:11" x14ac:dyDescent="0.25">
      <c r="A125" t="s">
        <v>321</v>
      </c>
      <c r="B125" t="s">
        <v>53</v>
      </c>
      <c r="C125" t="s">
        <v>322</v>
      </c>
      <c r="D125" s="9">
        <v>11000</v>
      </c>
      <c r="E125" t="s">
        <v>323</v>
      </c>
      <c r="F125" s="9">
        <v>0</v>
      </c>
      <c r="G125" t="s">
        <v>45</v>
      </c>
      <c r="H125" s="10">
        <v>0.26</v>
      </c>
      <c r="I125">
        <v>0</v>
      </c>
      <c r="J125" s="1" t="s">
        <v>16</v>
      </c>
      <c r="K125" s="15">
        <v>0</v>
      </c>
    </row>
    <row r="126" spans="1:11" x14ac:dyDescent="0.25">
      <c r="A126" t="s">
        <v>324</v>
      </c>
      <c r="B126" t="s">
        <v>12</v>
      </c>
      <c r="C126" t="s">
        <v>325</v>
      </c>
      <c r="D126" s="9">
        <v>25000</v>
      </c>
      <c r="E126" t="s">
        <v>326</v>
      </c>
      <c r="F126" s="9">
        <v>0</v>
      </c>
      <c r="G126" t="s">
        <v>34</v>
      </c>
      <c r="H126" s="10">
        <v>0.48</v>
      </c>
      <c r="I126">
        <v>0</v>
      </c>
      <c r="J126" s="1" t="s">
        <v>16</v>
      </c>
      <c r="K126" s="15">
        <v>0</v>
      </c>
    </row>
    <row r="127" spans="1:11" x14ac:dyDescent="0.25">
      <c r="A127" t="s">
        <v>327</v>
      </c>
      <c r="B127" t="s">
        <v>18</v>
      </c>
      <c r="C127" t="s">
        <v>328</v>
      </c>
      <c r="D127" s="9">
        <v>10000</v>
      </c>
      <c r="E127" t="s">
        <v>37</v>
      </c>
      <c r="F127" s="9">
        <v>0</v>
      </c>
      <c r="G127" t="s">
        <v>21</v>
      </c>
      <c r="H127" s="10">
        <v>0.4</v>
      </c>
      <c r="I127">
        <v>0</v>
      </c>
      <c r="J127" s="1" t="s">
        <v>16</v>
      </c>
      <c r="K127" s="15">
        <v>0</v>
      </c>
    </row>
    <row r="128" spans="1:11" x14ac:dyDescent="0.25">
      <c r="A128" t="s">
        <v>329</v>
      </c>
      <c r="B128" t="s">
        <v>12</v>
      </c>
      <c r="C128" t="s">
        <v>330</v>
      </c>
      <c r="D128" s="9">
        <v>24133</v>
      </c>
      <c r="E128" t="s">
        <v>331</v>
      </c>
      <c r="F128" s="9">
        <v>24133</v>
      </c>
      <c r="G128" t="s">
        <v>38</v>
      </c>
      <c r="H128" s="10">
        <v>0.81</v>
      </c>
      <c r="I128">
        <v>0</v>
      </c>
      <c r="J128" s="1" t="s">
        <v>16</v>
      </c>
      <c r="K128" s="15">
        <v>0</v>
      </c>
    </row>
    <row r="129" spans="1:11" x14ac:dyDescent="0.25">
      <c r="A129" t="s">
        <v>332</v>
      </c>
      <c r="B129" t="s">
        <v>53</v>
      </c>
      <c r="C129" t="s">
        <v>333</v>
      </c>
      <c r="D129" s="9">
        <v>6325.56</v>
      </c>
      <c r="E129" t="s">
        <v>149</v>
      </c>
      <c r="F129" s="9">
        <v>0</v>
      </c>
      <c r="G129" t="s">
        <v>34</v>
      </c>
      <c r="H129" s="10">
        <v>0.41</v>
      </c>
      <c r="I129">
        <v>0</v>
      </c>
      <c r="J129" s="1" t="s">
        <v>16</v>
      </c>
      <c r="K129" s="15">
        <v>0</v>
      </c>
    </row>
    <row r="130" spans="1:11" x14ac:dyDescent="0.25">
      <c r="A130" t="s">
        <v>334</v>
      </c>
      <c r="B130" t="s">
        <v>18</v>
      </c>
      <c r="C130" t="s">
        <v>335</v>
      </c>
      <c r="D130" s="9">
        <v>5000</v>
      </c>
      <c r="E130" t="s">
        <v>65</v>
      </c>
      <c r="F130" s="9">
        <v>5000</v>
      </c>
      <c r="G130" t="s">
        <v>105</v>
      </c>
      <c r="H130" s="10">
        <v>0.65</v>
      </c>
      <c r="I130">
        <v>0</v>
      </c>
      <c r="J130" s="1" t="s">
        <v>16</v>
      </c>
      <c r="K130" s="15">
        <v>0</v>
      </c>
    </row>
    <row r="131" spans="1:11" x14ac:dyDescent="0.25">
      <c r="A131" t="s">
        <v>336</v>
      </c>
      <c r="B131" t="s">
        <v>12</v>
      </c>
      <c r="C131" t="s">
        <v>337</v>
      </c>
      <c r="D131" s="9">
        <v>46784.61</v>
      </c>
      <c r="E131" t="s">
        <v>76</v>
      </c>
      <c r="F131" s="9">
        <v>46784.61</v>
      </c>
      <c r="G131" t="s">
        <v>25</v>
      </c>
      <c r="H131" s="10">
        <v>0.91</v>
      </c>
      <c r="I131">
        <v>0</v>
      </c>
      <c r="J131" s="1" t="s">
        <v>26</v>
      </c>
      <c r="K131" s="15">
        <v>46784.61</v>
      </c>
    </row>
    <row r="132" spans="1:11" x14ac:dyDescent="0.25">
      <c r="A132" t="s">
        <v>338</v>
      </c>
      <c r="B132" t="s">
        <v>53</v>
      </c>
      <c r="C132" t="s">
        <v>339</v>
      </c>
      <c r="D132" s="9">
        <v>30195</v>
      </c>
      <c r="E132" t="s">
        <v>33</v>
      </c>
      <c r="F132" s="9">
        <v>24156</v>
      </c>
      <c r="G132" t="s">
        <v>142</v>
      </c>
      <c r="H132" s="10">
        <v>0.91</v>
      </c>
      <c r="I132">
        <v>0</v>
      </c>
      <c r="J132" s="1" t="s">
        <v>16</v>
      </c>
      <c r="K132" s="15">
        <v>0</v>
      </c>
    </row>
    <row r="133" spans="1:11" x14ac:dyDescent="0.25">
      <c r="A133" t="s">
        <v>340</v>
      </c>
      <c r="B133" t="s">
        <v>53</v>
      </c>
      <c r="C133" t="s">
        <v>341</v>
      </c>
      <c r="D133" s="9">
        <v>15804.21</v>
      </c>
      <c r="E133" t="s">
        <v>37</v>
      </c>
      <c r="F133" s="9">
        <v>0</v>
      </c>
      <c r="G133" t="s">
        <v>41</v>
      </c>
      <c r="H133" s="10">
        <v>0.45</v>
      </c>
      <c r="I133">
        <v>0</v>
      </c>
      <c r="J133" s="1" t="s">
        <v>16</v>
      </c>
      <c r="K133" s="15">
        <v>0</v>
      </c>
    </row>
    <row r="134" spans="1:11" x14ac:dyDescent="0.25">
      <c r="A134" t="s">
        <v>342</v>
      </c>
      <c r="B134" t="s">
        <v>12</v>
      </c>
      <c r="C134" t="s">
        <v>343</v>
      </c>
      <c r="D134" s="9">
        <v>21037.4</v>
      </c>
      <c r="E134" t="s">
        <v>344</v>
      </c>
      <c r="F134" s="9">
        <v>21037.4</v>
      </c>
      <c r="G134" t="s">
        <v>105</v>
      </c>
      <c r="H134" s="10">
        <v>0.74</v>
      </c>
      <c r="I134">
        <v>0</v>
      </c>
      <c r="J134" s="1" t="s">
        <v>16</v>
      </c>
      <c r="K134" s="15">
        <v>0</v>
      </c>
    </row>
    <row r="135" spans="1:11" x14ac:dyDescent="0.25">
      <c r="A135" t="s">
        <v>345</v>
      </c>
      <c r="B135" t="s">
        <v>18</v>
      </c>
      <c r="C135" t="s">
        <v>346</v>
      </c>
      <c r="D135" s="9">
        <v>10000</v>
      </c>
      <c r="E135" t="s">
        <v>51</v>
      </c>
      <c r="F135" s="9">
        <v>10000</v>
      </c>
      <c r="G135" t="s">
        <v>142</v>
      </c>
      <c r="H135" s="10">
        <v>0.8</v>
      </c>
      <c r="I135">
        <v>0</v>
      </c>
      <c r="J135" s="1" t="s">
        <v>26</v>
      </c>
      <c r="K135" s="15">
        <v>10000</v>
      </c>
    </row>
    <row r="136" spans="1:11" x14ac:dyDescent="0.25">
      <c r="A136" t="s">
        <v>347</v>
      </c>
      <c r="B136" t="s">
        <v>18</v>
      </c>
      <c r="C136" t="s">
        <v>348</v>
      </c>
      <c r="D136" s="9">
        <v>5000</v>
      </c>
      <c r="E136" t="s">
        <v>24</v>
      </c>
      <c r="F136" s="9">
        <v>0</v>
      </c>
      <c r="G136" t="s">
        <v>21</v>
      </c>
      <c r="H136" s="10">
        <v>0.47</v>
      </c>
      <c r="I136">
        <v>0</v>
      </c>
      <c r="J136" s="1" t="s">
        <v>16</v>
      </c>
      <c r="K136" s="15">
        <v>0</v>
      </c>
    </row>
    <row r="137" spans="1:11" x14ac:dyDescent="0.25">
      <c r="A137" t="s">
        <v>349</v>
      </c>
      <c r="B137" t="s">
        <v>12</v>
      </c>
      <c r="C137" t="s">
        <v>350</v>
      </c>
      <c r="D137" s="9">
        <v>15000</v>
      </c>
      <c r="E137" t="s">
        <v>351</v>
      </c>
      <c r="F137" s="9">
        <v>0</v>
      </c>
      <c r="G137" t="s">
        <v>45</v>
      </c>
      <c r="H137" s="10">
        <v>0.25</v>
      </c>
      <c r="I137">
        <v>0</v>
      </c>
      <c r="J137" s="1" t="s">
        <v>16</v>
      </c>
      <c r="K137" s="15">
        <v>0</v>
      </c>
    </row>
    <row r="138" spans="1:11" x14ac:dyDescent="0.25">
      <c r="A138" t="s">
        <v>352</v>
      </c>
      <c r="B138" t="s">
        <v>31</v>
      </c>
      <c r="C138" t="s">
        <v>353</v>
      </c>
      <c r="D138" s="9">
        <v>25000</v>
      </c>
      <c r="E138" t="s">
        <v>354</v>
      </c>
      <c r="F138" s="9">
        <v>25000</v>
      </c>
      <c r="G138" t="s">
        <v>25</v>
      </c>
      <c r="H138" s="10">
        <v>0.8</v>
      </c>
      <c r="I138">
        <v>0</v>
      </c>
      <c r="J138" s="1" t="s">
        <v>16</v>
      </c>
      <c r="K138" s="15">
        <v>0</v>
      </c>
    </row>
    <row r="139" spans="1:11" x14ac:dyDescent="0.25">
      <c r="A139" t="s">
        <v>355</v>
      </c>
      <c r="B139" t="s">
        <v>18</v>
      </c>
      <c r="C139" t="s">
        <v>356</v>
      </c>
      <c r="D139" s="9">
        <v>10000</v>
      </c>
      <c r="E139" t="s">
        <v>357</v>
      </c>
      <c r="F139" s="9">
        <v>10000</v>
      </c>
      <c r="G139" t="s">
        <v>25</v>
      </c>
      <c r="H139" s="10">
        <v>0.93</v>
      </c>
      <c r="I139">
        <v>0</v>
      </c>
      <c r="J139" s="1" t="s">
        <v>26</v>
      </c>
      <c r="K139" s="15">
        <v>10000</v>
      </c>
    </row>
    <row r="140" spans="1:11" x14ac:dyDescent="0.25">
      <c r="A140" t="s">
        <v>358</v>
      </c>
      <c r="B140" t="s">
        <v>12</v>
      </c>
      <c r="C140" t="s">
        <v>359</v>
      </c>
      <c r="D140" s="9">
        <v>5000</v>
      </c>
      <c r="E140" t="s">
        <v>33</v>
      </c>
      <c r="F140" s="9">
        <v>0</v>
      </c>
      <c r="G140" t="s">
        <v>45</v>
      </c>
      <c r="H140" s="10">
        <v>0.25</v>
      </c>
      <c r="I140">
        <v>0</v>
      </c>
      <c r="J140" s="1" t="s">
        <v>16</v>
      </c>
      <c r="K140" s="15">
        <v>0</v>
      </c>
    </row>
    <row r="141" spans="1:11" x14ac:dyDescent="0.25">
      <c r="A141" t="s">
        <v>360</v>
      </c>
      <c r="B141" t="s">
        <v>18</v>
      </c>
      <c r="C141" t="s">
        <v>361</v>
      </c>
      <c r="D141" s="9">
        <v>5000</v>
      </c>
      <c r="E141" t="s">
        <v>33</v>
      </c>
      <c r="F141" s="9">
        <v>5000</v>
      </c>
      <c r="G141" t="s">
        <v>70</v>
      </c>
      <c r="H141" s="10">
        <v>0.56000000000000005</v>
      </c>
      <c r="I141">
        <v>0</v>
      </c>
      <c r="J141" s="1" t="s">
        <v>16</v>
      </c>
      <c r="K141" s="15">
        <v>0</v>
      </c>
    </row>
    <row r="142" spans="1:11" x14ac:dyDescent="0.25">
      <c r="A142" t="s">
        <v>362</v>
      </c>
      <c r="B142" t="s">
        <v>12</v>
      </c>
      <c r="C142" t="s">
        <v>363</v>
      </c>
      <c r="D142" s="9">
        <v>20914.48</v>
      </c>
      <c r="E142" t="s">
        <v>364</v>
      </c>
      <c r="F142" s="9">
        <v>10457.24</v>
      </c>
      <c r="G142" t="s">
        <v>82</v>
      </c>
      <c r="H142" s="10">
        <v>0.55000000000000004</v>
      </c>
      <c r="I142">
        <v>0</v>
      </c>
      <c r="J142" s="1" t="s">
        <v>16</v>
      </c>
      <c r="K142" s="15">
        <v>0</v>
      </c>
    </row>
    <row r="143" spans="1:11" x14ac:dyDescent="0.25">
      <c r="A143" t="s">
        <v>365</v>
      </c>
      <c r="B143" t="s">
        <v>12</v>
      </c>
      <c r="C143" t="s">
        <v>366</v>
      </c>
      <c r="D143" s="9">
        <v>46500</v>
      </c>
      <c r="E143" t="s">
        <v>37</v>
      </c>
      <c r="F143" s="9">
        <v>0</v>
      </c>
      <c r="G143" t="s">
        <v>87</v>
      </c>
      <c r="H143" s="10">
        <v>0.25</v>
      </c>
      <c r="I143">
        <v>0</v>
      </c>
      <c r="J143" s="1" t="s">
        <v>16</v>
      </c>
      <c r="K143" s="15">
        <v>0</v>
      </c>
    </row>
    <row r="144" spans="1:11" x14ac:dyDescent="0.25">
      <c r="A144" t="s">
        <v>367</v>
      </c>
      <c r="B144" t="s">
        <v>18</v>
      </c>
      <c r="C144" t="s">
        <v>368</v>
      </c>
      <c r="D144" s="9">
        <v>5000</v>
      </c>
      <c r="E144" t="s">
        <v>33</v>
      </c>
      <c r="F144" s="9">
        <v>5000</v>
      </c>
      <c r="G144" t="s">
        <v>82</v>
      </c>
      <c r="H144" s="10">
        <v>0.64</v>
      </c>
      <c r="I144">
        <v>0</v>
      </c>
      <c r="J144" s="1" t="s">
        <v>16</v>
      </c>
      <c r="K144" s="15">
        <v>0</v>
      </c>
    </row>
    <row r="145" spans="1:11" x14ac:dyDescent="0.25">
      <c r="A145" t="s">
        <v>369</v>
      </c>
      <c r="B145" t="s">
        <v>12</v>
      </c>
      <c r="C145" t="s">
        <v>370</v>
      </c>
      <c r="D145" s="9">
        <v>13000</v>
      </c>
      <c r="E145" t="s">
        <v>33</v>
      </c>
      <c r="F145" s="9">
        <v>13000</v>
      </c>
      <c r="G145" t="s">
        <v>25</v>
      </c>
      <c r="H145" s="10">
        <v>0.85</v>
      </c>
      <c r="I145">
        <v>0</v>
      </c>
      <c r="J145" s="1" t="s">
        <v>16</v>
      </c>
      <c r="K145" s="15">
        <v>0</v>
      </c>
    </row>
    <row r="146" spans="1:11" x14ac:dyDescent="0.25">
      <c r="A146" t="s">
        <v>371</v>
      </c>
      <c r="B146" t="s">
        <v>31</v>
      </c>
      <c r="C146" t="s">
        <v>372</v>
      </c>
      <c r="D146" s="9">
        <v>30000</v>
      </c>
      <c r="E146" t="s">
        <v>37</v>
      </c>
      <c r="F146" s="9">
        <v>0</v>
      </c>
      <c r="G146" t="s">
        <v>34</v>
      </c>
      <c r="H146" s="10">
        <v>0.44</v>
      </c>
      <c r="I146">
        <v>0</v>
      </c>
      <c r="J146" s="1" t="s">
        <v>16</v>
      </c>
      <c r="K146" s="15">
        <v>0</v>
      </c>
    </row>
    <row r="147" spans="1:11" x14ac:dyDescent="0.25">
      <c r="A147" t="s">
        <v>373</v>
      </c>
      <c r="B147" t="s">
        <v>53</v>
      </c>
      <c r="C147" t="s">
        <v>374</v>
      </c>
      <c r="D147" s="9">
        <v>15000</v>
      </c>
      <c r="E147" t="s">
        <v>33</v>
      </c>
      <c r="F147" s="9">
        <v>0</v>
      </c>
      <c r="G147" t="s">
        <v>34</v>
      </c>
      <c r="H147" s="10">
        <v>0.4</v>
      </c>
      <c r="I147">
        <v>0</v>
      </c>
      <c r="J147" s="1" t="s">
        <v>16</v>
      </c>
      <c r="K147" s="15">
        <v>0</v>
      </c>
    </row>
    <row r="148" spans="1:11" x14ac:dyDescent="0.25">
      <c r="A148" t="s">
        <v>375</v>
      </c>
      <c r="B148" t="s">
        <v>18</v>
      </c>
      <c r="C148" t="s">
        <v>376</v>
      </c>
      <c r="D148" s="9">
        <v>10000</v>
      </c>
      <c r="E148" t="s">
        <v>33</v>
      </c>
      <c r="F148" s="9">
        <v>10000</v>
      </c>
      <c r="G148" t="s">
        <v>105</v>
      </c>
      <c r="H148" s="10">
        <v>0.78</v>
      </c>
      <c r="I148">
        <v>0</v>
      </c>
      <c r="J148" s="1" t="s">
        <v>16</v>
      </c>
      <c r="K148" s="15">
        <v>0</v>
      </c>
    </row>
    <row r="149" spans="1:11" x14ac:dyDescent="0.25">
      <c r="A149" t="s">
        <v>377</v>
      </c>
      <c r="B149" t="s">
        <v>18</v>
      </c>
      <c r="C149" t="s">
        <v>378</v>
      </c>
      <c r="D149" s="9">
        <v>10000</v>
      </c>
      <c r="E149" t="s">
        <v>37</v>
      </c>
      <c r="F149" s="9">
        <v>10000</v>
      </c>
      <c r="G149" t="s">
        <v>105</v>
      </c>
      <c r="H149" s="10">
        <v>0.75</v>
      </c>
      <c r="I149">
        <v>0</v>
      </c>
      <c r="J149" s="1" t="s">
        <v>16</v>
      </c>
      <c r="K149" s="15">
        <v>0</v>
      </c>
    </row>
    <row r="150" spans="1:11" x14ac:dyDescent="0.25">
      <c r="A150" t="s">
        <v>379</v>
      </c>
      <c r="B150" t="s">
        <v>53</v>
      </c>
      <c r="C150" t="s">
        <v>380</v>
      </c>
      <c r="D150" s="9">
        <v>15074.66</v>
      </c>
      <c r="E150" t="s">
        <v>104</v>
      </c>
      <c r="F150" s="9">
        <v>15074.66</v>
      </c>
      <c r="G150" t="s">
        <v>38</v>
      </c>
      <c r="H150" s="10">
        <v>0.83</v>
      </c>
      <c r="I150">
        <v>0</v>
      </c>
      <c r="J150" s="1" t="s">
        <v>16</v>
      </c>
      <c r="K150" s="15">
        <v>0</v>
      </c>
    </row>
    <row r="151" spans="1:11" x14ac:dyDescent="0.25">
      <c r="A151" t="s">
        <v>381</v>
      </c>
      <c r="B151" t="s">
        <v>53</v>
      </c>
      <c r="C151" t="s">
        <v>382</v>
      </c>
      <c r="D151" s="9">
        <v>10000</v>
      </c>
      <c r="E151" t="s">
        <v>162</v>
      </c>
      <c r="F151" s="9">
        <v>0</v>
      </c>
      <c r="G151" t="s">
        <v>21</v>
      </c>
      <c r="H151" s="10">
        <v>0.46</v>
      </c>
      <c r="I151">
        <v>0</v>
      </c>
      <c r="J151" s="1" t="s">
        <v>16</v>
      </c>
      <c r="K151" s="15">
        <v>0</v>
      </c>
    </row>
    <row r="152" spans="1:11" x14ac:dyDescent="0.25">
      <c r="A152" t="s">
        <v>383</v>
      </c>
      <c r="B152" t="s">
        <v>12</v>
      </c>
      <c r="C152" t="s">
        <v>384</v>
      </c>
      <c r="D152" s="9">
        <v>17952.310000000001</v>
      </c>
      <c r="E152" t="s">
        <v>174</v>
      </c>
      <c r="F152" s="9">
        <v>0</v>
      </c>
      <c r="G152" t="s">
        <v>34</v>
      </c>
      <c r="H152" s="10">
        <v>0.47</v>
      </c>
      <c r="I152">
        <v>0</v>
      </c>
      <c r="J152" s="1" t="s">
        <v>16</v>
      </c>
      <c r="K152" s="15">
        <v>0</v>
      </c>
    </row>
    <row r="153" spans="1:11" x14ac:dyDescent="0.25">
      <c r="A153" t="s">
        <v>385</v>
      </c>
      <c r="B153" t="s">
        <v>18</v>
      </c>
      <c r="C153" t="s">
        <v>386</v>
      </c>
      <c r="D153" s="9">
        <v>5000</v>
      </c>
      <c r="E153" t="s">
        <v>174</v>
      </c>
      <c r="F153" s="9">
        <v>0</v>
      </c>
      <c r="G153" t="s">
        <v>45</v>
      </c>
      <c r="H153" s="10">
        <v>0.25</v>
      </c>
      <c r="I153">
        <v>0</v>
      </c>
      <c r="J153" s="1" t="s">
        <v>16</v>
      </c>
      <c r="K153" s="15">
        <v>0</v>
      </c>
    </row>
    <row r="154" spans="1:11" x14ac:dyDescent="0.25">
      <c r="A154" t="s">
        <v>387</v>
      </c>
      <c r="B154" t="s">
        <v>53</v>
      </c>
      <c r="C154" t="s">
        <v>388</v>
      </c>
      <c r="D154" s="9">
        <v>9950</v>
      </c>
      <c r="E154" t="s">
        <v>33</v>
      </c>
      <c r="F154" s="9">
        <v>9950</v>
      </c>
      <c r="G154" t="s">
        <v>38</v>
      </c>
      <c r="H154" s="10">
        <v>0.93</v>
      </c>
      <c r="I154">
        <v>1</v>
      </c>
      <c r="J154" s="1" t="s">
        <v>26</v>
      </c>
      <c r="K154" s="15">
        <v>9950</v>
      </c>
    </row>
    <row r="155" spans="1:11" x14ac:dyDescent="0.25">
      <c r="A155" t="s">
        <v>389</v>
      </c>
      <c r="B155" t="s">
        <v>53</v>
      </c>
      <c r="C155" t="s">
        <v>390</v>
      </c>
      <c r="D155" s="9">
        <v>11810</v>
      </c>
      <c r="E155" t="s">
        <v>37</v>
      </c>
      <c r="F155" s="9">
        <v>11810</v>
      </c>
      <c r="G155" t="s">
        <v>25</v>
      </c>
      <c r="H155" s="10">
        <v>0.83</v>
      </c>
      <c r="I155">
        <v>0</v>
      </c>
      <c r="J155" s="1" t="s">
        <v>16</v>
      </c>
      <c r="K155" s="15">
        <v>0</v>
      </c>
    </row>
    <row r="156" spans="1:11" x14ac:dyDescent="0.25">
      <c r="A156" t="s">
        <v>391</v>
      </c>
      <c r="B156" t="s">
        <v>53</v>
      </c>
      <c r="C156" t="s">
        <v>392</v>
      </c>
      <c r="D156" s="9">
        <v>8356.86</v>
      </c>
      <c r="E156" t="s">
        <v>162</v>
      </c>
      <c r="F156" s="9">
        <v>4200</v>
      </c>
      <c r="G156" t="s">
        <v>105</v>
      </c>
      <c r="H156" s="10">
        <v>0.69</v>
      </c>
      <c r="I156">
        <v>0</v>
      </c>
      <c r="J156" s="1" t="s">
        <v>16</v>
      </c>
      <c r="K156" s="15">
        <v>0</v>
      </c>
    </row>
    <row r="157" spans="1:11" x14ac:dyDescent="0.25">
      <c r="A157" t="s">
        <v>393</v>
      </c>
      <c r="B157" t="s">
        <v>18</v>
      </c>
      <c r="C157" t="s">
        <v>394</v>
      </c>
      <c r="D157" s="9">
        <v>10000</v>
      </c>
      <c r="E157" t="s">
        <v>33</v>
      </c>
      <c r="F157" s="9">
        <v>10000</v>
      </c>
      <c r="G157" t="s">
        <v>70</v>
      </c>
      <c r="H157" s="10">
        <v>0.5</v>
      </c>
      <c r="I157">
        <v>0</v>
      </c>
      <c r="J157" s="1" t="s">
        <v>16</v>
      </c>
      <c r="K157" s="15">
        <v>0</v>
      </c>
    </row>
    <row r="158" spans="1:11" x14ac:dyDescent="0.25">
      <c r="A158" t="s">
        <v>395</v>
      </c>
      <c r="B158" t="s">
        <v>18</v>
      </c>
      <c r="C158" t="s">
        <v>396</v>
      </c>
      <c r="D158" s="9">
        <v>10000</v>
      </c>
      <c r="E158" t="s">
        <v>37</v>
      </c>
      <c r="F158" s="9">
        <v>0</v>
      </c>
      <c r="G158" t="s">
        <v>34</v>
      </c>
      <c r="H158" s="10">
        <v>0.44</v>
      </c>
      <c r="I158">
        <v>0</v>
      </c>
      <c r="J158" s="1" t="s">
        <v>16</v>
      </c>
      <c r="K158" s="15">
        <v>0</v>
      </c>
    </row>
    <row r="159" spans="1:11" x14ac:dyDescent="0.25">
      <c r="A159" t="s">
        <v>397</v>
      </c>
      <c r="B159" t="s">
        <v>18</v>
      </c>
      <c r="C159" t="s">
        <v>398</v>
      </c>
      <c r="D159" s="9">
        <v>10000</v>
      </c>
      <c r="E159" t="s">
        <v>51</v>
      </c>
      <c r="F159" s="9">
        <v>10000</v>
      </c>
      <c r="G159" t="s">
        <v>105</v>
      </c>
      <c r="H159" s="10">
        <v>0.79</v>
      </c>
      <c r="I159">
        <v>0</v>
      </c>
      <c r="J159" s="1" t="s">
        <v>16</v>
      </c>
      <c r="K159" s="15">
        <v>0</v>
      </c>
    </row>
    <row r="160" spans="1:11" x14ac:dyDescent="0.25">
      <c r="A160" t="s">
        <v>399</v>
      </c>
      <c r="B160" t="s">
        <v>31</v>
      </c>
      <c r="C160" t="s">
        <v>400</v>
      </c>
      <c r="D160" s="9">
        <v>20000</v>
      </c>
      <c r="E160" t="s">
        <v>33</v>
      </c>
      <c r="F160" s="9">
        <v>20000</v>
      </c>
      <c r="G160" t="s">
        <v>142</v>
      </c>
      <c r="H160" s="10">
        <v>0.97</v>
      </c>
      <c r="I160">
        <v>0</v>
      </c>
      <c r="J160" s="1" t="s">
        <v>26</v>
      </c>
      <c r="K160" s="15">
        <v>20000</v>
      </c>
    </row>
    <row r="161" spans="1:11" x14ac:dyDescent="0.25">
      <c r="A161" t="s">
        <v>401</v>
      </c>
      <c r="B161" t="s">
        <v>12</v>
      </c>
      <c r="C161" t="s">
        <v>402</v>
      </c>
      <c r="D161" s="9">
        <v>10000</v>
      </c>
      <c r="E161" t="s">
        <v>51</v>
      </c>
      <c r="F161" s="9">
        <v>10000</v>
      </c>
      <c r="G161" t="s">
        <v>25</v>
      </c>
      <c r="H161" s="10">
        <v>0.88</v>
      </c>
      <c r="I161">
        <v>0</v>
      </c>
      <c r="J161" s="1" t="s">
        <v>26</v>
      </c>
      <c r="K161" s="15">
        <v>10000</v>
      </c>
    </row>
    <row r="162" spans="1:11" x14ac:dyDescent="0.25">
      <c r="A162" t="s">
        <v>403</v>
      </c>
      <c r="B162" t="s">
        <v>18</v>
      </c>
      <c r="C162" t="s">
        <v>404</v>
      </c>
      <c r="D162" s="9">
        <v>10000</v>
      </c>
      <c r="E162" t="s">
        <v>37</v>
      </c>
      <c r="F162" s="9">
        <v>0</v>
      </c>
      <c r="G162" t="s">
        <v>21</v>
      </c>
      <c r="H162" s="10">
        <v>0.43</v>
      </c>
      <c r="I162">
        <v>0</v>
      </c>
      <c r="J162" s="1" t="s">
        <v>16</v>
      </c>
      <c r="K162" s="15">
        <v>0</v>
      </c>
    </row>
    <row r="163" spans="1:11" x14ac:dyDescent="0.25">
      <c r="A163" t="s">
        <v>405</v>
      </c>
      <c r="B163" t="s">
        <v>12</v>
      </c>
      <c r="C163" t="s">
        <v>406</v>
      </c>
      <c r="D163" s="9">
        <v>28458.240000000002</v>
      </c>
      <c r="E163" t="s">
        <v>37</v>
      </c>
      <c r="F163" s="9">
        <v>28458.240000000002</v>
      </c>
      <c r="G163" t="s">
        <v>25</v>
      </c>
      <c r="H163" s="10">
        <v>0.93</v>
      </c>
      <c r="I163">
        <v>0</v>
      </c>
      <c r="J163" s="1" t="s">
        <v>26</v>
      </c>
      <c r="K163" s="15">
        <v>28458.240000000002</v>
      </c>
    </row>
    <row r="164" spans="1:11" x14ac:dyDescent="0.25">
      <c r="A164" t="s">
        <v>407</v>
      </c>
      <c r="B164" t="s">
        <v>12</v>
      </c>
      <c r="C164" t="s">
        <v>408</v>
      </c>
      <c r="D164" s="9">
        <v>44726.5</v>
      </c>
      <c r="E164" t="s">
        <v>174</v>
      </c>
      <c r="F164" s="9">
        <v>0</v>
      </c>
      <c r="G164" t="s">
        <v>21</v>
      </c>
      <c r="H164" s="10">
        <v>0.46</v>
      </c>
      <c r="I164">
        <v>0</v>
      </c>
      <c r="J164" s="1" t="s">
        <v>16</v>
      </c>
      <c r="K164" s="15">
        <v>0</v>
      </c>
    </row>
    <row r="165" spans="1:11" x14ac:dyDescent="0.25">
      <c r="A165" t="s">
        <v>409</v>
      </c>
      <c r="B165" t="s">
        <v>31</v>
      </c>
      <c r="C165" t="s">
        <v>410</v>
      </c>
      <c r="D165" s="9">
        <v>30000</v>
      </c>
      <c r="E165" t="s">
        <v>127</v>
      </c>
      <c r="F165" s="9">
        <v>0</v>
      </c>
      <c r="G165" t="s">
        <v>34</v>
      </c>
      <c r="H165" s="10">
        <v>0.45</v>
      </c>
      <c r="I165">
        <v>0</v>
      </c>
      <c r="J165" s="1" t="s">
        <v>16</v>
      </c>
      <c r="K165" s="15">
        <v>0</v>
      </c>
    </row>
    <row r="166" spans="1:11" x14ac:dyDescent="0.25">
      <c r="A166" t="s">
        <v>411</v>
      </c>
      <c r="B166" t="s">
        <v>53</v>
      </c>
      <c r="C166" t="s">
        <v>412</v>
      </c>
      <c r="D166" s="9">
        <v>38500</v>
      </c>
      <c r="E166" t="s">
        <v>33</v>
      </c>
      <c r="F166" s="9">
        <v>0</v>
      </c>
      <c r="G166" t="s">
        <v>41</v>
      </c>
      <c r="H166" s="10">
        <v>0.49</v>
      </c>
      <c r="I166">
        <v>0</v>
      </c>
      <c r="J166" s="1" t="s">
        <v>16</v>
      </c>
      <c r="K166" s="15">
        <v>0</v>
      </c>
    </row>
    <row r="167" spans="1:11" x14ac:dyDescent="0.25">
      <c r="A167" t="s">
        <v>413</v>
      </c>
      <c r="B167" t="s">
        <v>18</v>
      </c>
      <c r="C167" t="s">
        <v>414</v>
      </c>
      <c r="D167" s="9">
        <v>10000</v>
      </c>
      <c r="E167" t="s">
        <v>104</v>
      </c>
      <c r="F167" s="9">
        <v>10000</v>
      </c>
      <c r="G167" t="s">
        <v>15</v>
      </c>
      <c r="H167" s="10">
        <v>0.7</v>
      </c>
      <c r="I167">
        <v>0</v>
      </c>
      <c r="J167" s="1" t="s">
        <v>16</v>
      </c>
      <c r="K167" s="15">
        <v>0</v>
      </c>
    </row>
    <row r="168" spans="1:11" x14ac:dyDescent="0.25">
      <c r="A168" t="s">
        <v>415</v>
      </c>
      <c r="B168" t="s">
        <v>18</v>
      </c>
      <c r="C168" t="s">
        <v>416</v>
      </c>
      <c r="D168" s="9">
        <v>10000</v>
      </c>
      <c r="E168" t="s">
        <v>33</v>
      </c>
      <c r="F168" s="9">
        <v>10000</v>
      </c>
      <c r="G168" t="s">
        <v>82</v>
      </c>
      <c r="H168" s="10">
        <v>0.64</v>
      </c>
      <c r="I168">
        <v>0</v>
      </c>
      <c r="J168" s="1" t="s">
        <v>16</v>
      </c>
      <c r="K168" s="15">
        <v>0</v>
      </c>
    </row>
    <row r="169" spans="1:11" x14ac:dyDescent="0.25">
      <c r="A169" t="s">
        <v>417</v>
      </c>
      <c r="B169" t="s">
        <v>18</v>
      </c>
      <c r="C169" t="s">
        <v>418</v>
      </c>
      <c r="D169" s="9">
        <v>10000</v>
      </c>
      <c r="E169" t="s">
        <v>127</v>
      </c>
      <c r="F169" s="9">
        <v>0</v>
      </c>
      <c r="G169" t="s">
        <v>45</v>
      </c>
      <c r="H169" s="10">
        <v>0.34</v>
      </c>
      <c r="I169">
        <v>0</v>
      </c>
      <c r="J169" s="1" t="s">
        <v>16</v>
      </c>
      <c r="K169" s="15">
        <v>0</v>
      </c>
    </row>
    <row r="170" spans="1:11" x14ac:dyDescent="0.25">
      <c r="A170" t="s">
        <v>419</v>
      </c>
      <c r="B170" t="s">
        <v>18</v>
      </c>
      <c r="C170" t="s">
        <v>420</v>
      </c>
      <c r="D170" s="9">
        <v>5000</v>
      </c>
      <c r="E170" t="s">
        <v>37</v>
      </c>
      <c r="F170" s="9">
        <v>5000</v>
      </c>
      <c r="G170" t="s">
        <v>82</v>
      </c>
      <c r="H170" s="10">
        <v>0.63</v>
      </c>
      <c r="I170">
        <v>0</v>
      </c>
      <c r="J170" s="1" t="s">
        <v>16</v>
      </c>
      <c r="K170" s="15">
        <v>0</v>
      </c>
    </row>
    <row r="171" spans="1:11" x14ac:dyDescent="0.25">
      <c r="A171" t="s">
        <v>421</v>
      </c>
      <c r="B171" t="s">
        <v>12</v>
      </c>
      <c r="C171" t="s">
        <v>422</v>
      </c>
      <c r="D171" s="9">
        <v>3000</v>
      </c>
      <c r="E171" t="s">
        <v>423</v>
      </c>
      <c r="F171" s="9">
        <v>0</v>
      </c>
      <c r="G171" t="s">
        <v>21</v>
      </c>
      <c r="H171" s="10">
        <v>0.41</v>
      </c>
      <c r="I171">
        <v>0</v>
      </c>
      <c r="J171" s="1" t="s">
        <v>16</v>
      </c>
      <c r="K171" s="15">
        <v>0</v>
      </c>
    </row>
    <row r="172" spans="1:11" x14ac:dyDescent="0.25">
      <c r="A172" t="s">
        <v>424</v>
      </c>
      <c r="B172" t="s">
        <v>12</v>
      </c>
      <c r="C172" t="s">
        <v>425</v>
      </c>
      <c r="D172" s="9">
        <v>41825</v>
      </c>
      <c r="E172" t="s">
        <v>33</v>
      </c>
      <c r="F172" s="9">
        <v>41825</v>
      </c>
      <c r="G172" t="s">
        <v>25</v>
      </c>
      <c r="H172" s="10">
        <v>0.88</v>
      </c>
      <c r="I172">
        <v>0</v>
      </c>
      <c r="J172" s="1" t="s">
        <v>16</v>
      </c>
      <c r="K172" s="15">
        <v>0</v>
      </c>
    </row>
    <row r="173" spans="1:11" x14ac:dyDescent="0.25">
      <c r="A173" t="s">
        <v>426</v>
      </c>
      <c r="B173" t="s">
        <v>18</v>
      </c>
      <c r="C173" t="s">
        <v>427</v>
      </c>
      <c r="D173" s="9">
        <v>10000</v>
      </c>
      <c r="E173" t="s">
        <v>37</v>
      </c>
      <c r="F173" s="9">
        <v>0</v>
      </c>
      <c r="G173" t="s">
        <v>45</v>
      </c>
      <c r="H173" s="10">
        <v>0.37</v>
      </c>
      <c r="I173">
        <v>0</v>
      </c>
      <c r="J173" s="1" t="s">
        <v>16</v>
      </c>
      <c r="K173" s="15">
        <v>0</v>
      </c>
    </row>
    <row r="174" spans="1:11" x14ac:dyDescent="0.25">
      <c r="A174" t="s">
        <v>428</v>
      </c>
      <c r="B174" t="s">
        <v>18</v>
      </c>
      <c r="C174" t="s">
        <v>429</v>
      </c>
      <c r="D174" s="9">
        <v>10000</v>
      </c>
      <c r="E174" t="s">
        <v>430</v>
      </c>
      <c r="F174" s="9">
        <v>0</v>
      </c>
      <c r="G174" t="s">
        <v>45</v>
      </c>
      <c r="H174" s="10">
        <v>0.38</v>
      </c>
      <c r="I174">
        <v>0</v>
      </c>
      <c r="J174" s="1" t="s">
        <v>16</v>
      </c>
      <c r="K174" s="15">
        <v>0</v>
      </c>
    </row>
    <row r="175" spans="1:11" x14ac:dyDescent="0.25">
      <c r="A175" t="s">
        <v>431</v>
      </c>
      <c r="B175" t="s">
        <v>18</v>
      </c>
      <c r="C175" t="s">
        <v>432</v>
      </c>
      <c r="D175" s="9">
        <v>5000</v>
      </c>
      <c r="E175" t="s">
        <v>33</v>
      </c>
      <c r="F175" s="9">
        <v>5000</v>
      </c>
      <c r="G175" t="s">
        <v>105</v>
      </c>
      <c r="H175" s="10">
        <v>0.68</v>
      </c>
      <c r="I175">
        <v>0</v>
      </c>
      <c r="J175" s="1" t="s">
        <v>16</v>
      </c>
      <c r="K175" s="15">
        <v>0</v>
      </c>
    </row>
    <row r="176" spans="1:11" x14ac:dyDescent="0.25">
      <c r="A176" t="s">
        <v>433</v>
      </c>
      <c r="B176" t="s">
        <v>53</v>
      </c>
      <c r="C176" t="s">
        <v>434</v>
      </c>
      <c r="D176" s="9">
        <v>23108</v>
      </c>
      <c r="E176" t="s">
        <v>14</v>
      </c>
      <c r="F176" s="9">
        <v>0</v>
      </c>
      <c r="G176" t="s">
        <v>21</v>
      </c>
      <c r="H176" s="10">
        <v>0.49</v>
      </c>
      <c r="I176">
        <v>0</v>
      </c>
      <c r="J176" s="1" t="s">
        <v>16</v>
      </c>
      <c r="K176" s="15">
        <v>0</v>
      </c>
    </row>
    <row r="177" spans="1:11" x14ac:dyDescent="0.25">
      <c r="A177" t="s">
        <v>435</v>
      </c>
      <c r="B177" t="s">
        <v>12</v>
      </c>
      <c r="C177" t="s">
        <v>436</v>
      </c>
      <c r="D177" s="9">
        <v>20000</v>
      </c>
      <c r="E177" t="s">
        <v>37</v>
      </c>
      <c r="F177" s="9">
        <v>20000</v>
      </c>
      <c r="G177" t="s">
        <v>105</v>
      </c>
      <c r="H177" s="10">
        <v>0.75</v>
      </c>
      <c r="I177">
        <v>1</v>
      </c>
      <c r="J177" s="1" t="s">
        <v>16</v>
      </c>
      <c r="K177" s="15">
        <v>0</v>
      </c>
    </row>
    <row r="178" spans="1:11" x14ac:dyDescent="0.25">
      <c r="A178" t="s">
        <v>437</v>
      </c>
      <c r="B178" t="s">
        <v>18</v>
      </c>
      <c r="C178" t="s">
        <v>438</v>
      </c>
      <c r="D178" s="9">
        <v>10000</v>
      </c>
      <c r="E178" t="s">
        <v>108</v>
      </c>
      <c r="F178" s="9">
        <v>0</v>
      </c>
      <c r="G178" t="s">
        <v>34</v>
      </c>
      <c r="H178" s="10">
        <v>0.47</v>
      </c>
      <c r="I178">
        <v>0</v>
      </c>
      <c r="J178" s="1" t="s">
        <v>16</v>
      </c>
      <c r="K178" s="15">
        <v>0</v>
      </c>
    </row>
    <row r="179" spans="1:11" x14ac:dyDescent="0.25">
      <c r="A179" t="s">
        <v>439</v>
      </c>
      <c r="B179" t="s">
        <v>12</v>
      </c>
      <c r="C179" t="s">
        <v>440</v>
      </c>
      <c r="D179" s="9">
        <v>16950</v>
      </c>
      <c r="E179" t="s">
        <v>33</v>
      </c>
      <c r="F179" s="9">
        <v>16950</v>
      </c>
      <c r="G179" t="s">
        <v>70</v>
      </c>
      <c r="H179" s="10">
        <v>0.63</v>
      </c>
      <c r="I179">
        <v>0</v>
      </c>
      <c r="J179" s="1" t="s">
        <v>16</v>
      </c>
      <c r="K179" s="15">
        <v>0</v>
      </c>
    </row>
    <row r="180" spans="1:11" x14ac:dyDescent="0.25">
      <c r="A180" t="s">
        <v>441</v>
      </c>
      <c r="B180" t="s">
        <v>18</v>
      </c>
      <c r="C180" t="s">
        <v>442</v>
      </c>
      <c r="D180" s="9">
        <v>5000</v>
      </c>
      <c r="E180" t="s">
        <v>51</v>
      </c>
      <c r="F180" s="9">
        <v>0</v>
      </c>
      <c r="G180" t="s">
        <v>45</v>
      </c>
      <c r="H180" s="10">
        <v>0.25</v>
      </c>
      <c r="I180">
        <v>0</v>
      </c>
      <c r="J180" s="1" t="s">
        <v>16</v>
      </c>
      <c r="K180" s="15">
        <v>0</v>
      </c>
    </row>
    <row r="181" spans="1:11" x14ac:dyDescent="0.25">
      <c r="A181" t="s">
        <v>443</v>
      </c>
      <c r="B181" t="s">
        <v>18</v>
      </c>
      <c r="C181" t="s">
        <v>444</v>
      </c>
      <c r="D181" s="9">
        <v>10000</v>
      </c>
      <c r="E181" t="s">
        <v>65</v>
      </c>
      <c r="F181" s="9">
        <v>10000</v>
      </c>
      <c r="G181" t="s">
        <v>105</v>
      </c>
      <c r="H181" s="10">
        <v>0.7</v>
      </c>
      <c r="I181">
        <v>0</v>
      </c>
      <c r="J181" s="1" t="s">
        <v>16</v>
      </c>
      <c r="K181" s="15">
        <v>0</v>
      </c>
    </row>
    <row r="182" spans="1:11" x14ac:dyDescent="0.25">
      <c r="A182" t="s">
        <v>445</v>
      </c>
      <c r="B182" t="s">
        <v>53</v>
      </c>
      <c r="C182" t="s">
        <v>446</v>
      </c>
      <c r="D182" s="9">
        <v>20905</v>
      </c>
      <c r="E182" t="s">
        <v>37</v>
      </c>
      <c r="F182" s="9">
        <v>0</v>
      </c>
      <c r="G182" t="s">
        <v>41</v>
      </c>
      <c r="H182" s="10">
        <v>0.49</v>
      </c>
      <c r="I182">
        <v>0</v>
      </c>
      <c r="J182" s="1" t="s">
        <v>16</v>
      </c>
      <c r="K182" s="15">
        <v>0</v>
      </c>
    </row>
    <row r="183" spans="1:11" x14ac:dyDescent="0.25">
      <c r="A183" t="s">
        <v>447</v>
      </c>
      <c r="B183" t="s">
        <v>12</v>
      </c>
      <c r="C183" t="s">
        <v>448</v>
      </c>
      <c r="D183" s="9">
        <v>19125</v>
      </c>
      <c r="E183" t="s">
        <v>33</v>
      </c>
      <c r="F183" s="9">
        <v>19125</v>
      </c>
      <c r="G183" t="s">
        <v>25</v>
      </c>
      <c r="H183" s="10">
        <v>0.92</v>
      </c>
      <c r="I183">
        <v>0</v>
      </c>
      <c r="J183" s="1" t="s">
        <v>26</v>
      </c>
      <c r="K183" s="15">
        <v>19125</v>
      </c>
    </row>
    <row r="184" spans="1:11" x14ac:dyDescent="0.25">
      <c r="A184" t="s">
        <v>449</v>
      </c>
      <c r="B184" t="s">
        <v>12</v>
      </c>
      <c r="C184" t="s">
        <v>450</v>
      </c>
      <c r="D184" s="9">
        <v>31310</v>
      </c>
      <c r="E184" t="s">
        <v>37</v>
      </c>
      <c r="F184" s="9">
        <v>0</v>
      </c>
      <c r="G184" t="s">
        <v>34</v>
      </c>
      <c r="H184" s="10">
        <v>0.47</v>
      </c>
      <c r="I184">
        <v>0</v>
      </c>
      <c r="J184" s="1" t="s">
        <v>16</v>
      </c>
      <c r="K184" s="15">
        <v>0</v>
      </c>
    </row>
    <row r="185" spans="1:11" x14ac:dyDescent="0.25">
      <c r="A185" t="s">
        <v>451</v>
      </c>
      <c r="B185" t="s">
        <v>18</v>
      </c>
      <c r="C185" t="s">
        <v>452</v>
      </c>
      <c r="D185" s="9">
        <v>10000</v>
      </c>
      <c r="E185" t="s">
        <v>33</v>
      </c>
      <c r="F185" s="9">
        <v>10000</v>
      </c>
      <c r="G185" t="s">
        <v>70</v>
      </c>
      <c r="H185" s="10">
        <v>0.6</v>
      </c>
      <c r="I185">
        <v>0</v>
      </c>
      <c r="J185" s="1" t="s">
        <v>16</v>
      </c>
      <c r="K185" s="15">
        <v>0</v>
      </c>
    </row>
    <row r="186" spans="1:11" x14ac:dyDescent="0.25">
      <c r="A186" t="s">
        <v>453</v>
      </c>
      <c r="B186" t="s">
        <v>12</v>
      </c>
      <c r="C186" t="s">
        <v>454</v>
      </c>
      <c r="D186" s="9">
        <v>26480</v>
      </c>
      <c r="E186" t="s">
        <v>37</v>
      </c>
      <c r="F186" s="9">
        <v>26480</v>
      </c>
      <c r="G186" t="s">
        <v>25</v>
      </c>
      <c r="H186" s="10">
        <v>0.91</v>
      </c>
      <c r="I186">
        <v>0</v>
      </c>
      <c r="J186" s="1" t="s">
        <v>26</v>
      </c>
      <c r="K186" s="15">
        <v>26480</v>
      </c>
    </row>
    <row r="187" spans="1:11" x14ac:dyDescent="0.25">
      <c r="A187" t="s">
        <v>455</v>
      </c>
      <c r="B187" t="s">
        <v>12</v>
      </c>
      <c r="C187" t="s">
        <v>456</v>
      </c>
      <c r="D187" s="9">
        <v>150000</v>
      </c>
      <c r="E187" t="s">
        <v>351</v>
      </c>
      <c r="F187" s="9">
        <v>0</v>
      </c>
      <c r="G187" t="s">
        <v>79</v>
      </c>
      <c r="H187" s="10">
        <v>0.28000000000000003</v>
      </c>
      <c r="I187">
        <v>0</v>
      </c>
      <c r="J187" s="1" t="s">
        <v>16</v>
      </c>
      <c r="K187" s="15">
        <v>0</v>
      </c>
    </row>
    <row r="188" spans="1:11" x14ac:dyDescent="0.25">
      <c r="A188" t="s">
        <v>457</v>
      </c>
      <c r="B188" t="s">
        <v>18</v>
      </c>
      <c r="C188" t="s">
        <v>458</v>
      </c>
      <c r="D188" s="9">
        <v>10000</v>
      </c>
      <c r="E188" t="s">
        <v>459</v>
      </c>
      <c r="F188" s="9">
        <v>0</v>
      </c>
      <c r="G188" t="s">
        <v>45</v>
      </c>
      <c r="H188" s="10">
        <v>0.35</v>
      </c>
      <c r="I188">
        <v>0</v>
      </c>
      <c r="J188" s="1" t="s">
        <v>16</v>
      </c>
      <c r="K188" s="15">
        <v>0</v>
      </c>
    </row>
    <row r="189" spans="1:11" x14ac:dyDescent="0.25">
      <c r="A189" t="s">
        <v>460</v>
      </c>
      <c r="B189" t="s">
        <v>53</v>
      </c>
      <c r="C189" t="s">
        <v>461</v>
      </c>
      <c r="D189" s="9">
        <v>10482.66</v>
      </c>
      <c r="E189" t="s">
        <v>180</v>
      </c>
      <c r="F189" s="9">
        <v>10482.66</v>
      </c>
      <c r="G189" t="s">
        <v>142</v>
      </c>
      <c r="H189" s="10">
        <v>0.89</v>
      </c>
      <c r="I189">
        <v>0</v>
      </c>
      <c r="J189" s="1" t="s">
        <v>16</v>
      </c>
      <c r="K189" s="15">
        <v>0</v>
      </c>
    </row>
    <row r="190" spans="1:11" x14ac:dyDescent="0.25">
      <c r="A190" t="s">
        <v>462</v>
      </c>
      <c r="B190" t="s">
        <v>12</v>
      </c>
      <c r="C190" t="s">
        <v>463</v>
      </c>
      <c r="D190" s="9">
        <v>79124.960000000006</v>
      </c>
      <c r="E190" t="s">
        <v>33</v>
      </c>
      <c r="F190" s="9">
        <v>79124.960000000006</v>
      </c>
      <c r="G190" t="s">
        <v>70</v>
      </c>
      <c r="H190" s="10">
        <v>0.55428571428571427</v>
      </c>
      <c r="I190">
        <v>0</v>
      </c>
      <c r="J190" s="1" t="s">
        <v>16</v>
      </c>
      <c r="K190" s="15">
        <v>0</v>
      </c>
    </row>
    <row r="191" spans="1:11" x14ac:dyDescent="0.25">
      <c r="A191" t="s">
        <v>464</v>
      </c>
      <c r="B191" t="s">
        <v>12</v>
      </c>
      <c r="C191" t="s">
        <v>465</v>
      </c>
      <c r="D191" s="9">
        <v>118937.8</v>
      </c>
      <c r="E191" t="s">
        <v>466</v>
      </c>
      <c r="F191" s="9">
        <v>0</v>
      </c>
      <c r="G191" t="s">
        <v>34</v>
      </c>
      <c r="H191" s="10">
        <v>0.44</v>
      </c>
      <c r="I191">
        <v>0</v>
      </c>
      <c r="J191" s="1" t="s">
        <v>16</v>
      </c>
      <c r="K191" s="15">
        <v>0</v>
      </c>
    </row>
    <row r="192" spans="1:11" x14ac:dyDescent="0.25">
      <c r="A192" t="s">
        <v>467</v>
      </c>
      <c r="B192" t="s">
        <v>12</v>
      </c>
      <c r="C192" t="s">
        <v>468</v>
      </c>
      <c r="D192" s="9">
        <v>28260</v>
      </c>
      <c r="E192" t="s">
        <v>14</v>
      </c>
      <c r="F192" s="9">
        <v>0</v>
      </c>
      <c r="G192" t="s">
        <v>41</v>
      </c>
      <c r="H192" s="10">
        <v>0.4</v>
      </c>
      <c r="I192">
        <v>0</v>
      </c>
      <c r="J192" s="1" t="s">
        <v>16</v>
      </c>
      <c r="K192" s="15">
        <v>0</v>
      </c>
    </row>
    <row r="193" spans="1:11" x14ac:dyDescent="0.25">
      <c r="A193" t="s">
        <v>469</v>
      </c>
      <c r="B193" t="s">
        <v>31</v>
      </c>
      <c r="C193" t="s">
        <v>470</v>
      </c>
      <c r="D193" s="9">
        <v>25000</v>
      </c>
      <c r="E193" t="s">
        <v>65</v>
      </c>
      <c r="F193" s="9">
        <v>0</v>
      </c>
      <c r="G193" t="s">
        <v>34</v>
      </c>
      <c r="H193" s="10">
        <v>0.49</v>
      </c>
      <c r="I193">
        <v>0</v>
      </c>
      <c r="J193" s="1" t="s">
        <v>16</v>
      </c>
      <c r="K193" s="15">
        <v>0</v>
      </c>
    </row>
    <row r="194" spans="1:11" x14ac:dyDescent="0.25">
      <c r="A194" t="s">
        <v>471</v>
      </c>
      <c r="B194" t="s">
        <v>53</v>
      </c>
      <c r="C194" t="s">
        <v>472</v>
      </c>
      <c r="D194" s="9">
        <v>64306.02</v>
      </c>
      <c r="E194" t="s">
        <v>65</v>
      </c>
      <c r="F194" s="9">
        <v>64306.02</v>
      </c>
      <c r="G194" t="s">
        <v>70</v>
      </c>
      <c r="H194" s="10">
        <v>0.61714285714285722</v>
      </c>
      <c r="I194">
        <v>0</v>
      </c>
      <c r="J194" s="1" t="s">
        <v>16</v>
      </c>
      <c r="K194" s="15">
        <v>0</v>
      </c>
    </row>
    <row r="195" spans="1:11" x14ac:dyDescent="0.25">
      <c r="A195" t="s">
        <v>473</v>
      </c>
      <c r="B195" t="s">
        <v>12</v>
      </c>
      <c r="C195" t="s">
        <v>474</v>
      </c>
      <c r="D195" s="9">
        <v>245987.38</v>
      </c>
      <c r="E195" t="s">
        <v>475</v>
      </c>
      <c r="F195" s="9">
        <v>0</v>
      </c>
      <c r="G195" t="s">
        <v>45</v>
      </c>
      <c r="H195" s="10">
        <v>0.25</v>
      </c>
      <c r="I195">
        <v>0</v>
      </c>
      <c r="J195" s="1" t="s">
        <v>16</v>
      </c>
      <c r="K195" s="15">
        <v>0</v>
      </c>
    </row>
    <row r="196" spans="1:11" x14ac:dyDescent="0.25">
      <c r="A196" t="s">
        <v>476</v>
      </c>
      <c r="B196" t="s">
        <v>12</v>
      </c>
      <c r="C196" t="s">
        <v>477</v>
      </c>
      <c r="D196" s="9">
        <v>25000</v>
      </c>
      <c r="E196" t="s">
        <v>478</v>
      </c>
      <c r="F196" s="9">
        <v>25000</v>
      </c>
      <c r="G196" t="s">
        <v>142</v>
      </c>
      <c r="H196" s="10">
        <v>0.98</v>
      </c>
      <c r="I196">
        <v>0</v>
      </c>
      <c r="J196" s="1" t="s">
        <v>26</v>
      </c>
      <c r="K196" s="15">
        <v>25000</v>
      </c>
    </row>
    <row r="197" spans="1:11" x14ac:dyDescent="0.25">
      <c r="A197" t="s">
        <v>479</v>
      </c>
      <c r="B197" t="s">
        <v>12</v>
      </c>
      <c r="C197" t="s">
        <v>480</v>
      </c>
      <c r="D197" s="9">
        <v>151500</v>
      </c>
      <c r="E197" t="s">
        <v>37</v>
      </c>
      <c r="F197" s="9">
        <v>75750</v>
      </c>
      <c r="G197" t="s">
        <v>105</v>
      </c>
      <c r="H197" s="10">
        <v>0.7</v>
      </c>
      <c r="I197">
        <v>0</v>
      </c>
      <c r="J197" s="1" t="s">
        <v>16</v>
      </c>
      <c r="K197" s="15">
        <v>0</v>
      </c>
    </row>
    <row r="198" spans="1:11" x14ac:dyDescent="0.25">
      <c r="A198" t="s">
        <v>481</v>
      </c>
      <c r="B198" t="s">
        <v>18</v>
      </c>
      <c r="C198" t="s">
        <v>482</v>
      </c>
      <c r="D198" s="9">
        <v>10000</v>
      </c>
      <c r="E198" t="s">
        <v>483</v>
      </c>
      <c r="F198" s="9">
        <v>10000</v>
      </c>
      <c r="G198" t="s">
        <v>105</v>
      </c>
      <c r="H198" s="10">
        <v>0.67</v>
      </c>
      <c r="I198">
        <v>0</v>
      </c>
      <c r="J198" s="1" t="s">
        <v>16</v>
      </c>
      <c r="K198" s="15">
        <v>0</v>
      </c>
    </row>
    <row r="199" spans="1:11" x14ac:dyDescent="0.25">
      <c r="A199" t="s">
        <v>484</v>
      </c>
      <c r="B199" t="s">
        <v>31</v>
      </c>
      <c r="C199" t="s">
        <v>485</v>
      </c>
      <c r="D199" s="9">
        <v>20000</v>
      </c>
      <c r="E199" t="s">
        <v>486</v>
      </c>
      <c r="F199" s="9">
        <v>0</v>
      </c>
      <c r="G199" t="s">
        <v>34</v>
      </c>
      <c r="H199" s="10">
        <v>0.45</v>
      </c>
      <c r="I199">
        <v>0</v>
      </c>
      <c r="J199" s="1" t="s">
        <v>16</v>
      </c>
      <c r="K199" s="15">
        <v>0</v>
      </c>
    </row>
    <row r="200" spans="1:11" x14ac:dyDescent="0.25">
      <c r="A200" t="s">
        <v>487</v>
      </c>
      <c r="B200" t="s">
        <v>18</v>
      </c>
      <c r="C200" t="s">
        <v>488</v>
      </c>
      <c r="D200" s="9">
        <v>5000</v>
      </c>
      <c r="E200" t="s">
        <v>220</v>
      </c>
      <c r="F200" s="9">
        <v>0</v>
      </c>
      <c r="G200" t="s">
        <v>87</v>
      </c>
      <c r="H200" s="10">
        <v>0</v>
      </c>
      <c r="I200">
        <v>0</v>
      </c>
      <c r="J200" s="1" t="s">
        <v>16</v>
      </c>
      <c r="K200" s="15">
        <v>0</v>
      </c>
    </row>
    <row r="201" spans="1:11" x14ac:dyDescent="0.25">
      <c r="A201" t="s">
        <v>489</v>
      </c>
      <c r="B201" t="s">
        <v>12</v>
      </c>
      <c r="C201" t="s">
        <v>490</v>
      </c>
      <c r="D201" s="9">
        <v>44350</v>
      </c>
      <c r="E201" t="s">
        <v>37</v>
      </c>
      <c r="F201" s="9">
        <v>38000</v>
      </c>
      <c r="G201" t="s">
        <v>70</v>
      </c>
      <c r="H201" s="10">
        <v>0.55000000000000004</v>
      </c>
      <c r="I201">
        <v>0</v>
      </c>
      <c r="J201" s="1" t="s">
        <v>16</v>
      </c>
      <c r="K201" s="15">
        <v>0</v>
      </c>
    </row>
    <row r="202" spans="1:11" x14ac:dyDescent="0.25">
      <c r="A202" t="s">
        <v>491</v>
      </c>
      <c r="B202" t="s">
        <v>53</v>
      </c>
      <c r="C202" t="s">
        <v>492</v>
      </c>
      <c r="D202" s="9">
        <v>24050.12</v>
      </c>
      <c r="E202" t="s">
        <v>101</v>
      </c>
      <c r="F202" s="9">
        <v>22550.12</v>
      </c>
      <c r="G202" t="s">
        <v>82</v>
      </c>
      <c r="H202" s="10">
        <v>0.6</v>
      </c>
      <c r="I202">
        <v>0</v>
      </c>
      <c r="J202" s="1" t="s">
        <v>16</v>
      </c>
      <c r="K202" s="15">
        <v>0</v>
      </c>
    </row>
    <row r="203" spans="1:11" x14ac:dyDescent="0.25">
      <c r="A203" t="s">
        <v>493</v>
      </c>
      <c r="B203" t="s">
        <v>12</v>
      </c>
      <c r="C203" t="s">
        <v>494</v>
      </c>
      <c r="D203" s="9">
        <v>12826</v>
      </c>
      <c r="E203" t="s">
        <v>495</v>
      </c>
      <c r="F203" s="9">
        <v>0</v>
      </c>
      <c r="G203" t="s">
        <v>21</v>
      </c>
      <c r="H203" s="10">
        <v>0.45</v>
      </c>
      <c r="I203">
        <v>0</v>
      </c>
      <c r="J203" s="1" t="s">
        <v>16</v>
      </c>
      <c r="K203" s="15">
        <v>0</v>
      </c>
    </row>
    <row r="204" spans="1:11" x14ac:dyDescent="0.25">
      <c r="A204" t="s">
        <v>496</v>
      </c>
      <c r="B204" t="s">
        <v>12</v>
      </c>
      <c r="C204" t="s">
        <v>497</v>
      </c>
      <c r="D204" s="9">
        <v>39880</v>
      </c>
      <c r="E204" t="s">
        <v>310</v>
      </c>
      <c r="F204" s="9">
        <v>39880</v>
      </c>
      <c r="G204" t="s">
        <v>105</v>
      </c>
      <c r="H204" s="10">
        <v>0.7</v>
      </c>
      <c r="I204">
        <v>0</v>
      </c>
      <c r="J204" s="1" t="s">
        <v>16</v>
      </c>
      <c r="K204" s="15">
        <v>0</v>
      </c>
    </row>
    <row r="205" spans="1:11" x14ac:dyDescent="0.25">
      <c r="A205" t="s">
        <v>498</v>
      </c>
      <c r="B205" t="s">
        <v>18</v>
      </c>
      <c r="C205" t="s">
        <v>499</v>
      </c>
      <c r="D205" s="9">
        <v>10000</v>
      </c>
      <c r="E205" t="s">
        <v>37</v>
      </c>
      <c r="F205" s="9">
        <v>0</v>
      </c>
      <c r="G205" t="s">
        <v>34</v>
      </c>
      <c r="H205" s="10">
        <v>0.41</v>
      </c>
      <c r="I205">
        <v>0</v>
      </c>
      <c r="J205" s="1" t="s">
        <v>16</v>
      </c>
      <c r="K205" s="15">
        <v>0</v>
      </c>
    </row>
    <row r="206" spans="1:11" x14ac:dyDescent="0.25">
      <c r="A206" t="s">
        <v>500</v>
      </c>
      <c r="B206" t="s">
        <v>12</v>
      </c>
      <c r="C206" t="s">
        <v>501</v>
      </c>
      <c r="D206" s="9">
        <v>81854.350000000006</v>
      </c>
      <c r="E206" t="s">
        <v>502</v>
      </c>
      <c r="F206" s="9">
        <v>60000</v>
      </c>
      <c r="G206" t="s">
        <v>25</v>
      </c>
      <c r="H206" s="10">
        <v>0.86</v>
      </c>
      <c r="I206">
        <v>0</v>
      </c>
      <c r="J206" s="1" t="s">
        <v>16</v>
      </c>
      <c r="K206" s="15">
        <v>0</v>
      </c>
    </row>
    <row r="207" spans="1:11" x14ac:dyDescent="0.25">
      <c r="A207" t="s">
        <v>503</v>
      </c>
      <c r="B207" t="s">
        <v>12</v>
      </c>
      <c r="C207" t="s">
        <v>504</v>
      </c>
      <c r="D207" s="9">
        <v>22000</v>
      </c>
      <c r="E207" t="s">
        <v>505</v>
      </c>
      <c r="F207" s="9">
        <v>22000</v>
      </c>
      <c r="G207" t="s">
        <v>25</v>
      </c>
      <c r="H207" s="10">
        <v>0.82</v>
      </c>
      <c r="I207">
        <v>0</v>
      </c>
      <c r="J207" s="1" t="s">
        <v>16</v>
      </c>
      <c r="K207" s="15">
        <v>0</v>
      </c>
    </row>
    <row r="208" spans="1:11" x14ac:dyDescent="0.25">
      <c r="A208" t="s">
        <v>506</v>
      </c>
      <c r="B208" t="s">
        <v>12</v>
      </c>
      <c r="C208" t="s">
        <v>507</v>
      </c>
      <c r="D208" s="9">
        <v>43500</v>
      </c>
      <c r="E208" t="s">
        <v>508</v>
      </c>
      <c r="F208" s="9">
        <v>30607.599999999999</v>
      </c>
      <c r="G208" t="s">
        <v>38</v>
      </c>
      <c r="H208" s="10">
        <v>0.89</v>
      </c>
      <c r="I208">
        <v>0</v>
      </c>
      <c r="J208" s="1" t="s">
        <v>26</v>
      </c>
      <c r="K208" s="15">
        <v>30607.599999999999</v>
      </c>
    </row>
    <row r="209" spans="1:11" x14ac:dyDescent="0.25">
      <c r="A209" t="s">
        <v>509</v>
      </c>
      <c r="B209" t="s">
        <v>12</v>
      </c>
      <c r="C209" t="s">
        <v>510</v>
      </c>
      <c r="D209" s="9">
        <v>54098.28</v>
      </c>
      <c r="E209" t="s">
        <v>37</v>
      </c>
      <c r="F209" s="9">
        <v>36098.28</v>
      </c>
      <c r="G209" t="s">
        <v>70</v>
      </c>
      <c r="H209" s="10">
        <v>0.56000000000000005</v>
      </c>
      <c r="I209">
        <v>0</v>
      </c>
      <c r="J209" s="1" t="s">
        <v>16</v>
      </c>
      <c r="K209" s="15">
        <v>0</v>
      </c>
    </row>
    <row r="210" spans="1:11" x14ac:dyDescent="0.25">
      <c r="A210" t="s">
        <v>511</v>
      </c>
      <c r="B210" t="s">
        <v>12</v>
      </c>
      <c r="C210" t="s">
        <v>512</v>
      </c>
      <c r="D210" s="9">
        <v>7583.02</v>
      </c>
      <c r="E210" t="s">
        <v>513</v>
      </c>
      <c r="F210" s="9">
        <v>6500</v>
      </c>
      <c r="G210" t="s">
        <v>105</v>
      </c>
      <c r="H210" s="10">
        <v>0.71</v>
      </c>
      <c r="I210">
        <v>0</v>
      </c>
      <c r="J210" s="1" t="s">
        <v>16</v>
      </c>
      <c r="K210" s="15">
        <v>0</v>
      </c>
    </row>
    <row r="211" spans="1:11" x14ac:dyDescent="0.25">
      <c r="A211" t="s">
        <v>514</v>
      </c>
      <c r="B211" t="s">
        <v>18</v>
      </c>
      <c r="C211" t="s">
        <v>515</v>
      </c>
      <c r="D211" s="9">
        <v>10000</v>
      </c>
      <c r="E211" t="s">
        <v>513</v>
      </c>
      <c r="F211" s="9">
        <v>10000</v>
      </c>
      <c r="G211" t="s">
        <v>70</v>
      </c>
      <c r="H211" s="10">
        <v>0.55000000000000004</v>
      </c>
      <c r="I211">
        <v>0</v>
      </c>
      <c r="J211" s="1" t="s">
        <v>16</v>
      </c>
      <c r="K211" s="15">
        <v>0</v>
      </c>
    </row>
    <row r="212" spans="1:11" x14ac:dyDescent="0.25">
      <c r="A212" t="s">
        <v>516</v>
      </c>
      <c r="B212" t="s">
        <v>12</v>
      </c>
      <c r="C212" t="s">
        <v>517</v>
      </c>
      <c r="D212" s="9">
        <v>26060</v>
      </c>
      <c r="E212" t="s">
        <v>48</v>
      </c>
      <c r="F212" s="9">
        <v>18200</v>
      </c>
      <c r="G212" t="s">
        <v>15</v>
      </c>
      <c r="H212" s="10">
        <v>0.76</v>
      </c>
      <c r="I212">
        <v>0</v>
      </c>
      <c r="J212" s="1" t="s">
        <v>16</v>
      </c>
      <c r="K212" s="15">
        <v>0</v>
      </c>
    </row>
    <row r="213" spans="1:11" x14ac:dyDescent="0.25">
      <c r="A213" t="s">
        <v>518</v>
      </c>
      <c r="B213" t="s">
        <v>53</v>
      </c>
      <c r="C213" t="s">
        <v>519</v>
      </c>
      <c r="D213" s="9">
        <v>17400</v>
      </c>
      <c r="E213" t="s">
        <v>37</v>
      </c>
      <c r="F213" s="9">
        <v>17400</v>
      </c>
      <c r="G213" t="s">
        <v>25</v>
      </c>
      <c r="H213" s="10">
        <v>0.8</v>
      </c>
      <c r="I213">
        <v>0</v>
      </c>
      <c r="J213" s="1" t="s">
        <v>26</v>
      </c>
      <c r="K213" s="15">
        <v>17400</v>
      </c>
    </row>
    <row r="214" spans="1:11" x14ac:dyDescent="0.25">
      <c r="A214" t="s">
        <v>520</v>
      </c>
      <c r="B214" t="s">
        <v>53</v>
      </c>
      <c r="C214" t="s">
        <v>521</v>
      </c>
      <c r="D214" s="9">
        <v>74117.75</v>
      </c>
      <c r="E214" t="s">
        <v>33</v>
      </c>
      <c r="F214" s="9">
        <v>0</v>
      </c>
      <c r="G214" t="s">
        <v>34</v>
      </c>
      <c r="H214" s="10">
        <v>0.48</v>
      </c>
      <c r="I214">
        <v>0</v>
      </c>
      <c r="J214" s="1" t="s">
        <v>16</v>
      </c>
      <c r="K214" s="15">
        <v>0</v>
      </c>
    </row>
    <row r="215" spans="1:11" x14ac:dyDescent="0.25">
      <c r="A215" t="s">
        <v>522</v>
      </c>
      <c r="B215" t="s">
        <v>12</v>
      </c>
      <c r="C215" t="s">
        <v>523</v>
      </c>
      <c r="D215" s="9">
        <v>528398.14</v>
      </c>
      <c r="E215" t="s">
        <v>149</v>
      </c>
      <c r="F215" s="9">
        <v>400000</v>
      </c>
      <c r="G215" t="s">
        <v>25</v>
      </c>
      <c r="H215" s="10">
        <v>0.88</v>
      </c>
      <c r="I215">
        <v>0</v>
      </c>
      <c r="J215" s="1" t="s">
        <v>26</v>
      </c>
      <c r="K215" s="15">
        <v>400000</v>
      </c>
    </row>
    <row r="216" spans="1:11" x14ac:dyDescent="0.25">
      <c r="A216" t="s">
        <v>524</v>
      </c>
      <c r="B216" t="s">
        <v>18</v>
      </c>
      <c r="C216" t="s">
        <v>525</v>
      </c>
      <c r="D216" s="9">
        <v>5000</v>
      </c>
      <c r="E216" t="s">
        <v>37</v>
      </c>
      <c r="F216" s="9">
        <v>5000</v>
      </c>
      <c r="G216" t="s">
        <v>105</v>
      </c>
      <c r="H216" s="10">
        <v>0.7</v>
      </c>
      <c r="I216">
        <v>0</v>
      </c>
      <c r="J216" s="1" t="s">
        <v>16</v>
      </c>
      <c r="K216" s="15">
        <v>0</v>
      </c>
    </row>
    <row r="217" spans="1:11" x14ac:dyDescent="0.25">
      <c r="A217" t="s">
        <v>526</v>
      </c>
      <c r="B217" t="s">
        <v>53</v>
      </c>
      <c r="C217" t="s">
        <v>527</v>
      </c>
      <c r="D217" s="9">
        <v>6471</v>
      </c>
      <c r="E217" t="s">
        <v>37</v>
      </c>
      <c r="F217" s="9">
        <v>6471</v>
      </c>
      <c r="G217" t="s">
        <v>25</v>
      </c>
      <c r="H217" s="10">
        <v>0.82</v>
      </c>
      <c r="I217">
        <v>1</v>
      </c>
      <c r="J217" s="1" t="s">
        <v>26</v>
      </c>
      <c r="K217" s="15">
        <v>6471</v>
      </c>
    </row>
    <row r="218" spans="1:11" x14ac:dyDescent="0.25">
      <c r="A218" t="s">
        <v>528</v>
      </c>
      <c r="B218" t="s">
        <v>18</v>
      </c>
      <c r="C218" t="s">
        <v>529</v>
      </c>
      <c r="D218" s="9">
        <v>10000</v>
      </c>
      <c r="E218" t="s">
        <v>104</v>
      </c>
      <c r="F218" s="9">
        <v>0</v>
      </c>
      <c r="G218" t="s">
        <v>45</v>
      </c>
      <c r="H218" s="10">
        <v>0.25</v>
      </c>
      <c r="I218">
        <v>0</v>
      </c>
      <c r="J218" s="1" t="s">
        <v>16</v>
      </c>
      <c r="K218" s="15">
        <v>0</v>
      </c>
    </row>
    <row r="219" spans="1:11" x14ac:dyDescent="0.25">
      <c r="A219" t="s">
        <v>530</v>
      </c>
      <c r="B219" t="s">
        <v>18</v>
      </c>
      <c r="C219" t="s">
        <v>531</v>
      </c>
      <c r="D219" s="9">
        <v>10000</v>
      </c>
      <c r="E219" t="s">
        <v>127</v>
      </c>
      <c r="F219" s="9">
        <v>10000</v>
      </c>
      <c r="G219" t="s">
        <v>25</v>
      </c>
      <c r="H219" s="10">
        <v>0.92</v>
      </c>
      <c r="I219">
        <v>0</v>
      </c>
      <c r="J219" s="1" t="s">
        <v>16</v>
      </c>
      <c r="K219" s="15">
        <v>0</v>
      </c>
    </row>
    <row r="220" spans="1:11" x14ac:dyDescent="0.25">
      <c r="A220" t="s">
        <v>532</v>
      </c>
      <c r="B220" t="s">
        <v>53</v>
      </c>
      <c r="C220" t="s">
        <v>533</v>
      </c>
      <c r="D220" s="9">
        <v>15590.85</v>
      </c>
      <c r="E220" t="s">
        <v>33</v>
      </c>
      <c r="F220" s="9">
        <v>7710.85</v>
      </c>
      <c r="G220" t="s">
        <v>82</v>
      </c>
      <c r="H220" s="10">
        <v>0.5</v>
      </c>
      <c r="I220">
        <v>0</v>
      </c>
      <c r="J220" s="1" t="s">
        <v>16</v>
      </c>
      <c r="K220" s="15">
        <v>0</v>
      </c>
    </row>
    <row r="221" spans="1:11" x14ac:dyDescent="0.25">
      <c r="A221" t="s">
        <v>534</v>
      </c>
      <c r="B221" t="s">
        <v>53</v>
      </c>
      <c r="C221" t="s">
        <v>535</v>
      </c>
      <c r="D221" s="9">
        <v>14430.65</v>
      </c>
      <c r="E221" t="s">
        <v>536</v>
      </c>
      <c r="F221" s="9">
        <v>10800</v>
      </c>
      <c r="G221" t="s">
        <v>15</v>
      </c>
      <c r="H221" s="10">
        <v>0.72</v>
      </c>
      <c r="I221">
        <v>0</v>
      </c>
      <c r="J221" s="1" t="s">
        <v>16</v>
      </c>
      <c r="K221" s="15">
        <v>0</v>
      </c>
    </row>
    <row r="222" spans="1:11" x14ac:dyDescent="0.25">
      <c r="A222" t="s">
        <v>537</v>
      </c>
      <c r="B222" t="s">
        <v>12</v>
      </c>
      <c r="C222" t="s">
        <v>538</v>
      </c>
      <c r="D222" s="9">
        <v>42750</v>
      </c>
      <c r="E222" t="s">
        <v>459</v>
      </c>
      <c r="F222" s="9">
        <v>0</v>
      </c>
      <c r="G222" t="s">
        <v>45</v>
      </c>
      <c r="H222" s="10">
        <v>0.28000000000000003</v>
      </c>
      <c r="I222">
        <v>0</v>
      </c>
      <c r="J222" s="1" t="s">
        <v>16</v>
      </c>
      <c r="K222" s="15">
        <v>0</v>
      </c>
    </row>
    <row r="223" spans="1:11" x14ac:dyDescent="0.25">
      <c r="A223" t="s">
        <v>539</v>
      </c>
      <c r="B223" t="s">
        <v>12</v>
      </c>
      <c r="C223" t="s">
        <v>540</v>
      </c>
      <c r="D223" s="9">
        <v>20389</v>
      </c>
      <c r="E223" t="s">
        <v>37</v>
      </c>
      <c r="F223" s="9">
        <v>0</v>
      </c>
      <c r="G223" t="s">
        <v>34</v>
      </c>
      <c r="H223" s="10">
        <v>0.48</v>
      </c>
      <c r="I223">
        <v>0</v>
      </c>
      <c r="J223" s="1" t="s">
        <v>16</v>
      </c>
      <c r="K223" s="15">
        <v>0</v>
      </c>
    </row>
    <row r="224" spans="1:11" x14ac:dyDescent="0.25">
      <c r="A224" t="s">
        <v>541</v>
      </c>
      <c r="B224" t="s">
        <v>12</v>
      </c>
      <c r="C224" t="s">
        <v>542</v>
      </c>
      <c r="D224" s="9">
        <v>44896.22</v>
      </c>
      <c r="E224" t="s">
        <v>149</v>
      </c>
      <c r="F224" s="9">
        <v>44896.22</v>
      </c>
      <c r="G224" t="s">
        <v>15</v>
      </c>
      <c r="H224" s="10">
        <v>0.76</v>
      </c>
      <c r="I224">
        <v>0</v>
      </c>
      <c r="J224" s="1" t="s">
        <v>16</v>
      </c>
      <c r="K224" s="15">
        <v>0</v>
      </c>
    </row>
    <row r="225" spans="1:11" x14ac:dyDescent="0.25">
      <c r="A225" t="s">
        <v>543</v>
      </c>
      <c r="B225" t="s">
        <v>31</v>
      </c>
      <c r="C225" t="s">
        <v>544</v>
      </c>
      <c r="D225" s="9">
        <v>20000</v>
      </c>
      <c r="E225" t="s">
        <v>37</v>
      </c>
      <c r="F225" s="9">
        <v>20000</v>
      </c>
      <c r="G225" t="s">
        <v>15</v>
      </c>
      <c r="H225" s="10">
        <v>0.79</v>
      </c>
      <c r="I225">
        <v>0</v>
      </c>
      <c r="J225" s="1" t="s">
        <v>16</v>
      </c>
      <c r="K225" s="15">
        <v>0</v>
      </c>
    </row>
    <row r="226" spans="1:11" x14ac:dyDescent="0.25">
      <c r="A226" t="s">
        <v>545</v>
      </c>
      <c r="B226" t="s">
        <v>18</v>
      </c>
      <c r="C226" t="s">
        <v>546</v>
      </c>
      <c r="D226" s="9">
        <v>10000</v>
      </c>
      <c r="E226" t="s">
        <v>547</v>
      </c>
      <c r="F226" s="9">
        <v>10000</v>
      </c>
      <c r="G226" t="s">
        <v>25</v>
      </c>
      <c r="H226" s="10">
        <v>0.85</v>
      </c>
      <c r="I226">
        <v>0</v>
      </c>
      <c r="J226" s="1" t="s">
        <v>16</v>
      </c>
      <c r="K226" s="15">
        <v>0</v>
      </c>
    </row>
    <row r="227" spans="1:11" x14ac:dyDescent="0.25">
      <c r="A227" t="s">
        <v>548</v>
      </c>
      <c r="B227" t="s">
        <v>53</v>
      </c>
      <c r="C227" t="s">
        <v>549</v>
      </c>
      <c r="D227" s="9">
        <v>38981</v>
      </c>
      <c r="E227" t="s">
        <v>101</v>
      </c>
      <c r="F227" s="9">
        <v>33121</v>
      </c>
      <c r="G227" t="s">
        <v>82</v>
      </c>
      <c r="H227" s="10">
        <v>0.61</v>
      </c>
      <c r="I227">
        <v>0</v>
      </c>
      <c r="J227" s="1" t="s">
        <v>16</v>
      </c>
      <c r="K227" s="15">
        <v>0</v>
      </c>
    </row>
    <row r="228" spans="1:11" x14ac:dyDescent="0.25">
      <c r="A228" t="s">
        <v>550</v>
      </c>
      <c r="B228" t="s">
        <v>18</v>
      </c>
      <c r="C228" t="s">
        <v>551</v>
      </c>
      <c r="D228" s="9">
        <v>10000</v>
      </c>
      <c r="E228" t="s">
        <v>104</v>
      </c>
      <c r="F228" s="9">
        <v>0</v>
      </c>
      <c r="G228" t="s">
        <v>41</v>
      </c>
      <c r="H228" s="10">
        <v>0.45</v>
      </c>
      <c r="I228">
        <v>0</v>
      </c>
      <c r="J228" s="1" t="s">
        <v>16</v>
      </c>
      <c r="K228" s="15">
        <v>0</v>
      </c>
    </row>
    <row r="229" spans="1:11" x14ac:dyDescent="0.25">
      <c r="A229" t="s">
        <v>552</v>
      </c>
      <c r="B229" t="s">
        <v>53</v>
      </c>
      <c r="C229" t="s">
        <v>553</v>
      </c>
      <c r="D229" s="9">
        <v>25100</v>
      </c>
      <c r="E229" t="s">
        <v>37</v>
      </c>
      <c r="F229" s="9">
        <v>0</v>
      </c>
      <c r="G229" t="s">
        <v>34</v>
      </c>
      <c r="H229" s="10">
        <v>0.49</v>
      </c>
      <c r="I229">
        <v>0</v>
      </c>
      <c r="J229" s="1" t="s">
        <v>16</v>
      </c>
      <c r="K229" s="15">
        <v>0</v>
      </c>
    </row>
    <row r="230" spans="1:11" x14ac:dyDescent="0.25">
      <c r="A230" t="s">
        <v>554</v>
      </c>
      <c r="B230" t="s">
        <v>53</v>
      </c>
      <c r="C230" t="s">
        <v>555</v>
      </c>
      <c r="D230" s="9">
        <v>17821</v>
      </c>
      <c r="E230" t="s">
        <v>556</v>
      </c>
      <c r="F230" s="9">
        <v>15606</v>
      </c>
      <c r="G230" t="s">
        <v>105</v>
      </c>
      <c r="H230" s="10">
        <v>0.74</v>
      </c>
      <c r="I230">
        <v>0</v>
      </c>
      <c r="J230" s="1" t="s">
        <v>16</v>
      </c>
      <c r="K230" s="15">
        <v>0</v>
      </c>
    </row>
    <row r="231" spans="1:11" x14ac:dyDescent="0.25">
      <c r="A231" t="s">
        <v>557</v>
      </c>
      <c r="B231" t="s">
        <v>12</v>
      </c>
      <c r="C231" t="s">
        <v>558</v>
      </c>
      <c r="D231" s="9">
        <v>19210.75</v>
      </c>
      <c r="E231" t="s">
        <v>51</v>
      </c>
      <c r="F231" s="9">
        <v>19210.75</v>
      </c>
      <c r="G231" t="s">
        <v>38</v>
      </c>
      <c r="H231" s="10">
        <v>0.84</v>
      </c>
      <c r="I231">
        <v>0</v>
      </c>
      <c r="J231" s="1" t="s">
        <v>16</v>
      </c>
      <c r="K231" s="15">
        <v>0</v>
      </c>
    </row>
    <row r="232" spans="1:11" x14ac:dyDescent="0.25">
      <c r="A232" t="s">
        <v>559</v>
      </c>
      <c r="B232" t="s">
        <v>12</v>
      </c>
      <c r="C232" t="s">
        <v>560</v>
      </c>
      <c r="D232" s="9">
        <v>6456.06</v>
      </c>
      <c r="E232" t="s">
        <v>37</v>
      </c>
      <c r="F232" s="9">
        <v>6456.06</v>
      </c>
      <c r="G232" t="s">
        <v>105</v>
      </c>
      <c r="H232" s="10">
        <v>0.78</v>
      </c>
      <c r="I232">
        <v>0</v>
      </c>
      <c r="J232" s="1" t="s">
        <v>16</v>
      </c>
      <c r="K232" s="15">
        <v>0</v>
      </c>
    </row>
    <row r="233" spans="1:11" x14ac:dyDescent="0.25">
      <c r="A233" t="s">
        <v>561</v>
      </c>
      <c r="B233" t="s">
        <v>12</v>
      </c>
      <c r="C233" t="s">
        <v>562</v>
      </c>
      <c r="D233" s="9">
        <v>34739.79</v>
      </c>
      <c r="E233" t="s">
        <v>51</v>
      </c>
      <c r="F233" s="9">
        <v>34539.79</v>
      </c>
      <c r="G233" t="s">
        <v>38</v>
      </c>
      <c r="H233" s="10">
        <v>0.94</v>
      </c>
      <c r="I233">
        <v>0</v>
      </c>
      <c r="J233" s="1" t="s">
        <v>26</v>
      </c>
      <c r="K233" s="15">
        <v>34539.79</v>
      </c>
    </row>
    <row r="234" spans="1:11" x14ac:dyDescent="0.25">
      <c r="A234" t="s">
        <v>563</v>
      </c>
      <c r="B234" t="s">
        <v>18</v>
      </c>
      <c r="C234" t="s">
        <v>564</v>
      </c>
      <c r="D234" s="9">
        <v>10000</v>
      </c>
      <c r="E234" t="s">
        <v>51</v>
      </c>
      <c r="F234" s="9">
        <v>0</v>
      </c>
      <c r="G234" t="s">
        <v>41</v>
      </c>
      <c r="H234" s="10">
        <v>0.49</v>
      </c>
      <c r="I234">
        <v>0</v>
      </c>
      <c r="J234" s="1" t="s">
        <v>16</v>
      </c>
      <c r="K234" s="15">
        <v>0</v>
      </c>
    </row>
    <row r="235" spans="1:11" x14ac:dyDescent="0.25">
      <c r="A235" t="s">
        <v>565</v>
      </c>
      <c r="B235" t="s">
        <v>18</v>
      </c>
      <c r="C235" t="s">
        <v>566</v>
      </c>
      <c r="D235" s="9">
        <v>5000</v>
      </c>
      <c r="E235" t="s">
        <v>101</v>
      </c>
      <c r="F235" s="9">
        <v>5000</v>
      </c>
      <c r="G235" t="s">
        <v>70</v>
      </c>
      <c r="H235" s="10">
        <v>0.62</v>
      </c>
      <c r="I235">
        <v>0</v>
      </c>
      <c r="J235" s="1" t="s">
        <v>16</v>
      </c>
      <c r="K235" s="15">
        <v>0</v>
      </c>
    </row>
    <row r="236" spans="1:11" x14ac:dyDescent="0.25">
      <c r="A236" t="s">
        <v>567</v>
      </c>
      <c r="B236" t="s">
        <v>12</v>
      </c>
      <c r="C236" t="s">
        <v>568</v>
      </c>
      <c r="D236" s="9">
        <v>210000</v>
      </c>
      <c r="E236" t="s">
        <v>37</v>
      </c>
      <c r="F236" s="9">
        <v>210000</v>
      </c>
      <c r="G236" t="s">
        <v>25</v>
      </c>
      <c r="H236" s="10">
        <v>0.86</v>
      </c>
      <c r="I236">
        <v>0</v>
      </c>
      <c r="J236" s="1" t="s">
        <v>16</v>
      </c>
      <c r="K236" s="15">
        <v>0</v>
      </c>
    </row>
    <row r="237" spans="1:11" x14ac:dyDescent="0.25">
      <c r="A237" t="s">
        <v>569</v>
      </c>
      <c r="B237" t="s">
        <v>53</v>
      </c>
      <c r="C237" t="s">
        <v>570</v>
      </c>
      <c r="D237" s="9">
        <v>8900</v>
      </c>
      <c r="E237" t="s">
        <v>571</v>
      </c>
      <c r="F237" s="9">
        <v>0</v>
      </c>
      <c r="G237" t="s">
        <v>34</v>
      </c>
      <c r="H237" s="10">
        <v>0.41</v>
      </c>
      <c r="I237">
        <v>0</v>
      </c>
      <c r="J237" s="1" t="s">
        <v>16</v>
      </c>
      <c r="K237" s="15">
        <v>0</v>
      </c>
    </row>
    <row r="238" spans="1:11" x14ac:dyDescent="0.25">
      <c r="A238" t="s">
        <v>572</v>
      </c>
      <c r="B238" t="s">
        <v>12</v>
      </c>
      <c r="C238" t="s">
        <v>573</v>
      </c>
      <c r="D238" s="9">
        <v>31076</v>
      </c>
      <c r="E238" t="s">
        <v>574</v>
      </c>
      <c r="F238" s="9">
        <v>0</v>
      </c>
      <c r="G238" t="s">
        <v>45</v>
      </c>
      <c r="H238" s="10">
        <v>0.25</v>
      </c>
      <c r="I238">
        <v>0</v>
      </c>
      <c r="J238" s="1" t="s">
        <v>16</v>
      </c>
      <c r="K238" s="15">
        <v>0</v>
      </c>
    </row>
    <row r="239" spans="1:11" x14ac:dyDescent="0.25">
      <c r="A239" t="s">
        <v>575</v>
      </c>
      <c r="B239" t="s">
        <v>53</v>
      </c>
      <c r="C239" t="s">
        <v>576</v>
      </c>
      <c r="D239" s="9">
        <v>21217.51</v>
      </c>
      <c r="E239" t="s">
        <v>65</v>
      </c>
      <c r="F239" s="9">
        <v>21217.51</v>
      </c>
      <c r="G239" t="s">
        <v>25</v>
      </c>
      <c r="H239" s="10">
        <v>0.87</v>
      </c>
      <c r="I239">
        <v>0</v>
      </c>
      <c r="J239" s="1" t="s">
        <v>26</v>
      </c>
      <c r="K239" s="15">
        <v>21217.51</v>
      </c>
    </row>
    <row r="240" spans="1:11" x14ac:dyDescent="0.25">
      <c r="A240" t="s">
        <v>577</v>
      </c>
      <c r="B240" t="s">
        <v>53</v>
      </c>
      <c r="C240" t="s">
        <v>578</v>
      </c>
      <c r="D240" s="9">
        <v>33121</v>
      </c>
      <c r="E240" t="s">
        <v>579</v>
      </c>
      <c r="F240" s="9">
        <v>33121</v>
      </c>
      <c r="G240" t="s">
        <v>15</v>
      </c>
      <c r="H240" s="10">
        <v>0.74</v>
      </c>
      <c r="I240">
        <v>0</v>
      </c>
      <c r="J240" s="1" t="s">
        <v>16</v>
      </c>
      <c r="K240" s="15">
        <v>0</v>
      </c>
    </row>
    <row r="241" spans="1:11" x14ac:dyDescent="0.25">
      <c r="A241" t="s">
        <v>580</v>
      </c>
      <c r="B241" t="s">
        <v>53</v>
      </c>
      <c r="C241" t="s">
        <v>581</v>
      </c>
      <c r="D241" s="9">
        <v>20942.25</v>
      </c>
      <c r="E241" t="s">
        <v>65</v>
      </c>
      <c r="F241" s="9">
        <v>20942.25</v>
      </c>
      <c r="G241" t="s">
        <v>105</v>
      </c>
      <c r="H241" s="10">
        <v>0.71</v>
      </c>
      <c r="I241">
        <v>0</v>
      </c>
      <c r="J241" s="1" t="s">
        <v>16</v>
      </c>
      <c r="K241" s="15">
        <v>0</v>
      </c>
    </row>
    <row r="242" spans="1:11" x14ac:dyDescent="0.25">
      <c r="A242" t="s">
        <v>582</v>
      </c>
      <c r="B242" t="s">
        <v>31</v>
      </c>
      <c r="C242" t="s">
        <v>583</v>
      </c>
      <c r="D242" s="9">
        <v>20000</v>
      </c>
      <c r="E242" t="s">
        <v>51</v>
      </c>
      <c r="F242" s="9">
        <v>0</v>
      </c>
      <c r="G242" t="s">
        <v>34</v>
      </c>
      <c r="H242" s="10">
        <v>0.4</v>
      </c>
      <c r="I242">
        <v>0</v>
      </c>
      <c r="J242" s="1" t="s">
        <v>16</v>
      </c>
      <c r="K242" s="15">
        <v>0</v>
      </c>
    </row>
    <row r="243" spans="1:11" x14ac:dyDescent="0.25">
      <c r="A243" t="s">
        <v>584</v>
      </c>
      <c r="B243" t="s">
        <v>12</v>
      </c>
      <c r="C243" t="s">
        <v>585</v>
      </c>
      <c r="D243" s="9">
        <v>59200</v>
      </c>
      <c r="E243" t="s">
        <v>51</v>
      </c>
      <c r="F243" s="9">
        <v>59200</v>
      </c>
      <c r="G243" t="s">
        <v>70</v>
      </c>
      <c r="H243" s="10">
        <v>0.6</v>
      </c>
      <c r="I243">
        <v>0</v>
      </c>
      <c r="J243" s="1" t="s">
        <v>16</v>
      </c>
      <c r="K243" s="15">
        <v>0</v>
      </c>
    </row>
    <row r="244" spans="1:11" x14ac:dyDescent="0.25">
      <c r="A244" t="s">
        <v>586</v>
      </c>
      <c r="B244" t="s">
        <v>18</v>
      </c>
      <c r="C244" t="s">
        <v>587</v>
      </c>
      <c r="D244" s="9">
        <v>10000</v>
      </c>
      <c r="E244" t="s">
        <v>588</v>
      </c>
      <c r="F244" s="9">
        <v>10000</v>
      </c>
      <c r="G244" t="s">
        <v>25</v>
      </c>
      <c r="H244" s="10">
        <v>0.96</v>
      </c>
      <c r="I244">
        <v>0</v>
      </c>
      <c r="J244" s="1" t="s">
        <v>26</v>
      </c>
      <c r="K244" s="15">
        <v>10000</v>
      </c>
    </row>
    <row r="245" spans="1:11" x14ac:dyDescent="0.25">
      <c r="A245" t="s">
        <v>589</v>
      </c>
      <c r="B245" t="s">
        <v>12</v>
      </c>
      <c r="C245" t="s">
        <v>590</v>
      </c>
      <c r="D245" s="9">
        <v>194000</v>
      </c>
      <c r="E245" t="s">
        <v>37</v>
      </c>
      <c r="F245" s="9">
        <v>24000</v>
      </c>
      <c r="G245" t="s">
        <v>105</v>
      </c>
      <c r="H245" s="10">
        <v>0.72</v>
      </c>
      <c r="I245">
        <v>0</v>
      </c>
      <c r="J245" s="1" t="s">
        <v>16</v>
      </c>
      <c r="K245" s="15">
        <v>0</v>
      </c>
    </row>
    <row r="246" spans="1:11" x14ac:dyDescent="0.25">
      <c r="A246" t="s">
        <v>591</v>
      </c>
      <c r="B246" t="s">
        <v>53</v>
      </c>
      <c r="C246" t="s">
        <v>592</v>
      </c>
      <c r="D246" s="9">
        <v>18278.57</v>
      </c>
      <c r="E246" t="s">
        <v>108</v>
      </c>
      <c r="F246" s="9">
        <v>17528.57</v>
      </c>
      <c r="G246" t="s">
        <v>38</v>
      </c>
      <c r="H246" s="10">
        <v>0.85</v>
      </c>
      <c r="I246">
        <v>0</v>
      </c>
      <c r="J246" s="1" t="s">
        <v>16</v>
      </c>
      <c r="K246" s="15">
        <v>0</v>
      </c>
    </row>
    <row r="247" spans="1:11" x14ac:dyDescent="0.25">
      <c r="A247" t="s">
        <v>593</v>
      </c>
      <c r="B247" t="s">
        <v>18</v>
      </c>
      <c r="C247" t="s">
        <v>594</v>
      </c>
      <c r="D247" s="9">
        <v>10000</v>
      </c>
      <c r="E247" t="s">
        <v>104</v>
      </c>
      <c r="F247" s="9">
        <v>0</v>
      </c>
      <c r="G247" t="s">
        <v>87</v>
      </c>
      <c r="H247" s="10">
        <v>0.3</v>
      </c>
      <c r="I247">
        <v>0</v>
      </c>
      <c r="J247" s="1" t="s">
        <v>16</v>
      </c>
      <c r="K247" s="15">
        <v>0</v>
      </c>
    </row>
    <row r="248" spans="1:11" x14ac:dyDescent="0.25">
      <c r="A248" t="s">
        <v>595</v>
      </c>
      <c r="B248" t="s">
        <v>12</v>
      </c>
      <c r="C248" t="s">
        <v>596</v>
      </c>
      <c r="D248" s="9">
        <v>8643.0300000000007</v>
      </c>
      <c r="E248" t="s">
        <v>331</v>
      </c>
      <c r="F248" s="9">
        <v>8643.0300000000007</v>
      </c>
      <c r="G248" t="s">
        <v>25</v>
      </c>
      <c r="H248" s="10">
        <v>0.84</v>
      </c>
      <c r="I248">
        <v>0</v>
      </c>
      <c r="J248" s="1" t="s">
        <v>16</v>
      </c>
      <c r="K248" s="15">
        <v>0</v>
      </c>
    </row>
    <row r="249" spans="1:11" x14ac:dyDescent="0.25">
      <c r="A249" t="s">
        <v>597</v>
      </c>
      <c r="B249" t="s">
        <v>12</v>
      </c>
      <c r="C249" t="s">
        <v>598</v>
      </c>
      <c r="D249" s="9">
        <v>39602</v>
      </c>
      <c r="E249" t="s">
        <v>37</v>
      </c>
      <c r="F249" s="9">
        <v>33050</v>
      </c>
      <c r="G249" t="s">
        <v>15</v>
      </c>
      <c r="H249" s="10">
        <v>0.73</v>
      </c>
      <c r="I249">
        <v>0</v>
      </c>
      <c r="J249" s="1" t="s">
        <v>16</v>
      </c>
      <c r="K249" s="15">
        <v>0</v>
      </c>
    </row>
    <row r="250" spans="1:11" x14ac:dyDescent="0.25">
      <c r="A250" t="s">
        <v>599</v>
      </c>
      <c r="B250" t="s">
        <v>12</v>
      </c>
      <c r="C250" t="s">
        <v>600</v>
      </c>
      <c r="D250" s="9">
        <v>4909</v>
      </c>
      <c r="E250" t="s">
        <v>601</v>
      </c>
      <c r="F250" s="9">
        <v>4909</v>
      </c>
      <c r="G250" t="s">
        <v>105</v>
      </c>
      <c r="H250" s="10">
        <v>0.69</v>
      </c>
      <c r="I250">
        <v>0</v>
      </c>
      <c r="J250" s="1" t="s">
        <v>16</v>
      </c>
      <c r="K250" s="15">
        <v>0</v>
      </c>
    </row>
    <row r="251" spans="1:11" x14ac:dyDescent="0.25">
      <c r="A251" t="s">
        <v>602</v>
      </c>
      <c r="B251" t="s">
        <v>18</v>
      </c>
      <c r="C251" t="s">
        <v>603</v>
      </c>
      <c r="D251" s="9">
        <v>5000</v>
      </c>
      <c r="E251" t="s">
        <v>33</v>
      </c>
      <c r="F251" s="9">
        <v>5000</v>
      </c>
      <c r="G251" t="s">
        <v>25</v>
      </c>
      <c r="H251" s="10">
        <v>0.92</v>
      </c>
      <c r="I251">
        <v>0</v>
      </c>
      <c r="J251" s="1" t="s">
        <v>26</v>
      </c>
      <c r="K251" s="15">
        <v>5000</v>
      </c>
    </row>
    <row r="252" spans="1:11" x14ac:dyDescent="0.25">
      <c r="A252" t="s">
        <v>604</v>
      </c>
      <c r="B252" t="s">
        <v>12</v>
      </c>
      <c r="C252" t="s">
        <v>605</v>
      </c>
      <c r="D252" s="9">
        <v>24000</v>
      </c>
      <c r="E252" t="s">
        <v>24</v>
      </c>
      <c r="F252" s="9">
        <v>24000</v>
      </c>
      <c r="G252" t="s">
        <v>142</v>
      </c>
      <c r="H252" s="10">
        <v>0.8</v>
      </c>
      <c r="I252">
        <v>0</v>
      </c>
      <c r="J252" s="1" t="s">
        <v>16</v>
      </c>
      <c r="K252" s="15">
        <v>0</v>
      </c>
    </row>
    <row r="253" spans="1:11" x14ac:dyDescent="0.25">
      <c r="A253" t="s">
        <v>606</v>
      </c>
      <c r="B253" t="s">
        <v>53</v>
      </c>
      <c r="C253" t="s">
        <v>607</v>
      </c>
      <c r="D253" s="9">
        <v>86551.67</v>
      </c>
      <c r="E253" t="s">
        <v>76</v>
      </c>
      <c r="F253" s="9">
        <v>86551.67</v>
      </c>
      <c r="G253" t="s">
        <v>25</v>
      </c>
      <c r="H253" s="10">
        <v>0.89</v>
      </c>
      <c r="I253">
        <v>0</v>
      </c>
      <c r="J253" s="1" t="s">
        <v>26</v>
      </c>
      <c r="K253" s="15">
        <v>86551.67</v>
      </c>
    </row>
    <row r="254" spans="1:11" x14ac:dyDescent="0.25">
      <c r="A254" t="s">
        <v>608</v>
      </c>
      <c r="B254" t="s">
        <v>18</v>
      </c>
      <c r="C254" t="s">
        <v>609</v>
      </c>
      <c r="D254" s="9">
        <v>5000</v>
      </c>
      <c r="E254" t="s">
        <v>610</v>
      </c>
      <c r="F254" s="9">
        <v>5000</v>
      </c>
      <c r="G254" t="s">
        <v>25</v>
      </c>
      <c r="H254" s="10">
        <v>0.8</v>
      </c>
      <c r="I254">
        <v>0</v>
      </c>
      <c r="J254" s="1" t="s">
        <v>26</v>
      </c>
      <c r="K254" s="15">
        <v>5000</v>
      </c>
    </row>
    <row r="255" spans="1:11" x14ac:dyDescent="0.25">
      <c r="A255" t="s">
        <v>611</v>
      </c>
      <c r="B255" t="s">
        <v>12</v>
      </c>
      <c r="C255" t="s">
        <v>612</v>
      </c>
      <c r="D255" s="9">
        <v>68899.12</v>
      </c>
      <c r="E255" t="s">
        <v>37</v>
      </c>
      <c r="F255" s="9">
        <v>68899.12</v>
      </c>
      <c r="G255" t="s">
        <v>105</v>
      </c>
      <c r="H255" s="10">
        <v>0.71</v>
      </c>
      <c r="I255">
        <v>0</v>
      </c>
      <c r="J255" s="1" t="s">
        <v>16</v>
      </c>
      <c r="K255" s="15">
        <v>0</v>
      </c>
    </row>
    <row r="256" spans="1:11" x14ac:dyDescent="0.25">
      <c r="A256" t="s">
        <v>613</v>
      </c>
      <c r="B256" t="s">
        <v>18</v>
      </c>
      <c r="C256" t="s">
        <v>614</v>
      </c>
      <c r="D256" s="9">
        <v>10000</v>
      </c>
      <c r="E256" t="s">
        <v>104</v>
      </c>
      <c r="F256" s="9">
        <v>10000</v>
      </c>
      <c r="G256" t="s">
        <v>142</v>
      </c>
      <c r="H256" s="10">
        <v>1</v>
      </c>
      <c r="I256">
        <v>0</v>
      </c>
      <c r="J256" s="1" t="s">
        <v>26</v>
      </c>
      <c r="K256" s="15">
        <v>10000</v>
      </c>
    </row>
    <row r="257" spans="1:11" x14ac:dyDescent="0.25">
      <c r="A257" t="s">
        <v>615</v>
      </c>
      <c r="B257" t="s">
        <v>12</v>
      </c>
      <c r="C257" t="s">
        <v>616</v>
      </c>
      <c r="D257" s="9">
        <v>91762</v>
      </c>
      <c r="E257" t="s">
        <v>108</v>
      </c>
      <c r="F257" s="9">
        <v>0</v>
      </c>
      <c r="G257" t="s">
        <v>34</v>
      </c>
      <c r="H257" s="10">
        <v>0.4628571428571428</v>
      </c>
      <c r="I257">
        <v>0</v>
      </c>
      <c r="J257" s="1" t="s">
        <v>16</v>
      </c>
      <c r="K257" s="15">
        <v>0</v>
      </c>
    </row>
    <row r="258" spans="1:11" x14ac:dyDescent="0.25">
      <c r="A258" t="s">
        <v>617</v>
      </c>
      <c r="B258" t="s">
        <v>12</v>
      </c>
      <c r="C258" t="s">
        <v>618</v>
      </c>
      <c r="D258" s="9">
        <v>7899</v>
      </c>
      <c r="E258" t="s">
        <v>48</v>
      </c>
      <c r="F258" s="9">
        <v>7899</v>
      </c>
      <c r="G258" t="s">
        <v>105</v>
      </c>
      <c r="H258" s="10">
        <v>0.72</v>
      </c>
      <c r="I258">
        <v>0</v>
      </c>
      <c r="J258" s="1" t="s">
        <v>16</v>
      </c>
      <c r="K258" s="15">
        <v>0</v>
      </c>
    </row>
    <row r="259" spans="1:11" x14ac:dyDescent="0.25">
      <c r="A259" t="s">
        <v>619</v>
      </c>
      <c r="B259" t="s">
        <v>18</v>
      </c>
      <c r="C259" t="s">
        <v>620</v>
      </c>
      <c r="D259" s="9">
        <v>10000</v>
      </c>
      <c r="E259" t="s">
        <v>33</v>
      </c>
      <c r="F259" s="9">
        <v>0</v>
      </c>
      <c r="G259" t="s">
        <v>41</v>
      </c>
      <c r="H259" s="10">
        <v>0.44</v>
      </c>
      <c r="I259">
        <v>0</v>
      </c>
      <c r="J259" s="1" t="s">
        <v>16</v>
      </c>
      <c r="K259" s="15">
        <v>0</v>
      </c>
    </row>
    <row r="260" spans="1:11" x14ac:dyDescent="0.25">
      <c r="A260" t="s">
        <v>621</v>
      </c>
      <c r="B260" t="s">
        <v>18</v>
      </c>
      <c r="C260" t="s">
        <v>622</v>
      </c>
      <c r="D260" s="9">
        <v>10000</v>
      </c>
      <c r="E260" t="s">
        <v>33</v>
      </c>
      <c r="F260" s="9">
        <v>0</v>
      </c>
      <c r="G260" t="s">
        <v>34</v>
      </c>
      <c r="H260" s="10">
        <v>0.44</v>
      </c>
      <c r="I260">
        <v>0</v>
      </c>
      <c r="J260" s="1" t="s">
        <v>16</v>
      </c>
      <c r="K260" s="15">
        <v>0</v>
      </c>
    </row>
    <row r="261" spans="1:11" x14ac:dyDescent="0.25">
      <c r="A261" t="s">
        <v>623</v>
      </c>
      <c r="B261" t="s">
        <v>12</v>
      </c>
      <c r="C261" t="s">
        <v>624</v>
      </c>
      <c r="D261" s="9">
        <v>7684.1500000000005</v>
      </c>
      <c r="E261" t="s">
        <v>37</v>
      </c>
      <c r="F261" s="9">
        <v>7684.15</v>
      </c>
      <c r="G261" t="s">
        <v>105</v>
      </c>
      <c r="H261" s="10">
        <v>0.69</v>
      </c>
      <c r="I261">
        <v>0</v>
      </c>
      <c r="J261" s="1" t="s">
        <v>16</v>
      </c>
      <c r="K261" s="15">
        <v>0</v>
      </c>
    </row>
    <row r="262" spans="1:11" x14ac:dyDescent="0.25">
      <c r="A262" t="s">
        <v>625</v>
      </c>
      <c r="B262" t="s">
        <v>12</v>
      </c>
      <c r="C262" t="s">
        <v>626</v>
      </c>
      <c r="D262" s="9">
        <v>17050.75</v>
      </c>
      <c r="E262" t="s">
        <v>33</v>
      </c>
      <c r="F262" s="9">
        <v>17050.75</v>
      </c>
      <c r="G262" t="s">
        <v>25</v>
      </c>
      <c r="H262" s="10">
        <v>0.94</v>
      </c>
      <c r="I262">
        <v>0</v>
      </c>
      <c r="J262" s="1" t="s">
        <v>26</v>
      </c>
      <c r="K262" s="15">
        <v>17050.75</v>
      </c>
    </row>
    <row r="263" spans="1:11" x14ac:dyDescent="0.25">
      <c r="A263" t="s">
        <v>627</v>
      </c>
      <c r="B263" t="s">
        <v>18</v>
      </c>
      <c r="C263" t="s">
        <v>628</v>
      </c>
      <c r="D263" s="9">
        <v>5000</v>
      </c>
      <c r="E263" t="s">
        <v>137</v>
      </c>
      <c r="F263" s="9">
        <v>0</v>
      </c>
      <c r="G263" t="s">
        <v>34</v>
      </c>
      <c r="H263" s="10">
        <v>0.44</v>
      </c>
      <c r="I263">
        <v>0</v>
      </c>
      <c r="J263" s="1" t="s">
        <v>16</v>
      </c>
      <c r="K263" s="15">
        <v>0</v>
      </c>
    </row>
    <row r="264" spans="1:11" x14ac:dyDescent="0.25">
      <c r="A264" t="s">
        <v>629</v>
      </c>
      <c r="B264" t="s">
        <v>18</v>
      </c>
      <c r="C264" t="s">
        <v>630</v>
      </c>
      <c r="D264" s="9">
        <v>10000</v>
      </c>
      <c r="E264" t="s">
        <v>101</v>
      </c>
      <c r="F264" s="9">
        <v>10000</v>
      </c>
      <c r="G264" t="s">
        <v>25</v>
      </c>
      <c r="H264" s="10">
        <v>0.89</v>
      </c>
      <c r="I264">
        <v>0</v>
      </c>
      <c r="J264" s="1" t="s">
        <v>16</v>
      </c>
      <c r="K264" s="15">
        <v>0</v>
      </c>
    </row>
    <row r="265" spans="1:11" x14ac:dyDescent="0.25">
      <c r="A265" t="s">
        <v>631</v>
      </c>
      <c r="B265" t="s">
        <v>12</v>
      </c>
      <c r="C265" t="s">
        <v>632</v>
      </c>
      <c r="D265" s="9">
        <v>22000</v>
      </c>
      <c r="E265" t="s">
        <v>633</v>
      </c>
      <c r="F265" s="9">
        <v>22000</v>
      </c>
      <c r="G265" t="s">
        <v>25</v>
      </c>
      <c r="H265" s="10">
        <v>0.88</v>
      </c>
      <c r="I265">
        <v>0</v>
      </c>
      <c r="J265" s="1" t="s">
        <v>26</v>
      </c>
      <c r="K265" s="15">
        <v>22000</v>
      </c>
    </row>
    <row r="266" spans="1:11" x14ac:dyDescent="0.25">
      <c r="A266" t="s">
        <v>634</v>
      </c>
      <c r="B266" t="s">
        <v>12</v>
      </c>
      <c r="C266" t="s">
        <v>558</v>
      </c>
      <c r="D266" s="9">
        <v>23000</v>
      </c>
      <c r="E266" t="s">
        <v>51</v>
      </c>
      <c r="F266" s="9">
        <v>23000</v>
      </c>
      <c r="G266" t="s">
        <v>15</v>
      </c>
      <c r="H266" s="10">
        <v>0.75</v>
      </c>
      <c r="I266">
        <v>0</v>
      </c>
      <c r="J266" s="1" t="s">
        <v>16</v>
      </c>
      <c r="K266" s="15">
        <v>0</v>
      </c>
    </row>
    <row r="267" spans="1:11" x14ac:dyDescent="0.25">
      <c r="A267" t="s">
        <v>635</v>
      </c>
      <c r="B267" t="s">
        <v>12</v>
      </c>
      <c r="C267" t="s">
        <v>636</v>
      </c>
      <c r="D267" s="9">
        <v>13027.29</v>
      </c>
      <c r="E267" t="s">
        <v>33</v>
      </c>
      <c r="F267" s="9">
        <v>13027.29</v>
      </c>
      <c r="G267" t="s">
        <v>25</v>
      </c>
      <c r="H267" s="10">
        <v>0.95</v>
      </c>
      <c r="I267">
        <v>0</v>
      </c>
      <c r="J267" s="1" t="s">
        <v>26</v>
      </c>
      <c r="K267" s="15">
        <v>13027.29</v>
      </c>
    </row>
    <row r="268" spans="1:11" x14ac:dyDescent="0.25">
      <c r="A268" t="s">
        <v>637</v>
      </c>
      <c r="B268" t="s">
        <v>18</v>
      </c>
      <c r="C268" t="s">
        <v>638</v>
      </c>
      <c r="D268" s="9">
        <v>10000</v>
      </c>
      <c r="E268" t="s">
        <v>33</v>
      </c>
      <c r="F268" s="9">
        <v>10000</v>
      </c>
      <c r="G268" t="s">
        <v>38</v>
      </c>
      <c r="H268" s="10">
        <v>0.85</v>
      </c>
      <c r="I268">
        <v>0</v>
      </c>
      <c r="J268" s="1" t="s">
        <v>26</v>
      </c>
      <c r="K268" s="15">
        <v>10000</v>
      </c>
    </row>
    <row r="269" spans="1:11" x14ac:dyDescent="0.25">
      <c r="A269" t="s">
        <v>639</v>
      </c>
      <c r="B269" t="s">
        <v>12</v>
      </c>
      <c r="C269" t="s">
        <v>640</v>
      </c>
      <c r="D269" s="9">
        <v>30007.200000000001</v>
      </c>
      <c r="E269" t="s">
        <v>641</v>
      </c>
      <c r="F269" s="9">
        <v>30007.200000000001</v>
      </c>
      <c r="G269" t="s">
        <v>105</v>
      </c>
      <c r="H269" s="10">
        <v>0.72</v>
      </c>
      <c r="I269">
        <v>0</v>
      </c>
      <c r="J269" s="1" t="s">
        <v>16</v>
      </c>
      <c r="K269" s="15">
        <v>0</v>
      </c>
    </row>
    <row r="270" spans="1:11" x14ac:dyDescent="0.25">
      <c r="A270" t="s">
        <v>642</v>
      </c>
      <c r="B270" t="s">
        <v>12</v>
      </c>
      <c r="C270" t="s">
        <v>643</v>
      </c>
      <c r="D270" s="9">
        <v>38064.85</v>
      </c>
      <c r="E270" t="s">
        <v>644</v>
      </c>
      <c r="F270" s="9">
        <v>0</v>
      </c>
      <c r="G270" t="s">
        <v>34</v>
      </c>
      <c r="H270" s="10">
        <v>0.48</v>
      </c>
      <c r="I270">
        <v>0</v>
      </c>
      <c r="J270" s="1" t="s">
        <v>16</v>
      </c>
      <c r="K270" s="15">
        <v>0</v>
      </c>
    </row>
    <row r="271" spans="1:11" x14ac:dyDescent="0.25">
      <c r="A271" t="s">
        <v>645</v>
      </c>
      <c r="B271" t="s">
        <v>31</v>
      </c>
      <c r="C271" t="s">
        <v>646</v>
      </c>
      <c r="D271" s="9">
        <v>20000</v>
      </c>
      <c r="E271" t="s">
        <v>33</v>
      </c>
      <c r="F271" s="9">
        <v>20000</v>
      </c>
      <c r="G271" t="s">
        <v>70</v>
      </c>
      <c r="H271" s="10">
        <v>0.55000000000000004</v>
      </c>
      <c r="I271">
        <v>0</v>
      </c>
      <c r="J271" s="1" t="s">
        <v>16</v>
      </c>
      <c r="K271" s="15">
        <v>0</v>
      </c>
    </row>
    <row r="272" spans="1:11" x14ac:dyDescent="0.25">
      <c r="A272" t="s">
        <v>647</v>
      </c>
      <c r="B272" t="s">
        <v>31</v>
      </c>
      <c r="C272" t="s">
        <v>648</v>
      </c>
      <c r="D272" s="9">
        <v>20000</v>
      </c>
      <c r="E272" t="s">
        <v>33</v>
      </c>
      <c r="F272" s="9">
        <v>0</v>
      </c>
      <c r="G272" t="s">
        <v>45</v>
      </c>
      <c r="H272" s="10">
        <v>0.36</v>
      </c>
      <c r="I272">
        <v>0</v>
      </c>
      <c r="J272" s="1" t="s">
        <v>16</v>
      </c>
      <c r="K272" s="15">
        <v>0</v>
      </c>
    </row>
    <row r="273" spans="1:11" x14ac:dyDescent="0.25">
      <c r="A273" t="s">
        <v>649</v>
      </c>
      <c r="B273" t="s">
        <v>12</v>
      </c>
      <c r="C273" t="s">
        <v>650</v>
      </c>
      <c r="D273" s="9">
        <v>1500</v>
      </c>
      <c r="E273" t="s">
        <v>48</v>
      </c>
      <c r="F273" s="9">
        <v>0</v>
      </c>
      <c r="G273" t="s">
        <v>34</v>
      </c>
      <c r="H273" s="10">
        <v>0.44</v>
      </c>
      <c r="I273">
        <v>0</v>
      </c>
      <c r="J273" s="1" t="s">
        <v>16</v>
      </c>
      <c r="K273" s="15">
        <v>0</v>
      </c>
    </row>
    <row r="274" spans="1:11" x14ac:dyDescent="0.25">
      <c r="A274" t="s">
        <v>651</v>
      </c>
      <c r="B274" t="s">
        <v>12</v>
      </c>
      <c r="C274" t="s">
        <v>652</v>
      </c>
      <c r="D274" s="9">
        <v>60000</v>
      </c>
      <c r="E274" t="s">
        <v>33</v>
      </c>
      <c r="F274" s="9">
        <v>51000</v>
      </c>
      <c r="G274" t="s">
        <v>25</v>
      </c>
      <c r="H274" s="10">
        <v>0.8</v>
      </c>
      <c r="I274">
        <v>0</v>
      </c>
      <c r="J274" s="1" t="s">
        <v>16</v>
      </c>
      <c r="K274" s="15">
        <v>0</v>
      </c>
    </row>
    <row r="275" spans="1:11" x14ac:dyDescent="0.25">
      <c r="A275" t="s">
        <v>653</v>
      </c>
      <c r="B275" t="s">
        <v>12</v>
      </c>
      <c r="C275" t="s">
        <v>632</v>
      </c>
      <c r="D275" s="9">
        <v>108000</v>
      </c>
      <c r="E275" t="s">
        <v>633</v>
      </c>
      <c r="F275" s="9">
        <v>108000</v>
      </c>
      <c r="G275" t="s">
        <v>25</v>
      </c>
      <c r="H275" s="10">
        <v>0.8571428571428571</v>
      </c>
      <c r="I275">
        <v>0</v>
      </c>
      <c r="J275" s="1" t="s">
        <v>16</v>
      </c>
      <c r="K275" s="15">
        <v>0</v>
      </c>
    </row>
    <row r="276" spans="1:11" x14ac:dyDescent="0.25">
      <c r="A276" t="s">
        <v>654</v>
      </c>
      <c r="B276" t="s">
        <v>18</v>
      </c>
      <c r="C276" t="s">
        <v>655</v>
      </c>
      <c r="D276" s="9">
        <v>10000</v>
      </c>
      <c r="E276" t="s">
        <v>104</v>
      </c>
      <c r="F276" s="9">
        <v>10000</v>
      </c>
      <c r="G276" t="s">
        <v>25</v>
      </c>
      <c r="H276" s="10">
        <v>0.96</v>
      </c>
      <c r="I276">
        <v>0</v>
      </c>
      <c r="J276" s="1" t="s">
        <v>16</v>
      </c>
      <c r="K276" s="15">
        <v>0</v>
      </c>
    </row>
    <row r="277" spans="1:11" x14ac:dyDescent="0.25">
      <c r="A277" t="s">
        <v>656</v>
      </c>
      <c r="B277" t="s">
        <v>53</v>
      </c>
      <c r="C277" t="s">
        <v>657</v>
      </c>
      <c r="D277" s="9">
        <v>18825.099999999999</v>
      </c>
      <c r="E277" t="s">
        <v>104</v>
      </c>
      <c r="F277" s="9">
        <v>13473.53</v>
      </c>
      <c r="G277" t="s">
        <v>82</v>
      </c>
      <c r="H277" s="10">
        <v>0.63</v>
      </c>
      <c r="I277">
        <v>0</v>
      </c>
      <c r="J277" s="1" t="s">
        <v>16</v>
      </c>
      <c r="K277" s="15">
        <v>0</v>
      </c>
    </row>
    <row r="278" spans="1:11" x14ac:dyDescent="0.25">
      <c r="A278" t="s">
        <v>658</v>
      </c>
      <c r="B278" t="s">
        <v>12</v>
      </c>
      <c r="C278" t="s">
        <v>659</v>
      </c>
      <c r="D278" s="9">
        <v>35000</v>
      </c>
      <c r="E278" t="s">
        <v>37</v>
      </c>
      <c r="F278" s="9">
        <v>35000</v>
      </c>
      <c r="G278" t="s">
        <v>25</v>
      </c>
      <c r="H278" s="10">
        <v>0.81</v>
      </c>
      <c r="I278">
        <v>0</v>
      </c>
      <c r="J278" s="1" t="s">
        <v>26</v>
      </c>
      <c r="K278" s="15">
        <v>35000</v>
      </c>
    </row>
    <row r="279" spans="1:11" x14ac:dyDescent="0.25">
      <c r="A279" t="s">
        <v>660</v>
      </c>
      <c r="B279" t="s">
        <v>12</v>
      </c>
      <c r="C279" t="s">
        <v>661</v>
      </c>
      <c r="D279" s="9">
        <v>33371.96</v>
      </c>
      <c r="E279" t="s">
        <v>33</v>
      </c>
      <c r="F279" s="9">
        <v>33371.96</v>
      </c>
      <c r="G279" t="s">
        <v>105</v>
      </c>
      <c r="H279" s="10">
        <v>0.68428571428571427</v>
      </c>
      <c r="I279">
        <v>0</v>
      </c>
      <c r="J279" s="1" t="s">
        <v>16</v>
      </c>
      <c r="K279" s="15">
        <v>0</v>
      </c>
    </row>
    <row r="280" spans="1:11" x14ac:dyDescent="0.25">
      <c r="A280" t="s">
        <v>662</v>
      </c>
      <c r="B280" t="s">
        <v>31</v>
      </c>
      <c r="C280" t="s">
        <v>663</v>
      </c>
      <c r="D280" s="9">
        <v>15000</v>
      </c>
      <c r="E280" t="s">
        <v>37</v>
      </c>
      <c r="F280" s="9">
        <v>15000</v>
      </c>
      <c r="G280" t="s">
        <v>25</v>
      </c>
      <c r="H280" s="10">
        <v>0.95</v>
      </c>
      <c r="I280">
        <v>0</v>
      </c>
      <c r="J280" s="1" t="s">
        <v>26</v>
      </c>
      <c r="K280" s="15">
        <v>15000</v>
      </c>
    </row>
    <row r="281" spans="1:11" x14ac:dyDescent="0.25">
      <c r="A281" t="s">
        <v>664</v>
      </c>
      <c r="B281" t="s">
        <v>18</v>
      </c>
      <c r="C281" t="s">
        <v>665</v>
      </c>
      <c r="D281" s="9">
        <v>10000</v>
      </c>
      <c r="E281" t="s">
        <v>33</v>
      </c>
      <c r="F281" s="9">
        <v>0</v>
      </c>
      <c r="G281" t="s">
        <v>34</v>
      </c>
      <c r="H281" s="10">
        <v>0.43</v>
      </c>
      <c r="I281">
        <v>0</v>
      </c>
      <c r="J281" s="1" t="s">
        <v>16</v>
      </c>
      <c r="K281" s="15">
        <v>0</v>
      </c>
    </row>
    <row r="282" spans="1:11" x14ac:dyDescent="0.25">
      <c r="A282" t="s">
        <v>666</v>
      </c>
      <c r="B282" t="s">
        <v>18</v>
      </c>
      <c r="C282" t="s">
        <v>667</v>
      </c>
      <c r="D282" s="9">
        <v>10000</v>
      </c>
      <c r="E282" t="s">
        <v>668</v>
      </c>
      <c r="F282" s="9">
        <v>10000</v>
      </c>
      <c r="G282" t="s">
        <v>15</v>
      </c>
      <c r="H282" s="10">
        <v>0.79</v>
      </c>
      <c r="I282">
        <v>0</v>
      </c>
      <c r="J282" s="1" t="s">
        <v>16</v>
      </c>
      <c r="K282" s="15">
        <v>0</v>
      </c>
    </row>
    <row r="283" spans="1:11" x14ac:dyDescent="0.25">
      <c r="A283" t="s">
        <v>669</v>
      </c>
      <c r="B283" t="s">
        <v>53</v>
      </c>
      <c r="C283" t="s">
        <v>670</v>
      </c>
      <c r="D283" s="9">
        <v>25140.84</v>
      </c>
      <c r="E283" t="s">
        <v>33</v>
      </c>
      <c r="F283" s="9">
        <v>0</v>
      </c>
      <c r="G283" t="s">
        <v>34</v>
      </c>
      <c r="H283" s="10">
        <v>0.46</v>
      </c>
      <c r="I283">
        <v>0</v>
      </c>
      <c r="J283" s="1" t="s">
        <v>16</v>
      </c>
      <c r="K283" s="15">
        <v>0</v>
      </c>
    </row>
    <row r="284" spans="1:11" x14ac:dyDescent="0.25">
      <c r="A284" t="s">
        <v>671</v>
      </c>
      <c r="B284" t="s">
        <v>18</v>
      </c>
      <c r="C284" t="s">
        <v>672</v>
      </c>
      <c r="D284" s="9">
        <v>10000</v>
      </c>
      <c r="E284" t="s">
        <v>673</v>
      </c>
      <c r="F284" s="9">
        <v>0</v>
      </c>
      <c r="G284" t="s">
        <v>41</v>
      </c>
      <c r="H284" s="10">
        <v>0.43</v>
      </c>
      <c r="I284">
        <v>0</v>
      </c>
      <c r="J284" s="1" t="s">
        <v>16</v>
      </c>
      <c r="K284" s="15">
        <v>0</v>
      </c>
    </row>
    <row r="285" spans="1:11" x14ac:dyDescent="0.25">
      <c r="A285" t="s">
        <v>674</v>
      </c>
      <c r="B285" t="s">
        <v>12</v>
      </c>
      <c r="C285" t="s">
        <v>675</v>
      </c>
      <c r="D285" s="9">
        <v>61819.51</v>
      </c>
      <c r="E285" t="s">
        <v>676</v>
      </c>
      <c r="F285" s="9">
        <v>0</v>
      </c>
      <c r="G285" t="s">
        <v>45</v>
      </c>
      <c r="H285" s="10">
        <v>0.26</v>
      </c>
      <c r="I285">
        <v>0</v>
      </c>
      <c r="J285" s="1" t="s">
        <v>16</v>
      </c>
      <c r="K285" s="15">
        <v>0</v>
      </c>
    </row>
    <row r="286" spans="1:11" x14ac:dyDescent="0.25">
      <c r="A286" t="s">
        <v>677</v>
      </c>
      <c r="B286" t="s">
        <v>12</v>
      </c>
      <c r="C286" t="s">
        <v>678</v>
      </c>
      <c r="D286" s="9">
        <v>49750</v>
      </c>
      <c r="E286" t="s">
        <v>33</v>
      </c>
      <c r="F286" s="9">
        <v>41750</v>
      </c>
      <c r="G286" t="s">
        <v>105</v>
      </c>
      <c r="H286" s="10">
        <v>0.76</v>
      </c>
      <c r="I286">
        <v>0</v>
      </c>
      <c r="J286" s="1" t="s">
        <v>16</v>
      </c>
      <c r="K286" s="15">
        <v>0</v>
      </c>
    </row>
    <row r="287" spans="1:11" x14ac:dyDescent="0.25">
      <c r="A287" t="s">
        <v>679</v>
      </c>
      <c r="B287" t="s">
        <v>12</v>
      </c>
      <c r="C287" t="s">
        <v>320</v>
      </c>
      <c r="D287" s="9">
        <v>17000</v>
      </c>
      <c r="E287" t="s">
        <v>33</v>
      </c>
      <c r="F287" s="9">
        <v>17000</v>
      </c>
      <c r="G287" t="s">
        <v>105</v>
      </c>
      <c r="H287" s="10">
        <v>0.79</v>
      </c>
      <c r="I287">
        <v>0</v>
      </c>
      <c r="J287" s="1" t="s">
        <v>16</v>
      </c>
      <c r="K287" s="15">
        <v>0</v>
      </c>
    </row>
    <row r="288" spans="1:11" x14ac:dyDescent="0.25">
      <c r="A288" t="s">
        <v>680</v>
      </c>
      <c r="B288" t="s">
        <v>18</v>
      </c>
      <c r="C288" t="s">
        <v>681</v>
      </c>
      <c r="D288" s="9">
        <v>10000</v>
      </c>
      <c r="E288" t="s">
        <v>37</v>
      </c>
      <c r="F288" s="9">
        <v>0</v>
      </c>
      <c r="G288" t="s">
        <v>34</v>
      </c>
      <c r="H288" s="10">
        <v>0.47</v>
      </c>
      <c r="I288">
        <v>0</v>
      </c>
      <c r="J288" s="1" t="s">
        <v>16</v>
      </c>
      <c r="K288" s="15">
        <v>0</v>
      </c>
    </row>
    <row r="289" spans="1:11" x14ac:dyDescent="0.25">
      <c r="A289" t="s">
        <v>682</v>
      </c>
      <c r="B289" t="s">
        <v>12</v>
      </c>
      <c r="C289" t="s">
        <v>683</v>
      </c>
      <c r="D289" s="9">
        <v>47571.22</v>
      </c>
      <c r="E289" t="s">
        <v>33</v>
      </c>
      <c r="F289" s="9">
        <v>47571.22</v>
      </c>
      <c r="G289" t="s">
        <v>105</v>
      </c>
      <c r="H289" s="10">
        <v>0.77</v>
      </c>
      <c r="I289">
        <v>0</v>
      </c>
      <c r="J289" s="1" t="s">
        <v>16</v>
      </c>
      <c r="K289" s="15">
        <v>0</v>
      </c>
    </row>
    <row r="290" spans="1:11" x14ac:dyDescent="0.25">
      <c r="A290" t="s">
        <v>684</v>
      </c>
      <c r="B290" t="s">
        <v>18</v>
      </c>
      <c r="C290" t="s">
        <v>685</v>
      </c>
      <c r="D290" s="9">
        <v>10000</v>
      </c>
      <c r="E290" t="s">
        <v>104</v>
      </c>
      <c r="F290" s="9">
        <v>0</v>
      </c>
      <c r="G290" t="s">
        <v>21</v>
      </c>
      <c r="H290" s="10">
        <v>0.4</v>
      </c>
      <c r="I290">
        <v>0</v>
      </c>
      <c r="J290" s="1" t="s">
        <v>16</v>
      </c>
      <c r="K290" s="15">
        <v>0</v>
      </c>
    </row>
    <row r="291" spans="1:11" x14ac:dyDescent="0.25">
      <c r="A291" t="s">
        <v>686</v>
      </c>
      <c r="B291" t="s">
        <v>12</v>
      </c>
      <c r="C291" t="s">
        <v>687</v>
      </c>
      <c r="D291" s="9">
        <v>110000</v>
      </c>
      <c r="E291" t="s">
        <v>354</v>
      </c>
      <c r="F291" s="9">
        <v>110000</v>
      </c>
      <c r="G291" t="s">
        <v>70</v>
      </c>
      <c r="H291" s="10">
        <v>0.62</v>
      </c>
      <c r="I291">
        <v>0</v>
      </c>
      <c r="J291" s="1" t="s">
        <v>16</v>
      </c>
      <c r="K291" s="15">
        <v>0</v>
      </c>
    </row>
    <row r="292" spans="1:11" x14ac:dyDescent="0.25">
      <c r="A292" t="s">
        <v>688</v>
      </c>
      <c r="B292" t="s">
        <v>12</v>
      </c>
      <c r="C292" t="s">
        <v>689</v>
      </c>
      <c r="D292" s="9">
        <v>24690</v>
      </c>
      <c r="E292" t="s">
        <v>127</v>
      </c>
      <c r="F292" s="9">
        <v>20000</v>
      </c>
      <c r="G292" t="s">
        <v>82</v>
      </c>
      <c r="H292" s="10">
        <v>0.63</v>
      </c>
      <c r="I292">
        <v>0</v>
      </c>
      <c r="J292" s="1" t="s">
        <v>16</v>
      </c>
      <c r="K292" s="15">
        <v>0</v>
      </c>
    </row>
    <row r="293" spans="1:11" x14ac:dyDescent="0.25">
      <c r="A293" t="s">
        <v>690</v>
      </c>
      <c r="B293" t="s">
        <v>12</v>
      </c>
      <c r="C293" t="s">
        <v>691</v>
      </c>
      <c r="D293" s="9">
        <v>71758.39</v>
      </c>
      <c r="E293" t="s">
        <v>33</v>
      </c>
      <c r="F293" s="9">
        <v>51758.39</v>
      </c>
      <c r="G293" t="s">
        <v>82</v>
      </c>
      <c r="H293" s="10">
        <v>0.55000000000000004</v>
      </c>
      <c r="I293">
        <v>1</v>
      </c>
      <c r="J293" s="1" t="s">
        <v>16</v>
      </c>
      <c r="K293" s="15">
        <v>0</v>
      </c>
    </row>
    <row r="294" spans="1:11" x14ac:dyDescent="0.25">
      <c r="A294" t="s">
        <v>692</v>
      </c>
      <c r="B294" t="s">
        <v>12</v>
      </c>
      <c r="C294" t="s">
        <v>693</v>
      </c>
      <c r="D294" s="9">
        <v>4500</v>
      </c>
      <c r="E294" t="s">
        <v>174</v>
      </c>
      <c r="F294" s="9">
        <v>4500</v>
      </c>
      <c r="G294" t="s">
        <v>70</v>
      </c>
      <c r="H294" s="10">
        <v>0.62</v>
      </c>
      <c r="I294">
        <v>0</v>
      </c>
      <c r="J294" s="1" t="s">
        <v>16</v>
      </c>
      <c r="K294" s="15">
        <v>0</v>
      </c>
    </row>
    <row r="295" spans="1:11" x14ac:dyDescent="0.25">
      <c r="A295" t="s">
        <v>694</v>
      </c>
      <c r="B295" t="s">
        <v>31</v>
      </c>
      <c r="C295" t="s">
        <v>695</v>
      </c>
      <c r="D295" s="9">
        <v>25000</v>
      </c>
      <c r="E295" t="s">
        <v>696</v>
      </c>
      <c r="F295" s="9">
        <v>25000</v>
      </c>
      <c r="G295" t="s">
        <v>105</v>
      </c>
      <c r="H295" s="10">
        <v>0.65</v>
      </c>
      <c r="I295">
        <v>0</v>
      </c>
      <c r="J295" s="1" t="s">
        <v>16</v>
      </c>
      <c r="K295" s="15">
        <v>0</v>
      </c>
    </row>
    <row r="296" spans="1:11" x14ac:dyDescent="0.25">
      <c r="A296" t="s">
        <v>697</v>
      </c>
      <c r="B296" t="s">
        <v>18</v>
      </c>
      <c r="C296" t="s">
        <v>698</v>
      </c>
      <c r="D296" s="9">
        <v>10000</v>
      </c>
      <c r="E296" t="s">
        <v>699</v>
      </c>
      <c r="F296" s="9">
        <v>0</v>
      </c>
      <c r="G296" t="s">
        <v>34</v>
      </c>
      <c r="H296" s="10">
        <v>0.49</v>
      </c>
      <c r="I296">
        <v>0</v>
      </c>
      <c r="J296" s="1" t="s">
        <v>16</v>
      </c>
      <c r="K296" s="15">
        <v>0</v>
      </c>
    </row>
    <row r="297" spans="1:11" x14ac:dyDescent="0.25">
      <c r="A297" t="s">
        <v>700</v>
      </c>
      <c r="B297" t="s">
        <v>53</v>
      </c>
      <c r="C297" t="s">
        <v>701</v>
      </c>
      <c r="D297" s="9">
        <v>21504</v>
      </c>
      <c r="E297" t="s">
        <v>104</v>
      </c>
      <c r="F297" s="9">
        <v>21504</v>
      </c>
      <c r="G297" t="s">
        <v>38</v>
      </c>
      <c r="H297" s="10">
        <v>0.96</v>
      </c>
      <c r="I297">
        <v>0</v>
      </c>
      <c r="J297" s="1" t="s">
        <v>26</v>
      </c>
      <c r="K297" s="15">
        <v>21504</v>
      </c>
    </row>
    <row r="298" spans="1:11" x14ac:dyDescent="0.25">
      <c r="A298" t="s">
        <v>702</v>
      </c>
      <c r="B298" t="s">
        <v>12</v>
      </c>
      <c r="C298" t="s">
        <v>703</v>
      </c>
      <c r="D298" s="9">
        <v>16300</v>
      </c>
      <c r="E298" t="s">
        <v>274</v>
      </c>
      <c r="F298" s="9">
        <v>0</v>
      </c>
      <c r="G298" t="s">
        <v>45</v>
      </c>
      <c r="H298" s="10">
        <v>0.3</v>
      </c>
      <c r="I298">
        <v>0</v>
      </c>
      <c r="J298" s="1" t="s">
        <v>16</v>
      </c>
      <c r="K298" s="15">
        <v>0</v>
      </c>
    </row>
    <row r="299" spans="1:11" x14ac:dyDescent="0.25">
      <c r="A299" t="s">
        <v>704</v>
      </c>
      <c r="B299" t="s">
        <v>12</v>
      </c>
      <c r="C299" t="s">
        <v>705</v>
      </c>
      <c r="D299" s="9">
        <v>53000</v>
      </c>
      <c r="E299" t="s">
        <v>33</v>
      </c>
      <c r="F299" s="9">
        <v>53000</v>
      </c>
      <c r="G299" t="s">
        <v>25</v>
      </c>
      <c r="H299" s="10">
        <v>0.92</v>
      </c>
      <c r="I299">
        <v>0</v>
      </c>
      <c r="J299" s="1" t="s">
        <v>26</v>
      </c>
      <c r="K299" s="15">
        <v>53000</v>
      </c>
    </row>
    <row r="300" spans="1:11" x14ac:dyDescent="0.25">
      <c r="A300" t="s">
        <v>706</v>
      </c>
      <c r="B300" t="s">
        <v>12</v>
      </c>
      <c r="C300" t="s">
        <v>707</v>
      </c>
      <c r="D300" s="9">
        <v>47167</v>
      </c>
      <c r="E300" t="s">
        <v>51</v>
      </c>
      <c r="F300" s="9">
        <v>0</v>
      </c>
      <c r="G300" t="s">
        <v>34</v>
      </c>
      <c r="H300" s="10">
        <v>0.45</v>
      </c>
      <c r="I300">
        <v>0</v>
      </c>
      <c r="J300" s="1" t="s">
        <v>16</v>
      </c>
      <c r="K300" s="15">
        <v>0</v>
      </c>
    </row>
    <row r="301" spans="1:11" x14ac:dyDescent="0.25">
      <c r="A301" t="s">
        <v>708</v>
      </c>
      <c r="B301" t="s">
        <v>12</v>
      </c>
      <c r="C301" t="s">
        <v>709</v>
      </c>
      <c r="D301" s="9">
        <v>51011.33</v>
      </c>
      <c r="E301" t="s">
        <v>37</v>
      </c>
      <c r="F301" s="9">
        <v>0</v>
      </c>
      <c r="G301" t="s">
        <v>34</v>
      </c>
      <c r="H301" s="10">
        <v>0.48</v>
      </c>
      <c r="I301">
        <v>0</v>
      </c>
      <c r="J301" s="1" t="s">
        <v>16</v>
      </c>
      <c r="K301" s="15">
        <v>0</v>
      </c>
    </row>
    <row r="302" spans="1:11" x14ac:dyDescent="0.25">
      <c r="A302" t="s">
        <v>710</v>
      </c>
      <c r="B302" t="s">
        <v>12</v>
      </c>
      <c r="C302" t="s">
        <v>711</v>
      </c>
      <c r="D302" s="9">
        <v>29000</v>
      </c>
      <c r="E302" t="s">
        <v>174</v>
      </c>
      <c r="F302" s="9">
        <v>29000</v>
      </c>
      <c r="G302" t="s">
        <v>70</v>
      </c>
      <c r="H302" s="10">
        <v>0.6</v>
      </c>
      <c r="I302">
        <v>0</v>
      </c>
      <c r="J302" s="1" t="s">
        <v>16</v>
      </c>
      <c r="K302" s="15">
        <v>0</v>
      </c>
    </row>
    <row r="303" spans="1:11" x14ac:dyDescent="0.25">
      <c r="A303" t="s">
        <v>712</v>
      </c>
      <c r="B303" t="s">
        <v>12</v>
      </c>
      <c r="C303" t="s">
        <v>153</v>
      </c>
      <c r="D303" s="9">
        <v>66811.25</v>
      </c>
      <c r="E303" t="s">
        <v>37</v>
      </c>
      <c r="F303" s="9">
        <v>66811.25</v>
      </c>
      <c r="G303" t="s">
        <v>25</v>
      </c>
      <c r="H303" s="10">
        <v>0.8</v>
      </c>
      <c r="I303">
        <v>0</v>
      </c>
      <c r="J303" s="1" t="s">
        <v>26</v>
      </c>
      <c r="K303" s="15">
        <v>66811.25</v>
      </c>
    </row>
    <row r="304" spans="1:11" x14ac:dyDescent="0.25">
      <c r="A304" t="s">
        <v>713</v>
      </c>
      <c r="B304" t="s">
        <v>12</v>
      </c>
      <c r="C304" t="s">
        <v>714</v>
      </c>
      <c r="D304" s="9">
        <v>195000</v>
      </c>
      <c r="E304" t="s">
        <v>33</v>
      </c>
      <c r="F304" s="9">
        <v>150000</v>
      </c>
      <c r="G304" t="s">
        <v>105</v>
      </c>
      <c r="H304" s="10">
        <v>0.65</v>
      </c>
      <c r="I304">
        <v>0</v>
      </c>
      <c r="J304" s="1" t="s">
        <v>16</v>
      </c>
      <c r="K304" s="15">
        <v>0</v>
      </c>
    </row>
    <row r="305" spans="1:11" x14ac:dyDescent="0.25">
      <c r="A305" t="s">
        <v>715</v>
      </c>
      <c r="B305" t="s">
        <v>31</v>
      </c>
      <c r="C305" t="s">
        <v>716</v>
      </c>
      <c r="D305" s="9">
        <v>15000</v>
      </c>
      <c r="E305" t="s">
        <v>37</v>
      </c>
      <c r="F305" s="9">
        <v>15000</v>
      </c>
      <c r="G305" t="s">
        <v>15</v>
      </c>
      <c r="H305" s="10">
        <v>0.73</v>
      </c>
      <c r="I305">
        <v>0</v>
      </c>
      <c r="J305" s="1" t="s">
        <v>16</v>
      </c>
      <c r="K305" s="15">
        <v>0</v>
      </c>
    </row>
    <row r="306" spans="1:11" x14ac:dyDescent="0.25">
      <c r="A306" t="s">
        <v>717</v>
      </c>
      <c r="B306" t="s">
        <v>18</v>
      </c>
      <c r="C306" t="s">
        <v>718</v>
      </c>
      <c r="D306" s="9">
        <v>10000</v>
      </c>
      <c r="E306" t="s">
        <v>351</v>
      </c>
      <c r="F306" s="9">
        <v>0</v>
      </c>
      <c r="G306" t="s">
        <v>34</v>
      </c>
      <c r="H306" s="10">
        <v>0.4</v>
      </c>
      <c r="I306">
        <v>0</v>
      </c>
      <c r="J306" s="1" t="s">
        <v>16</v>
      </c>
      <c r="K306" s="15">
        <v>0</v>
      </c>
    </row>
    <row r="307" spans="1:11" x14ac:dyDescent="0.25">
      <c r="A307" t="s">
        <v>719</v>
      </c>
      <c r="B307" t="s">
        <v>18</v>
      </c>
      <c r="C307" t="s">
        <v>720</v>
      </c>
      <c r="D307" s="9">
        <v>5000</v>
      </c>
      <c r="E307" t="s">
        <v>104</v>
      </c>
      <c r="F307" s="9">
        <v>0</v>
      </c>
      <c r="G307" t="s">
        <v>45</v>
      </c>
      <c r="H307" s="10">
        <v>0.39</v>
      </c>
      <c r="I307">
        <v>0</v>
      </c>
      <c r="J307" s="1" t="s">
        <v>16</v>
      </c>
      <c r="K307" s="15">
        <v>0</v>
      </c>
    </row>
    <row r="308" spans="1:11" x14ac:dyDescent="0.25">
      <c r="A308" t="s">
        <v>721</v>
      </c>
      <c r="B308" t="s">
        <v>31</v>
      </c>
      <c r="C308" t="s">
        <v>722</v>
      </c>
      <c r="D308" s="9">
        <v>30000</v>
      </c>
      <c r="E308" t="s">
        <v>239</v>
      </c>
      <c r="F308" s="9">
        <v>30000</v>
      </c>
      <c r="G308" t="s">
        <v>15</v>
      </c>
      <c r="H308" s="10">
        <v>0.7</v>
      </c>
      <c r="I308">
        <v>0</v>
      </c>
      <c r="J308" s="1" t="s">
        <v>16</v>
      </c>
      <c r="K308" s="15">
        <v>0</v>
      </c>
    </row>
    <row r="309" spans="1:11" x14ac:dyDescent="0.25">
      <c r="A309" t="s">
        <v>723</v>
      </c>
      <c r="B309" t="s">
        <v>12</v>
      </c>
      <c r="C309" t="s">
        <v>724</v>
      </c>
      <c r="D309" s="9">
        <v>25000</v>
      </c>
      <c r="E309" t="s">
        <v>37</v>
      </c>
      <c r="F309" s="9">
        <v>25000</v>
      </c>
      <c r="G309" t="s">
        <v>25</v>
      </c>
      <c r="H309" s="10">
        <v>0.93</v>
      </c>
      <c r="I309">
        <v>0</v>
      </c>
      <c r="J309" s="1" t="s">
        <v>26</v>
      </c>
      <c r="K309" s="15">
        <v>25000</v>
      </c>
    </row>
    <row r="310" spans="1:11" x14ac:dyDescent="0.25">
      <c r="A310" t="s">
        <v>725</v>
      </c>
      <c r="B310" t="s">
        <v>12</v>
      </c>
      <c r="C310" t="s">
        <v>726</v>
      </c>
      <c r="D310" s="9">
        <v>13300</v>
      </c>
      <c r="E310" t="s">
        <v>108</v>
      </c>
      <c r="F310" s="9">
        <v>13300</v>
      </c>
      <c r="G310" t="s">
        <v>105</v>
      </c>
      <c r="H310" s="10">
        <v>0.77</v>
      </c>
      <c r="I310">
        <v>0</v>
      </c>
      <c r="J310" s="1" t="s">
        <v>16</v>
      </c>
      <c r="K310" s="15">
        <v>0</v>
      </c>
    </row>
    <row r="311" spans="1:11" x14ac:dyDescent="0.25">
      <c r="A311" t="s">
        <v>727</v>
      </c>
      <c r="B311" t="s">
        <v>18</v>
      </c>
      <c r="C311" t="s">
        <v>728</v>
      </c>
      <c r="D311" s="9">
        <v>10000</v>
      </c>
      <c r="E311" t="s">
        <v>51</v>
      </c>
      <c r="F311" s="9">
        <v>0</v>
      </c>
      <c r="G311" t="s">
        <v>41</v>
      </c>
      <c r="H311" s="10">
        <v>0.46</v>
      </c>
      <c r="I311">
        <v>0</v>
      </c>
      <c r="J311" s="1" t="s">
        <v>16</v>
      </c>
      <c r="K311" s="15">
        <v>0</v>
      </c>
    </row>
    <row r="312" spans="1:11" x14ac:dyDescent="0.25">
      <c r="A312" t="s">
        <v>729</v>
      </c>
      <c r="B312" t="s">
        <v>12</v>
      </c>
      <c r="C312" t="s">
        <v>730</v>
      </c>
      <c r="D312" s="9">
        <v>39150</v>
      </c>
      <c r="E312" t="s">
        <v>33</v>
      </c>
      <c r="F312" s="9">
        <v>38000</v>
      </c>
      <c r="G312" t="s">
        <v>70</v>
      </c>
      <c r="H312" s="10">
        <v>0.54</v>
      </c>
      <c r="I312">
        <v>0</v>
      </c>
      <c r="J312" s="1" t="s">
        <v>16</v>
      </c>
      <c r="K312" s="15">
        <v>0</v>
      </c>
    </row>
    <row r="313" spans="1:11" x14ac:dyDescent="0.25">
      <c r="A313" t="s">
        <v>731</v>
      </c>
      <c r="B313" t="s">
        <v>12</v>
      </c>
      <c r="C313" t="s">
        <v>732</v>
      </c>
      <c r="D313" s="9">
        <v>67555</v>
      </c>
      <c r="E313" t="s">
        <v>37</v>
      </c>
      <c r="F313" s="9">
        <v>67555</v>
      </c>
      <c r="G313" t="s">
        <v>105</v>
      </c>
      <c r="H313" s="10">
        <v>0.67</v>
      </c>
      <c r="I313">
        <v>0</v>
      </c>
      <c r="J313" s="1" t="s">
        <v>16</v>
      </c>
      <c r="K313" s="15">
        <v>0</v>
      </c>
    </row>
    <row r="314" spans="1:11" x14ac:dyDescent="0.25">
      <c r="A314" t="s">
        <v>733</v>
      </c>
      <c r="B314" t="s">
        <v>12</v>
      </c>
      <c r="C314" t="s">
        <v>734</v>
      </c>
      <c r="D314" s="9">
        <v>30000</v>
      </c>
      <c r="E314" t="s">
        <v>104</v>
      </c>
      <c r="F314" s="9">
        <v>30000</v>
      </c>
      <c r="G314" t="s">
        <v>82</v>
      </c>
      <c r="H314" s="10">
        <v>0.64</v>
      </c>
      <c r="I314">
        <v>0</v>
      </c>
      <c r="J314" s="1" t="s">
        <v>16</v>
      </c>
      <c r="K314" s="15">
        <v>0</v>
      </c>
    </row>
    <row r="315" spans="1:11" x14ac:dyDescent="0.25">
      <c r="A315" t="s">
        <v>735</v>
      </c>
      <c r="B315" t="s">
        <v>18</v>
      </c>
      <c r="C315" t="s">
        <v>736</v>
      </c>
      <c r="D315" s="9">
        <v>10000</v>
      </c>
      <c r="E315" t="s">
        <v>37</v>
      </c>
      <c r="F315" s="9">
        <v>10000</v>
      </c>
      <c r="G315" t="s">
        <v>25</v>
      </c>
      <c r="H315" s="10">
        <v>0.93</v>
      </c>
      <c r="I315">
        <v>0</v>
      </c>
      <c r="J315" s="1" t="s">
        <v>26</v>
      </c>
      <c r="K315" s="15">
        <v>10000</v>
      </c>
    </row>
    <row r="316" spans="1:11" x14ac:dyDescent="0.25">
      <c r="A316" t="s">
        <v>737</v>
      </c>
      <c r="B316" t="s">
        <v>12</v>
      </c>
      <c r="C316" t="s">
        <v>738</v>
      </c>
      <c r="D316" s="9">
        <v>63774</v>
      </c>
      <c r="E316" t="s">
        <v>37</v>
      </c>
      <c r="F316" s="9">
        <v>58434</v>
      </c>
      <c r="G316" t="s">
        <v>38</v>
      </c>
      <c r="H316" s="10">
        <v>0.9</v>
      </c>
      <c r="I316">
        <v>1</v>
      </c>
      <c r="J316" s="1" t="s">
        <v>26</v>
      </c>
      <c r="K316" s="15">
        <v>58434</v>
      </c>
    </row>
    <row r="317" spans="1:11" x14ac:dyDescent="0.25">
      <c r="A317" t="s">
        <v>739</v>
      </c>
      <c r="B317" t="s">
        <v>12</v>
      </c>
      <c r="C317" t="s">
        <v>740</v>
      </c>
      <c r="D317" s="9">
        <v>231803.4</v>
      </c>
      <c r="E317" t="s">
        <v>505</v>
      </c>
      <c r="F317" s="9">
        <v>141763.4</v>
      </c>
      <c r="G317" t="s">
        <v>38</v>
      </c>
      <c r="H317" s="10">
        <v>0.92</v>
      </c>
      <c r="I317">
        <v>0</v>
      </c>
      <c r="J317" s="1" t="s">
        <v>26</v>
      </c>
      <c r="K317" s="15">
        <v>141763.4</v>
      </c>
    </row>
    <row r="318" spans="1:11" x14ac:dyDescent="0.25">
      <c r="A318" t="s">
        <v>741</v>
      </c>
      <c r="B318" t="s">
        <v>53</v>
      </c>
      <c r="C318" t="s">
        <v>742</v>
      </c>
      <c r="D318" s="9">
        <v>43225.01</v>
      </c>
      <c r="E318" t="s">
        <v>743</v>
      </c>
      <c r="F318" s="9">
        <v>43225.01</v>
      </c>
      <c r="G318" t="s">
        <v>25</v>
      </c>
      <c r="H318" s="10">
        <v>0.95</v>
      </c>
      <c r="I318">
        <v>1</v>
      </c>
      <c r="J318" s="1" t="s">
        <v>26</v>
      </c>
      <c r="K318" s="15">
        <v>43225.01</v>
      </c>
    </row>
    <row r="319" spans="1:11" x14ac:dyDescent="0.25">
      <c r="A319" t="s">
        <v>744</v>
      </c>
      <c r="B319" t="s">
        <v>12</v>
      </c>
      <c r="C319" t="s">
        <v>745</v>
      </c>
      <c r="D319" s="9">
        <v>9469</v>
      </c>
      <c r="E319" t="s">
        <v>51</v>
      </c>
      <c r="F319" s="9">
        <v>9469</v>
      </c>
      <c r="G319" t="s">
        <v>38</v>
      </c>
      <c r="H319" s="10">
        <v>0.94</v>
      </c>
      <c r="I319">
        <v>0</v>
      </c>
      <c r="J319" s="1" t="s">
        <v>26</v>
      </c>
      <c r="K319" s="15">
        <v>9469</v>
      </c>
    </row>
    <row r="320" spans="1:11" x14ac:dyDescent="0.25">
      <c r="A320" t="s">
        <v>746</v>
      </c>
      <c r="B320" t="s">
        <v>12</v>
      </c>
      <c r="C320" t="s">
        <v>747</v>
      </c>
      <c r="D320" s="9">
        <v>11752</v>
      </c>
      <c r="E320" t="s">
        <v>51</v>
      </c>
      <c r="F320" s="9">
        <v>8200</v>
      </c>
      <c r="G320" t="s">
        <v>38</v>
      </c>
      <c r="H320" s="10">
        <v>0.8</v>
      </c>
      <c r="I320">
        <v>0</v>
      </c>
      <c r="J320" s="1" t="s">
        <v>16</v>
      </c>
      <c r="K320" s="15">
        <v>0</v>
      </c>
    </row>
    <row r="321" spans="1:11" s="17" customFormat="1" x14ac:dyDescent="0.25">
      <c r="A321" s="17" t="s">
        <v>748</v>
      </c>
      <c r="B321" s="17" t="s">
        <v>12</v>
      </c>
      <c r="C321" s="17" t="s">
        <v>749</v>
      </c>
      <c r="D321" s="18">
        <v>357556.59</v>
      </c>
      <c r="E321" s="17" t="s">
        <v>127</v>
      </c>
      <c r="F321" s="18">
        <v>280581.59000000003</v>
      </c>
      <c r="G321" s="17" t="s">
        <v>38</v>
      </c>
      <c r="H321" s="19">
        <v>0.84</v>
      </c>
      <c r="I321" s="17">
        <v>0</v>
      </c>
      <c r="J321" s="17" t="s">
        <v>26</v>
      </c>
      <c r="K321" s="20">
        <v>150535.63</v>
      </c>
    </row>
    <row r="322" spans="1:11" x14ac:dyDescent="0.25">
      <c r="A322" t="s">
        <v>750</v>
      </c>
      <c r="B322" t="s">
        <v>12</v>
      </c>
      <c r="C322" t="s">
        <v>751</v>
      </c>
      <c r="D322" s="9">
        <v>1000</v>
      </c>
      <c r="E322" t="s">
        <v>752</v>
      </c>
      <c r="F322" s="9">
        <v>0</v>
      </c>
      <c r="G322" t="s">
        <v>34</v>
      </c>
      <c r="H322" s="10">
        <v>0.43</v>
      </c>
      <c r="I322">
        <v>0</v>
      </c>
      <c r="J322" s="1" t="s">
        <v>16</v>
      </c>
      <c r="K322" s="15">
        <v>0</v>
      </c>
    </row>
    <row r="323" spans="1:11" x14ac:dyDescent="0.25">
      <c r="A323" t="s">
        <v>753</v>
      </c>
      <c r="B323" t="s">
        <v>12</v>
      </c>
      <c r="C323" t="s">
        <v>754</v>
      </c>
      <c r="D323" s="9">
        <v>18165</v>
      </c>
      <c r="E323" t="s">
        <v>310</v>
      </c>
      <c r="F323" s="9">
        <v>0</v>
      </c>
      <c r="G323" t="s">
        <v>45</v>
      </c>
      <c r="H323" s="10">
        <v>0</v>
      </c>
      <c r="I323">
        <v>0</v>
      </c>
      <c r="J323" s="1" t="s">
        <v>16</v>
      </c>
      <c r="K323" s="15">
        <v>0</v>
      </c>
    </row>
    <row r="324" spans="1:11" x14ac:dyDescent="0.25">
      <c r="A324" t="s">
        <v>755</v>
      </c>
      <c r="B324" t="s">
        <v>12</v>
      </c>
      <c r="C324" t="s">
        <v>756</v>
      </c>
      <c r="D324" s="9">
        <v>26985</v>
      </c>
      <c r="E324" t="s">
        <v>757</v>
      </c>
      <c r="F324" s="9">
        <v>26985</v>
      </c>
      <c r="G324" t="s">
        <v>105</v>
      </c>
      <c r="H324" s="10">
        <v>0.72142857142857153</v>
      </c>
      <c r="I324">
        <v>0</v>
      </c>
      <c r="J324" s="1" t="s">
        <v>16</v>
      </c>
      <c r="K324" s="15">
        <v>0</v>
      </c>
    </row>
    <row r="325" spans="1:11" x14ac:dyDescent="0.25">
      <c r="A325" t="s">
        <v>758</v>
      </c>
      <c r="B325" t="s">
        <v>53</v>
      </c>
      <c r="C325" t="s">
        <v>759</v>
      </c>
      <c r="D325" s="9">
        <v>60000</v>
      </c>
      <c r="E325" t="s">
        <v>104</v>
      </c>
      <c r="F325" s="9">
        <v>60000</v>
      </c>
      <c r="G325" t="s">
        <v>82</v>
      </c>
      <c r="H325" s="10">
        <v>0.59</v>
      </c>
      <c r="I325">
        <v>0</v>
      </c>
      <c r="J325" s="1" t="s">
        <v>16</v>
      </c>
      <c r="K325" s="15">
        <v>0</v>
      </c>
    </row>
    <row r="326" spans="1:11" x14ac:dyDescent="0.25">
      <c r="A326" t="s">
        <v>760</v>
      </c>
      <c r="B326" t="s">
        <v>18</v>
      </c>
      <c r="C326" t="s">
        <v>761</v>
      </c>
      <c r="D326" s="9">
        <v>5000</v>
      </c>
      <c r="E326" t="s">
        <v>37</v>
      </c>
      <c r="F326" s="9">
        <v>0</v>
      </c>
      <c r="G326" t="s">
        <v>87</v>
      </c>
      <c r="H326" s="10">
        <v>0.25</v>
      </c>
      <c r="I326">
        <v>0</v>
      </c>
      <c r="J326" s="1" t="s">
        <v>16</v>
      </c>
      <c r="K326" s="15">
        <v>0</v>
      </c>
    </row>
    <row r="327" spans="1:11" x14ac:dyDescent="0.25">
      <c r="A327" t="s">
        <v>762</v>
      </c>
      <c r="B327" t="s">
        <v>12</v>
      </c>
      <c r="C327" t="s">
        <v>763</v>
      </c>
      <c r="D327" s="9">
        <v>36850</v>
      </c>
      <c r="E327" t="s">
        <v>33</v>
      </c>
      <c r="F327" s="9">
        <v>36850</v>
      </c>
      <c r="G327" t="s">
        <v>82</v>
      </c>
      <c r="H327" s="10">
        <v>0.5</v>
      </c>
      <c r="I327">
        <v>0</v>
      </c>
      <c r="J327" s="1" t="s">
        <v>16</v>
      </c>
      <c r="K327" s="15">
        <v>0</v>
      </c>
    </row>
    <row r="328" spans="1:11" x14ac:dyDescent="0.25">
      <c r="A328" t="s">
        <v>764</v>
      </c>
      <c r="B328" t="s">
        <v>31</v>
      </c>
      <c r="C328" t="s">
        <v>765</v>
      </c>
      <c r="D328" s="9">
        <v>20000</v>
      </c>
      <c r="E328" t="s">
        <v>33</v>
      </c>
      <c r="F328" s="9">
        <v>20000</v>
      </c>
      <c r="G328" t="s">
        <v>105</v>
      </c>
      <c r="H328" s="10">
        <v>0.79</v>
      </c>
      <c r="I328">
        <v>0</v>
      </c>
      <c r="J328" s="1" t="s">
        <v>16</v>
      </c>
      <c r="K328" s="15">
        <v>0</v>
      </c>
    </row>
    <row r="329" spans="1:11" x14ac:dyDescent="0.25">
      <c r="A329" t="s">
        <v>766</v>
      </c>
      <c r="B329" t="s">
        <v>12</v>
      </c>
      <c r="C329" t="s">
        <v>767</v>
      </c>
      <c r="D329" s="9">
        <v>29250.53</v>
      </c>
      <c r="E329" t="s">
        <v>768</v>
      </c>
      <c r="F329" s="9">
        <v>0</v>
      </c>
      <c r="G329" t="s">
        <v>34</v>
      </c>
      <c r="H329" s="10">
        <v>0.49</v>
      </c>
      <c r="I329">
        <v>0</v>
      </c>
      <c r="J329" s="1" t="s">
        <v>16</v>
      </c>
      <c r="K329" s="15">
        <v>0</v>
      </c>
    </row>
    <row r="330" spans="1:11" x14ac:dyDescent="0.25">
      <c r="A330" t="s">
        <v>769</v>
      </c>
      <c r="B330" t="s">
        <v>12</v>
      </c>
      <c r="C330" t="s">
        <v>770</v>
      </c>
      <c r="D330" s="9">
        <v>200000</v>
      </c>
      <c r="E330" t="s">
        <v>33</v>
      </c>
      <c r="F330" s="9">
        <v>200000</v>
      </c>
      <c r="G330" t="s">
        <v>25</v>
      </c>
      <c r="H330" s="10">
        <v>0.87</v>
      </c>
      <c r="I330">
        <v>0</v>
      </c>
      <c r="J330" s="1" t="s">
        <v>16</v>
      </c>
      <c r="K330" s="15">
        <v>0</v>
      </c>
    </row>
    <row r="331" spans="1:11" x14ac:dyDescent="0.25">
      <c r="A331" t="s">
        <v>771</v>
      </c>
      <c r="B331" t="s">
        <v>12</v>
      </c>
      <c r="C331" t="s">
        <v>772</v>
      </c>
      <c r="D331" s="9">
        <v>26000</v>
      </c>
      <c r="E331" t="s">
        <v>51</v>
      </c>
      <c r="F331" s="9">
        <v>26000</v>
      </c>
      <c r="G331" t="s">
        <v>38</v>
      </c>
      <c r="H331" s="10">
        <v>0.91</v>
      </c>
      <c r="I331">
        <v>2</v>
      </c>
      <c r="J331" s="1" t="s">
        <v>26</v>
      </c>
      <c r="K331" s="15">
        <v>26000</v>
      </c>
    </row>
    <row r="332" spans="1:11" x14ac:dyDescent="0.25">
      <c r="A332" t="s">
        <v>773</v>
      </c>
      <c r="B332" t="s">
        <v>53</v>
      </c>
      <c r="C332" t="s">
        <v>774</v>
      </c>
      <c r="D332" s="9">
        <v>33957</v>
      </c>
      <c r="E332" t="s">
        <v>108</v>
      </c>
      <c r="F332" s="9">
        <v>28557</v>
      </c>
      <c r="G332" t="s">
        <v>38</v>
      </c>
      <c r="H332" s="10">
        <v>0.88</v>
      </c>
      <c r="I332">
        <v>1</v>
      </c>
      <c r="J332" s="1" t="s">
        <v>26</v>
      </c>
      <c r="K332" s="15">
        <v>28557</v>
      </c>
    </row>
    <row r="333" spans="1:11" x14ac:dyDescent="0.25">
      <c r="A333" t="s">
        <v>775</v>
      </c>
      <c r="B333" t="s">
        <v>12</v>
      </c>
      <c r="C333" t="s">
        <v>776</v>
      </c>
      <c r="D333" s="9">
        <v>22285</v>
      </c>
      <c r="E333" t="s">
        <v>33</v>
      </c>
      <c r="F333" s="9">
        <v>0</v>
      </c>
      <c r="G333" t="s">
        <v>45</v>
      </c>
      <c r="H333" s="10">
        <v>0.34</v>
      </c>
      <c r="I333">
        <v>0</v>
      </c>
      <c r="J333" s="1" t="s">
        <v>16</v>
      </c>
      <c r="K333" s="15">
        <v>0</v>
      </c>
    </row>
    <row r="334" spans="1:11" x14ac:dyDescent="0.25">
      <c r="A334" t="s">
        <v>777</v>
      </c>
      <c r="B334" t="s">
        <v>12</v>
      </c>
      <c r="C334" t="s">
        <v>778</v>
      </c>
      <c r="D334" s="9">
        <v>70000</v>
      </c>
      <c r="E334" t="s">
        <v>37</v>
      </c>
      <c r="F334" s="9">
        <v>59000</v>
      </c>
      <c r="G334" t="s">
        <v>15</v>
      </c>
      <c r="H334" s="10">
        <v>0.77</v>
      </c>
      <c r="I334">
        <v>0</v>
      </c>
      <c r="J334" s="1" t="s">
        <v>16</v>
      </c>
      <c r="K334" s="15">
        <v>0</v>
      </c>
    </row>
    <row r="335" spans="1:11" x14ac:dyDescent="0.25">
      <c r="A335" t="s">
        <v>779</v>
      </c>
      <c r="B335" t="s">
        <v>12</v>
      </c>
      <c r="C335" t="s">
        <v>776</v>
      </c>
      <c r="D335" s="9">
        <v>14250</v>
      </c>
      <c r="E335" t="s">
        <v>33</v>
      </c>
      <c r="F335" s="9">
        <v>14250</v>
      </c>
      <c r="G335" t="s">
        <v>25</v>
      </c>
      <c r="H335" s="10">
        <v>0.88</v>
      </c>
      <c r="I335">
        <v>0</v>
      </c>
      <c r="J335" s="1" t="s">
        <v>16</v>
      </c>
      <c r="K335" s="15">
        <v>0</v>
      </c>
    </row>
    <row r="336" spans="1:11" x14ac:dyDescent="0.25">
      <c r="A336" t="s">
        <v>780</v>
      </c>
      <c r="B336" t="s">
        <v>31</v>
      </c>
      <c r="C336" t="s">
        <v>781</v>
      </c>
      <c r="D336" s="9">
        <v>20000</v>
      </c>
      <c r="E336" t="s">
        <v>782</v>
      </c>
      <c r="F336" s="9">
        <v>0</v>
      </c>
      <c r="G336" t="s">
        <v>34</v>
      </c>
      <c r="H336" s="10">
        <v>0.49</v>
      </c>
      <c r="I336">
        <v>0</v>
      </c>
      <c r="J336" s="1" t="s">
        <v>16</v>
      </c>
      <c r="K336" s="15">
        <v>0</v>
      </c>
    </row>
    <row r="337" spans="1:11" x14ac:dyDescent="0.25">
      <c r="A337" t="s">
        <v>783</v>
      </c>
      <c r="B337" t="s">
        <v>12</v>
      </c>
      <c r="C337" t="s">
        <v>784</v>
      </c>
      <c r="D337" s="9">
        <v>117056.03</v>
      </c>
      <c r="E337" t="s">
        <v>76</v>
      </c>
      <c r="F337" s="9">
        <v>117056.03</v>
      </c>
      <c r="G337" t="s">
        <v>105</v>
      </c>
      <c r="H337" s="10">
        <v>0.74</v>
      </c>
      <c r="I337">
        <v>0</v>
      </c>
      <c r="J337" s="1" t="s">
        <v>16</v>
      </c>
      <c r="K337" s="15">
        <v>0</v>
      </c>
    </row>
    <row r="338" spans="1:11" x14ac:dyDescent="0.25">
      <c r="A338" t="s">
        <v>785</v>
      </c>
      <c r="B338" t="s">
        <v>12</v>
      </c>
      <c r="C338" t="s">
        <v>786</v>
      </c>
      <c r="D338" s="9">
        <v>35453.660000000003</v>
      </c>
      <c r="E338" t="s">
        <v>14</v>
      </c>
      <c r="F338" s="9">
        <v>35453.660000000003</v>
      </c>
      <c r="G338" t="s">
        <v>25</v>
      </c>
      <c r="H338" s="10">
        <v>0.96</v>
      </c>
      <c r="I338">
        <v>4</v>
      </c>
      <c r="J338" s="1" t="s">
        <v>26</v>
      </c>
      <c r="K338" s="15">
        <v>35453.660000000003</v>
      </c>
    </row>
    <row r="339" spans="1:11" x14ac:dyDescent="0.25">
      <c r="A339" t="s">
        <v>787</v>
      </c>
      <c r="B339" t="s">
        <v>18</v>
      </c>
      <c r="C339" t="s">
        <v>788</v>
      </c>
      <c r="D339" s="9">
        <v>10000</v>
      </c>
      <c r="E339" t="s">
        <v>33</v>
      </c>
      <c r="F339" s="9">
        <v>10000</v>
      </c>
      <c r="G339" t="s">
        <v>105</v>
      </c>
      <c r="H339" s="10">
        <v>0.75</v>
      </c>
      <c r="I339">
        <v>0</v>
      </c>
      <c r="J339" s="1" t="s">
        <v>16</v>
      </c>
      <c r="K339" s="15">
        <v>0</v>
      </c>
    </row>
    <row r="340" spans="1:11" x14ac:dyDescent="0.25">
      <c r="A340" t="s">
        <v>789</v>
      </c>
      <c r="B340" t="s">
        <v>12</v>
      </c>
      <c r="C340" t="s">
        <v>790</v>
      </c>
      <c r="D340" s="9">
        <v>5700.08</v>
      </c>
      <c r="E340" t="s">
        <v>791</v>
      </c>
      <c r="F340" s="9">
        <v>5700.08</v>
      </c>
      <c r="G340" t="s">
        <v>105</v>
      </c>
      <c r="H340" s="10">
        <v>0.72</v>
      </c>
      <c r="I340">
        <v>0</v>
      </c>
      <c r="J340" s="1" t="s">
        <v>16</v>
      </c>
      <c r="K340" s="15">
        <v>0</v>
      </c>
    </row>
    <row r="341" spans="1:11" x14ac:dyDescent="0.25">
      <c r="A341" t="s">
        <v>792</v>
      </c>
      <c r="B341" t="s">
        <v>12</v>
      </c>
      <c r="C341" t="s">
        <v>793</v>
      </c>
      <c r="D341" s="9">
        <v>34266</v>
      </c>
      <c r="E341" t="s">
        <v>331</v>
      </c>
      <c r="F341" s="9">
        <v>0</v>
      </c>
      <c r="G341" t="s">
        <v>45</v>
      </c>
      <c r="H341" s="10">
        <v>0.27571428571428569</v>
      </c>
      <c r="I341">
        <v>0</v>
      </c>
      <c r="J341" s="1" t="s">
        <v>16</v>
      </c>
      <c r="K341" s="15">
        <v>0</v>
      </c>
    </row>
    <row r="342" spans="1:11" x14ac:dyDescent="0.25">
      <c r="A342" t="s">
        <v>794</v>
      </c>
      <c r="B342" t="s">
        <v>12</v>
      </c>
      <c r="C342" t="s">
        <v>795</v>
      </c>
      <c r="D342" s="9">
        <v>43000</v>
      </c>
      <c r="E342" t="s">
        <v>104</v>
      </c>
      <c r="F342" s="9">
        <v>0</v>
      </c>
      <c r="G342" t="s">
        <v>45</v>
      </c>
      <c r="H342" s="10">
        <v>0.39</v>
      </c>
      <c r="I342">
        <v>0</v>
      </c>
      <c r="J342" s="1" t="s">
        <v>16</v>
      </c>
      <c r="K342" s="15">
        <v>0</v>
      </c>
    </row>
    <row r="343" spans="1:11" x14ac:dyDescent="0.25">
      <c r="A343" t="s">
        <v>796</v>
      </c>
      <c r="B343" t="s">
        <v>18</v>
      </c>
      <c r="C343" t="s">
        <v>797</v>
      </c>
      <c r="D343" s="9">
        <v>5000</v>
      </c>
      <c r="E343" t="s">
        <v>798</v>
      </c>
      <c r="F343" s="9">
        <v>5000</v>
      </c>
      <c r="G343" t="s">
        <v>70</v>
      </c>
      <c r="H343" s="10">
        <v>0.52</v>
      </c>
      <c r="I343">
        <v>0</v>
      </c>
      <c r="J343" s="1" t="s">
        <v>16</v>
      </c>
      <c r="K343" s="15">
        <v>0</v>
      </c>
    </row>
    <row r="344" spans="1:11" x14ac:dyDescent="0.25">
      <c r="A344" t="s">
        <v>799</v>
      </c>
      <c r="B344" t="s">
        <v>12</v>
      </c>
      <c r="C344" t="s">
        <v>800</v>
      </c>
      <c r="D344" s="9">
        <v>30190</v>
      </c>
      <c r="E344" t="s">
        <v>51</v>
      </c>
      <c r="F344" s="9">
        <v>28190</v>
      </c>
      <c r="G344" t="s">
        <v>38</v>
      </c>
      <c r="H344" s="10">
        <v>0.85</v>
      </c>
      <c r="I344">
        <v>0</v>
      </c>
      <c r="J344" s="1" t="s">
        <v>26</v>
      </c>
      <c r="K344" s="15">
        <v>28190</v>
      </c>
    </row>
    <row r="345" spans="1:11" x14ac:dyDescent="0.25">
      <c r="A345" t="s">
        <v>801</v>
      </c>
      <c r="B345" t="s">
        <v>12</v>
      </c>
      <c r="C345" t="s">
        <v>802</v>
      </c>
      <c r="D345" s="9">
        <v>145547.46</v>
      </c>
      <c r="E345" t="s">
        <v>37</v>
      </c>
      <c r="F345" s="9">
        <v>69000</v>
      </c>
      <c r="G345" t="s">
        <v>70</v>
      </c>
      <c r="H345" s="10">
        <v>0.51</v>
      </c>
      <c r="I345">
        <v>0</v>
      </c>
      <c r="J345" s="1" t="s">
        <v>16</v>
      </c>
      <c r="K345" s="15">
        <v>0</v>
      </c>
    </row>
    <row r="346" spans="1:11" x14ac:dyDescent="0.25">
      <c r="A346" t="s">
        <v>803</v>
      </c>
      <c r="B346" t="s">
        <v>18</v>
      </c>
      <c r="C346" t="s">
        <v>804</v>
      </c>
      <c r="D346" s="9">
        <v>10000</v>
      </c>
      <c r="E346" t="s">
        <v>805</v>
      </c>
      <c r="F346" s="9">
        <v>10000</v>
      </c>
      <c r="G346" t="s">
        <v>38</v>
      </c>
      <c r="H346" s="10">
        <v>0.96</v>
      </c>
      <c r="I346">
        <v>0</v>
      </c>
      <c r="J346" s="1" t="s">
        <v>26</v>
      </c>
      <c r="K346" s="15">
        <v>10000</v>
      </c>
    </row>
    <row r="347" spans="1:11" x14ac:dyDescent="0.25">
      <c r="A347" t="s">
        <v>806</v>
      </c>
      <c r="B347" t="s">
        <v>18</v>
      </c>
      <c r="C347" t="s">
        <v>807</v>
      </c>
      <c r="D347" s="9">
        <v>10000</v>
      </c>
      <c r="E347" t="s">
        <v>51</v>
      </c>
      <c r="F347" s="9">
        <v>10000</v>
      </c>
      <c r="G347" t="s">
        <v>25</v>
      </c>
      <c r="H347" s="10">
        <v>1</v>
      </c>
      <c r="I347">
        <v>0</v>
      </c>
      <c r="J347" s="1" t="s">
        <v>26</v>
      </c>
      <c r="K347" s="15">
        <v>10000</v>
      </c>
    </row>
    <row r="348" spans="1:11" x14ac:dyDescent="0.25">
      <c r="A348" t="s">
        <v>808</v>
      </c>
      <c r="B348" t="s">
        <v>18</v>
      </c>
      <c r="C348" t="s">
        <v>809</v>
      </c>
      <c r="D348" s="9">
        <v>10000</v>
      </c>
      <c r="E348" t="s">
        <v>33</v>
      </c>
      <c r="F348" s="9">
        <v>0</v>
      </c>
      <c r="G348" t="s">
        <v>34</v>
      </c>
      <c r="H348" s="10">
        <v>0.48</v>
      </c>
      <c r="I348">
        <v>0</v>
      </c>
      <c r="J348" s="1" t="s">
        <v>16</v>
      </c>
      <c r="K348" s="15">
        <v>0</v>
      </c>
    </row>
    <row r="349" spans="1:11" x14ac:dyDescent="0.25">
      <c r="A349" t="s">
        <v>810</v>
      </c>
      <c r="B349" t="s">
        <v>18</v>
      </c>
      <c r="C349" t="s">
        <v>811</v>
      </c>
      <c r="D349" s="9">
        <v>10000</v>
      </c>
      <c r="E349" t="s">
        <v>37</v>
      </c>
      <c r="F349" s="9">
        <v>0</v>
      </c>
      <c r="G349" t="s">
        <v>34</v>
      </c>
      <c r="H349" s="10">
        <v>0.4</v>
      </c>
      <c r="I349">
        <v>0</v>
      </c>
      <c r="J349" s="1" t="s">
        <v>16</v>
      </c>
      <c r="K349" s="15">
        <v>0</v>
      </c>
    </row>
    <row r="350" spans="1:11" x14ac:dyDescent="0.25">
      <c r="A350" t="s">
        <v>812</v>
      </c>
      <c r="B350" t="s">
        <v>53</v>
      </c>
      <c r="C350" t="s">
        <v>813</v>
      </c>
      <c r="D350" s="9">
        <v>38952.699999999997</v>
      </c>
      <c r="E350" t="s">
        <v>814</v>
      </c>
      <c r="F350" s="9">
        <v>38952.699999999997</v>
      </c>
      <c r="G350" t="s">
        <v>25</v>
      </c>
      <c r="H350" s="10">
        <v>0.83</v>
      </c>
      <c r="I350">
        <v>0</v>
      </c>
      <c r="J350" s="1" t="s">
        <v>26</v>
      </c>
      <c r="K350" s="15">
        <v>38952.699999999997</v>
      </c>
    </row>
    <row r="351" spans="1:11" x14ac:dyDescent="0.25">
      <c r="A351" t="s">
        <v>815</v>
      </c>
      <c r="B351" t="s">
        <v>12</v>
      </c>
      <c r="C351" t="s">
        <v>816</v>
      </c>
      <c r="D351" s="9">
        <v>6935.13</v>
      </c>
      <c r="E351" t="s">
        <v>37</v>
      </c>
      <c r="F351" s="9">
        <v>5935.13</v>
      </c>
      <c r="G351" t="s">
        <v>105</v>
      </c>
      <c r="H351" s="10">
        <v>0.73</v>
      </c>
      <c r="I351">
        <v>0</v>
      </c>
      <c r="J351" s="1" t="s">
        <v>16</v>
      </c>
      <c r="K351" s="15">
        <v>0</v>
      </c>
    </row>
    <row r="352" spans="1:11" x14ac:dyDescent="0.25">
      <c r="A352" t="s">
        <v>817</v>
      </c>
      <c r="B352" t="s">
        <v>18</v>
      </c>
      <c r="C352" t="s">
        <v>818</v>
      </c>
      <c r="D352" s="9">
        <v>10000</v>
      </c>
      <c r="E352" t="s">
        <v>819</v>
      </c>
      <c r="F352" s="9">
        <v>10000</v>
      </c>
      <c r="G352" t="s">
        <v>70</v>
      </c>
      <c r="H352" s="10">
        <v>0.63</v>
      </c>
      <c r="I352">
        <v>0</v>
      </c>
      <c r="J352" s="1" t="s">
        <v>16</v>
      </c>
      <c r="K352" s="15">
        <v>0</v>
      </c>
    </row>
    <row r="353" spans="1:11" x14ac:dyDescent="0.25">
      <c r="A353" t="s">
        <v>820</v>
      </c>
      <c r="B353" t="s">
        <v>12</v>
      </c>
      <c r="C353" t="s">
        <v>821</v>
      </c>
      <c r="D353" s="9">
        <v>100042.95</v>
      </c>
      <c r="E353" t="s">
        <v>822</v>
      </c>
      <c r="F353" s="9">
        <v>0</v>
      </c>
      <c r="G353" t="s">
        <v>34</v>
      </c>
      <c r="H353" s="10">
        <v>0.43714285714285711</v>
      </c>
      <c r="I353">
        <v>0</v>
      </c>
      <c r="J353" s="1" t="s">
        <v>16</v>
      </c>
      <c r="K353" s="15">
        <v>0</v>
      </c>
    </row>
    <row r="354" spans="1:11" x14ac:dyDescent="0.25">
      <c r="A354" t="s">
        <v>823</v>
      </c>
      <c r="B354" t="s">
        <v>12</v>
      </c>
      <c r="C354" t="s">
        <v>824</v>
      </c>
      <c r="D354" s="9">
        <v>32608</v>
      </c>
      <c r="E354" t="s">
        <v>127</v>
      </c>
      <c r="F354" s="9">
        <v>32008</v>
      </c>
      <c r="G354" t="s">
        <v>38</v>
      </c>
      <c r="H354" s="10">
        <v>0.9</v>
      </c>
      <c r="I354">
        <v>0</v>
      </c>
      <c r="J354" s="1" t="s">
        <v>26</v>
      </c>
      <c r="K354" s="15">
        <v>32008</v>
      </c>
    </row>
    <row r="355" spans="1:11" x14ac:dyDescent="0.25">
      <c r="A355" t="s">
        <v>825</v>
      </c>
      <c r="B355" t="s">
        <v>12</v>
      </c>
      <c r="C355" t="s">
        <v>826</v>
      </c>
      <c r="D355" s="9">
        <v>25000</v>
      </c>
      <c r="E355" t="s">
        <v>37</v>
      </c>
      <c r="F355" s="9">
        <v>0</v>
      </c>
      <c r="G355" t="s">
        <v>34</v>
      </c>
      <c r="H355" s="10">
        <v>0.4</v>
      </c>
      <c r="I355">
        <v>0</v>
      </c>
      <c r="J355" s="1" t="s">
        <v>16</v>
      </c>
      <c r="K355" s="15">
        <v>0</v>
      </c>
    </row>
    <row r="356" spans="1:11" x14ac:dyDescent="0.25">
      <c r="A356" t="s">
        <v>827</v>
      </c>
      <c r="B356" t="s">
        <v>53</v>
      </c>
      <c r="C356" t="s">
        <v>828</v>
      </c>
      <c r="D356" s="9">
        <v>83569.180000000008</v>
      </c>
      <c r="E356" t="s">
        <v>829</v>
      </c>
      <c r="F356" s="9">
        <v>0</v>
      </c>
      <c r="G356" t="s">
        <v>34</v>
      </c>
      <c r="H356" s="10">
        <v>0.45714285714285718</v>
      </c>
      <c r="I356">
        <v>0</v>
      </c>
      <c r="J356" s="1" t="s">
        <v>16</v>
      </c>
      <c r="K356" s="15">
        <v>0</v>
      </c>
    </row>
    <row r="357" spans="1:11" x14ac:dyDescent="0.25">
      <c r="A357" t="s">
        <v>830</v>
      </c>
      <c r="B357" t="s">
        <v>12</v>
      </c>
      <c r="C357" t="s">
        <v>831</v>
      </c>
      <c r="D357" s="9">
        <v>39283</v>
      </c>
      <c r="E357" t="s">
        <v>33</v>
      </c>
      <c r="F357" s="9">
        <v>37144</v>
      </c>
      <c r="G357" t="s">
        <v>25</v>
      </c>
      <c r="H357" s="10">
        <v>0.9</v>
      </c>
      <c r="I357">
        <v>0</v>
      </c>
      <c r="J357" s="1" t="s">
        <v>26</v>
      </c>
      <c r="K357" s="15">
        <v>37144</v>
      </c>
    </row>
    <row r="358" spans="1:11" x14ac:dyDescent="0.25">
      <c r="A358" t="s">
        <v>832</v>
      </c>
      <c r="B358" t="s">
        <v>18</v>
      </c>
      <c r="C358" t="s">
        <v>833</v>
      </c>
      <c r="D358" s="9">
        <v>10000</v>
      </c>
      <c r="E358" t="s">
        <v>33</v>
      </c>
      <c r="F358" s="9">
        <v>0</v>
      </c>
      <c r="G358" t="s">
        <v>45</v>
      </c>
      <c r="H358" s="10">
        <v>0.35</v>
      </c>
      <c r="I358">
        <v>0</v>
      </c>
      <c r="J358" s="1" t="s">
        <v>16</v>
      </c>
      <c r="K358" s="15">
        <v>0</v>
      </c>
    </row>
    <row r="359" spans="1:11" x14ac:dyDescent="0.25">
      <c r="A359" t="s">
        <v>834</v>
      </c>
      <c r="B359" t="s">
        <v>12</v>
      </c>
      <c r="C359" t="s">
        <v>835</v>
      </c>
      <c r="D359" s="9">
        <v>33590.800000000003</v>
      </c>
      <c r="E359" t="s">
        <v>33</v>
      </c>
      <c r="F359" s="9">
        <v>14277.8</v>
      </c>
      <c r="G359" t="s">
        <v>82</v>
      </c>
      <c r="H359" s="10">
        <v>0.62</v>
      </c>
      <c r="I359">
        <v>0</v>
      </c>
      <c r="J359" s="1" t="s">
        <v>16</v>
      </c>
      <c r="K359" s="15">
        <v>0</v>
      </c>
    </row>
    <row r="360" spans="1:11" x14ac:dyDescent="0.25">
      <c r="A360" t="s">
        <v>836</v>
      </c>
      <c r="B360" t="s">
        <v>53</v>
      </c>
      <c r="C360" t="s">
        <v>837</v>
      </c>
      <c r="D360" s="9">
        <v>27306.1</v>
      </c>
      <c r="E360" t="s">
        <v>101</v>
      </c>
      <c r="F360" s="9">
        <v>27306.1</v>
      </c>
      <c r="G360" t="s">
        <v>105</v>
      </c>
      <c r="H360" s="10">
        <v>0.75</v>
      </c>
      <c r="I360">
        <v>0</v>
      </c>
      <c r="J360" s="1" t="s">
        <v>16</v>
      </c>
      <c r="K360" s="15">
        <v>0</v>
      </c>
    </row>
    <row r="361" spans="1:11" x14ac:dyDescent="0.25">
      <c r="A361" t="s">
        <v>838</v>
      </c>
      <c r="B361" t="s">
        <v>53</v>
      </c>
      <c r="C361" t="s">
        <v>839</v>
      </c>
      <c r="D361" s="9">
        <v>20748.61</v>
      </c>
      <c r="E361" t="s">
        <v>104</v>
      </c>
      <c r="F361" s="9">
        <v>17948.61</v>
      </c>
      <c r="G361" t="s">
        <v>105</v>
      </c>
      <c r="H361" s="10">
        <v>0.78</v>
      </c>
      <c r="I361">
        <v>0</v>
      </c>
      <c r="J361" s="1" t="s">
        <v>16</v>
      </c>
      <c r="K361" s="15">
        <v>0</v>
      </c>
    </row>
    <row r="362" spans="1:11" x14ac:dyDescent="0.25">
      <c r="A362" t="s">
        <v>840</v>
      </c>
      <c r="B362" t="s">
        <v>18</v>
      </c>
      <c r="C362" t="s">
        <v>841</v>
      </c>
      <c r="D362" s="9">
        <v>10000</v>
      </c>
      <c r="E362" t="s">
        <v>93</v>
      </c>
      <c r="F362" s="9">
        <v>10000</v>
      </c>
      <c r="G362" t="s">
        <v>25</v>
      </c>
      <c r="H362" s="10">
        <v>0.91</v>
      </c>
      <c r="I362">
        <v>0</v>
      </c>
      <c r="J362" s="1" t="s">
        <v>26</v>
      </c>
      <c r="K362" s="15">
        <v>10000</v>
      </c>
    </row>
    <row r="363" spans="1:11" x14ac:dyDescent="0.25">
      <c r="A363" t="s">
        <v>842</v>
      </c>
      <c r="B363" t="s">
        <v>12</v>
      </c>
      <c r="C363" t="s">
        <v>843</v>
      </c>
      <c r="D363" s="9">
        <v>48000</v>
      </c>
      <c r="E363" t="s">
        <v>37</v>
      </c>
      <c r="F363" s="9">
        <v>33600</v>
      </c>
      <c r="G363" t="s">
        <v>70</v>
      </c>
      <c r="H363" s="10">
        <v>0.5585714285714285</v>
      </c>
      <c r="I363">
        <v>0</v>
      </c>
      <c r="J363" s="1" t="s">
        <v>16</v>
      </c>
      <c r="K363" s="15">
        <v>0</v>
      </c>
    </row>
    <row r="364" spans="1:11" x14ac:dyDescent="0.25">
      <c r="A364" t="s">
        <v>844</v>
      </c>
      <c r="B364" t="s">
        <v>53</v>
      </c>
      <c r="C364" t="s">
        <v>845</v>
      </c>
      <c r="D364" s="9">
        <v>31563.84</v>
      </c>
      <c r="E364" t="s">
        <v>846</v>
      </c>
      <c r="F364" s="9">
        <v>0</v>
      </c>
      <c r="G364" t="s">
        <v>21</v>
      </c>
      <c r="H364" s="10">
        <v>0.49</v>
      </c>
      <c r="I364">
        <v>0</v>
      </c>
      <c r="J364" s="1" t="s">
        <v>16</v>
      </c>
      <c r="K364" s="15">
        <v>0</v>
      </c>
    </row>
    <row r="365" spans="1:11" x14ac:dyDescent="0.25">
      <c r="A365" t="s">
        <v>847</v>
      </c>
      <c r="B365" t="s">
        <v>18</v>
      </c>
      <c r="C365" t="s">
        <v>848</v>
      </c>
      <c r="D365" s="9">
        <v>5000</v>
      </c>
      <c r="E365" t="s">
        <v>149</v>
      </c>
      <c r="F365" s="9">
        <v>0</v>
      </c>
      <c r="G365" t="s">
        <v>34</v>
      </c>
      <c r="H365" s="10">
        <v>0.45</v>
      </c>
      <c r="I365">
        <v>0</v>
      </c>
      <c r="J365" s="1" t="s">
        <v>16</v>
      </c>
      <c r="K365" s="15">
        <v>0</v>
      </c>
    </row>
    <row r="366" spans="1:11" x14ac:dyDescent="0.25">
      <c r="A366" t="s">
        <v>849</v>
      </c>
      <c r="B366" t="s">
        <v>12</v>
      </c>
      <c r="C366" t="s">
        <v>850</v>
      </c>
      <c r="D366" s="9">
        <v>95399.900000000009</v>
      </c>
      <c r="E366" t="s">
        <v>851</v>
      </c>
      <c r="F366" s="9">
        <v>95399.900000000009</v>
      </c>
      <c r="G366" t="s">
        <v>38</v>
      </c>
      <c r="H366" s="10">
        <v>0.96</v>
      </c>
      <c r="I366">
        <v>1</v>
      </c>
      <c r="J366" s="1" t="s">
        <v>26</v>
      </c>
      <c r="K366" s="15">
        <v>95399.900000000009</v>
      </c>
    </row>
    <row r="367" spans="1:11" x14ac:dyDescent="0.25">
      <c r="A367" t="s">
        <v>852</v>
      </c>
      <c r="B367" t="s">
        <v>12</v>
      </c>
      <c r="C367" t="s">
        <v>853</v>
      </c>
      <c r="D367" s="9">
        <v>114982.09</v>
      </c>
      <c r="E367" t="s">
        <v>37</v>
      </c>
      <c r="F367" s="9">
        <v>104663.7</v>
      </c>
      <c r="G367" t="s">
        <v>82</v>
      </c>
      <c r="H367" s="10">
        <v>0.56000000000000005</v>
      </c>
      <c r="I367">
        <v>0</v>
      </c>
      <c r="J367" s="1" t="s">
        <v>16</v>
      </c>
      <c r="K367" s="15">
        <v>0</v>
      </c>
    </row>
    <row r="368" spans="1:11" x14ac:dyDescent="0.25">
      <c r="A368" t="s">
        <v>854</v>
      </c>
      <c r="B368" t="s">
        <v>12</v>
      </c>
      <c r="C368" t="s">
        <v>855</v>
      </c>
      <c r="D368" s="9">
        <v>25000</v>
      </c>
      <c r="E368" t="s">
        <v>33</v>
      </c>
      <c r="F368" s="9">
        <v>0</v>
      </c>
      <c r="G368" t="s">
        <v>34</v>
      </c>
      <c r="H368" s="10">
        <v>0.46</v>
      </c>
      <c r="I368">
        <v>0</v>
      </c>
      <c r="J368" s="1" t="s">
        <v>16</v>
      </c>
      <c r="K368" s="15">
        <v>0</v>
      </c>
    </row>
    <row r="369" spans="1:11" x14ac:dyDescent="0.25">
      <c r="A369" t="s">
        <v>856</v>
      </c>
      <c r="B369" t="s">
        <v>12</v>
      </c>
      <c r="C369" t="s">
        <v>857</v>
      </c>
      <c r="D369" s="9">
        <v>14875</v>
      </c>
      <c r="E369" t="s">
        <v>37</v>
      </c>
      <c r="F369" s="9">
        <v>10000</v>
      </c>
      <c r="G369" t="s">
        <v>105</v>
      </c>
      <c r="H369" s="10">
        <v>0.73</v>
      </c>
      <c r="I369">
        <v>0</v>
      </c>
      <c r="J369" s="1" t="s">
        <v>16</v>
      </c>
      <c r="K369" s="15">
        <v>0</v>
      </c>
    </row>
    <row r="370" spans="1:11" x14ac:dyDescent="0.25">
      <c r="A370" t="s">
        <v>858</v>
      </c>
      <c r="B370" t="s">
        <v>12</v>
      </c>
      <c r="C370" t="s">
        <v>859</v>
      </c>
      <c r="D370" s="9">
        <v>44837</v>
      </c>
      <c r="E370" t="s">
        <v>513</v>
      </c>
      <c r="F370" s="9">
        <v>44837</v>
      </c>
      <c r="G370" t="s">
        <v>105</v>
      </c>
      <c r="H370" s="10">
        <v>0.77</v>
      </c>
      <c r="I370">
        <v>0</v>
      </c>
      <c r="J370" s="1" t="s">
        <v>16</v>
      </c>
      <c r="K370" s="15">
        <v>0</v>
      </c>
    </row>
    <row r="371" spans="1:11" x14ac:dyDescent="0.25">
      <c r="A371" t="s">
        <v>860</v>
      </c>
      <c r="B371" t="s">
        <v>53</v>
      </c>
      <c r="C371" t="s">
        <v>861</v>
      </c>
      <c r="D371" s="9">
        <v>6656.12</v>
      </c>
      <c r="E371" t="s">
        <v>108</v>
      </c>
      <c r="F371" s="9">
        <v>0</v>
      </c>
      <c r="G371" t="s">
        <v>79</v>
      </c>
      <c r="H371" s="10">
        <v>0.39</v>
      </c>
      <c r="I371">
        <v>0</v>
      </c>
      <c r="J371" s="1" t="s">
        <v>16</v>
      </c>
      <c r="K371" s="15">
        <v>0</v>
      </c>
    </row>
    <row r="372" spans="1:11" x14ac:dyDescent="0.25">
      <c r="A372" t="s">
        <v>862</v>
      </c>
      <c r="B372" t="s">
        <v>18</v>
      </c>
      <c r="C372" t="s">
        <v>863</v>
      </c>
      <c r="D372" s="9">
        <v>10000</v>
      </c>
      <c r="E372" t="s">
        <v>33</v>
      </c>
      <c r="F372" s="9">
        <v>10000</v>
      </c>
      <c r="G372" t="s">
        <v>105</v>
      </c>
      <c r="H372" s="10">
        <v>0.78</v>
      </c>
      <c r="I372">
        <v>0</v>
      </c>
      <c r="J372" s="1" t="s">
        <v>16</v>
      </c>
      <c r="K372" s="15">
        <v>0</v>
      </c>
    </row>
    <row r="373" spans="1:11" x14ac:dyDescent="0.25">
      <c r="A373" t="s">
        <v>864</v>
      </c>
      <c r="B373" t="s">
        <v>12</v>
      </c>
      <c r="C373" t="s">
        <v>865</v>
      </c>
      <c r="D373" s="9">
        <v>31058</v>
      </c>
      <c r="E373" t="s">
        <v>37</v>
      </c>
      <c r="F373" s="9">
        <v>31058</v>
      </c>
      <c r="G373" t="s">
        <v>25</v>
      </c>
      <c r="H373" s="10">
        <v>0.88</v>
      </c>
      <c r="I373">
        <v>0</v>
      </c>
      <c r="J373" s="1" t="s">
        <v>26</v>
      </c>
      <c r="K373" s="15">
        <v>31058</v>
      </c>
    </row>
    <row r="374" spans="1:11" x14ac:dyDescent="0.25">
      <c r="A374" t="s">
        <v>866</v>
      </c>
      <c r="B374" t="s">
        <v>12</v>
      </c>
      <c r="C374" t="s">
        <v>867</v>
      </c>
      <c r="D374" s="9">
        <v>67000</v>
      </c>
      <c r="E374" t="s">
        <v>868</v>
      </c>
      <c r="F374" s="9">
        <v>0</v>
      </c>
      <c r="G374" t="s">
        <v>34</v>
      </c>
      <c r="H374" s="10">
        <v>0.45</v>
      </c>
      <c r="I374">
        <v>0</v>
      </c>
      <c r="J374" s="1" t="s">
        <v>16</v>
      </c>
      <c r="K374" s="15">
        <v>0</v>
      </c>
    </row>
    <row r="375" spans="1:11" x14ac:dyDescent="0.25">
      <c r="A375" t="s">
        <v>869</v>
      </c>
      <c r="B375" t="s">
        <v>18</v>
      </c>
      <c r="C375" t="s">
        <v>870</v>
      </c>
      <c r="D375" s="9">
        <v>5000</v>
      </c>
      <c r="E375" t="s">
        <v>871</v>
      </c>
      <c r="F375" s="9">
        <v>0</v>
      </c>
      <c r="G375" t="s">
        <v>34</v>
      </c>
      <c r="H375" s="10">
        <v>0.4</v>
      </c>
      <c r="I375">
        <v>0</v>
      </c>
      <c r="J375" s="1" t="s">
        <v>16</v>
      </c>
      <c r="K375" s="15">
        <v>0</v>
      </c>
    </row>
    <row r="376" spans="1:11" x14ac:dyDescent="0.25">
      <c r="A376" t="s">
        <v>872</v>
      </c>
      <c r="B376" t="s">
        <v>12</v>
      </c>
      <c r="C376" t="s">
        <v>873</v>
      </c>
      <c r="D376" s="9">
        <v>15236.7</v>
      </c>
      <c r="E376" t="s">
        <v>37</v>
      </c>
      <c r="F376" s="9">
        <v>15236.7</v>
      </c>
      <c r="G376" t="s">
        <v>38</v>
      </c>
      <c r="H376" s="10">
        <v>0.92</v>
      </c>
      <c r="I376">
        <v>0</v>
      </c>
      <c r="J376" s="1" t="s">
        <v>26</v>
      </c>
      <c r="K376" s="15">
        <v>15236.7</v>
      </c>
    </row>
    <row r="377" spans="1:11" x14ac:dyDescent="0.25">
      <c r="A377" t="s">
        <v>874</v>
      </c>
      <c r="B377" t="s">
        <v>12</v>
      </c>
      <c r="C377" t="s">
        <v>875</v>
      </c>
      <c r="D377" s="9">
        <v>70000</v>
      </c>
      <c r="E377" t="s">
        <v>588</v>
      </c>
      <c r="F377" s="9">
        <v>70000</v>
      </c>
      <c r="G377" t="s">
        <v>25</v>
      </c>
      <c r="H377" s="10">
        <v>0.88</v>
      </c>
      <c r="I377">
        <v>1</v>
      </c>
      <c r="J377" s="1" t="s">
        <v>26</v>
      </c>
      <c r="K377" s="15">
        <v>70000</v>
      </c>
    </row>
    <row r="378" spans="1:11" x14ac:dyDescent="0.25">
      <c r="A378" t="s">
        <v>876</v>
      </c>
      <c r="B378" t="s">
        <v>12</v>
      </c>
      <c r="C378" t="s">
        <v>877</v>
      </c>
      <c r="D378" s="9">
        <v>115570</v>
      </c>
      <c r="E378" t="s">
        <v>281</v>
      </c>
      <c r="F378" s="9">
        <v>46228</v>
      </c>
      <c r="G378" t="s">
        <v>105</v>
      </c>
      <c r="H378" s="10">
        <v>0.75</v>
      </c>
      <c r="I378">
        <v>0</v>
      </c>
      <c r="J378" s="1" t="s">
        <v>16</v>
      </c>
      <c r="K378" s="15">
        <v>0</v>
      </c>
    </row>
    <row r="379" spans="1:11" x14ac:dyDescent="0.25">
      <c r="A379" t="s">
        <v>878</v>
      </c>
      <c r="B379" t="s">
        <v>31</v>
      </c>
      <c r="C379" t="s">
        <v>879</v>
      </c>
      <c r="D379" s="9">
        <v>25000</v>
      </c>
      <c r="E379" t="s">
        <v>51</v>
      </c>
      <c r="F379" s="9">
        <v>25000</v>
      </c>
      <c r="G379" t="s">
        <v>25</v>
      </c>
      <c r="H379" s="10">
        <v>0.98</v>
      </c>
      <c r="I379">
        <v>0</v>
      </c>
      <c r="J379" s="1" t="s">
        <v>26</v>
      </c>
      <c r="K379" s="15">
        <v>25000</v>
      </c>
    </row>
    <row r="380" spans="1:11" x14ac:dyDescent="0.25">
      <c r="A380" t="s">
        <v>880</v>
      </c>
      <c r="B380" t="s">
        <v>12</v>
      </c>
      <c r="C380" t="s">
        <v>881</v>
      </c>
      <c r="D380" s="9">
        <v>36060</v>
      </c>
      <c r="E380" t="s">
        <v>37</v>
      </c>
      <c r="F380" s="9">
        <v>36060</v>
      </c>
      <c r="G380" t="s">
        <v>25</v>
      </c>
      <c r="H380" s="10">
        <v>0.83</v>
      </c>
      <c r="I380">
        <v>0</v>
      </c>
      <c r="J380" s="1" t="s">
        <v>16</v>
      </c>
      <c r="K380" s="15">
        <v>0</v>
      </c>
    </row>
    <row r="381" spans="1:11" x14ac:dyDescent="0.25">
      <c r="A381" t="s">
        <v>882</v>
      </c>
      <c r="B381" t="s">
        <v>12</v>
      </c>
      <c r="C381" t="s">
        <v>883</v>
      </c>
      <c r="D381" s="9">
        <v>34795.96</v>
      </c>
      <c r="E381" t="s">
        <v>33</v>
      </c>
      <c r="F381" s="9">
        <v>34795.96</v>
      </c>
      <c r="G381" t="s">
        <v>105</v>
      </c>
      <c r="H381" s="10">
        <v>0.73</v>
      </c>
      <c r="I381">
        <v>1</v>
      </c>
      <c r="J381" s="1" t="s">
        <v>16</v>
      </c>
      <c r="K381" s="15">
        <v>0</v>
      </c>
    </row>
    <row r="382" spans="1:11" x14ac:dyDescent="0.25">
      <c r="A382" t="s">
        <v>884</v>
      </c>
      <c r="B382" t="s">
        <v>12</v>
      </c>
      <c r="C382" t="s">
        <v>883</v>
      </c>
      <c r="D382" s="9">
        <v>38084.870000000003</v>
      </c>
      <c r="E382" t="s">
        <v>33</v>
      </c>
      <c r="F382" s="9">
        <v>38084.870000000003</v>
      </c>
      <c r="G382" t="s">
        <v>25</v>
      </c>
      <c r="H382" s="10">
        <v>0.85</v>
      </c>
      <c r="I382">
        <v>0</v>
      </c>
      <c r="J382" s="1" t="s">
        <v>16</v>
      </c>
      <c r="K382" s="15">
        <v>0</v>
      </c>
    </row>
    <row r="383" spans="1:11" x14ac:dyDescent="0.25">
      <c r="A383" t="s">
        <v>885</v>
      </c>
      <c r="B383" t="s">
        <v>12</v>
      </c>
      <c r="C383" t="s">
        <v>883</v>
      </c>
      <c r="D383" s="9">
        <v>44991.88</v>
      </c>
      <c r="E383" t="s">
        <v>33</v>
      </c>
      <c r="F383" s="9">
        <v>44991.88</v>
      </c>
      <c r="G383" t="s">
        <v>82</v>
      </c>
      <c r="H383" s="10">
        <v>0.59</v>
      </c>
      <c r="I383">
        <v>1</v>
      </c>
      <c r="J383" s="1" t="s">
        <v>16</v>
      </c>
      <c r="K383" s="15">
        <v>0</v>
      </c>
    </row>
    <row r="384" spans="1:11" x14ac:dyDescent="0.25">
      <c r="A384" t="s">
        <v>886</v>
      </c>
      <c r="B384" t="s">
        <v>12</v>
      </c>
      <c r="C384" t="s">
        <v>887</v>
      </c>
      <c r="D384" s="9">
        <v>11568.6</v>
      </c>
      <c r="E384" t="s">
        <v>37</v>
      </c>
      <c r="F384" s="9">
        <v>11568.6</v>
      </c>
      <c r="G384" t="s">
        <v>70</v>
      </c>
      <c r="H384" s="10">
        <v>0.63</v>
      </c>
      <c r="I384">
        <v>0</v>
      </c>
      <c r="J384" s="1" t="s">
        <v>16</v>
      </c>
      <c r="K384" s="15">
        <v>0</v>
      </c>
    </row>
    <row r="385" spans="1:11" x14ac:dyDescent="0.25">
      <c r="A385" t="s">
        <v>888</v>
      </c>
      <c r="B385" t="s">
        <v>12</v>
      </c>
      <c r="C385" t="s">
        <v>889</v>
      </c>
      <c r="D385" s="9">
        <v>60728.2</v>
      </c>
      <c r="E385" t="s">
        <v>33</v>
      </c>
      <c r="F385" s="9">
        <v>42500</v>
      </c>
      <c r="G385" t="s">
        <v>15</v>
      </c>
      <c r="H385" s="10">
        <v>0.68</v>
      </c>
      <c r="I385">
        <v>0</v>
      </c>
      <c r="J385" s="1" t="s">
        <v>16</v>
      </c>
      <c r="K385" s="15">
        <v>0</v>
      </c>
    </row>
    <row r="386" spans="1:11" x14ac:dyDescent="0.25">
      <c r="A386" t="s">
        <v>890</v>
      </c>
      <c r="B386" t="s">
        <v>12</v>
      </c>
      <c r="C386" t="s">
        <v>891</v>
      </c>
      <c r="D386" s="9">
        <v>10000</v>
      </c>
      <c r="E386" t="s">
        <v>892</v>
      </c>
      <c r="F386" s="9">
        <v>10000</v>
      </c>
      <c r="G386" t="s">
        <v>105</v>
      </c>
      <c r="H386" s="10">
        <v>0.73</v>
      </c>
      <c r="I386">
        <v>0</v>
      </c>
      <c r="J386" s="1" t="s">
        <v>16</v>
      </c>
      <c r="K386" s="15">
        <v>0</v>
      </c>
    </row>
    <row r="387" spans="1:11" x14ac:dyDescent="0.25">
      <c r="A387" t="s">
        <v>893</v>
      </c>
      <c r="B387" t="s">
        <v>18</v>
      </c>
      <c r="C387" t="s">
        <v>894</v>
      </c>
      <c r="D387" s="9">
        <v>10000</v>
      </c>
      <c r="E387" t="s">
        <v>33</v>
      </c>
      <c r="F387" s="9">
        <v>10000</v>
      </c>
      <c r="G387" t="s">
        <v>15</v>
      </c>
      <c r="H387" s="10">
        <v>0.75</v>
      </c>
      <c r="I387">
        <v>0</v>
      </c>
      <c r="J387" s="1" t="s">
        <v>16</v>
      </c>
      <c r="K387" s="15">
        <v>0</v>
      </c>
    </row>
    <row r="388" spans="1:11" x14ac:dyDescent="0.25">
      <c r="A388" t="s">
        <v>895</v>
      </c>
      <c r="B388" t="s">
        <v>12</v>
      </c>
      <c r="C388" t="s">
        <v>896</v>
      </c>
      <c r="D388" s="9">
        <v>14809.5</v>
      </c>
      <c r="E388" t="s">
        <v>33</v>
      </c>
      <c r="F388" s="9">
        <v>9147.5</v>
      </c>
      <c r="G388" t="s">
        <v>105</v>
      </c>
      <c r="H388" s="10">
        <v>0.7</v>
      </c>
      <c r="I388">
        <v>0</v>
      </c>
      <c r="J388" s="1" t="s">
        <v>16</v>
      </c>
      <c r="K388" s="15">
        <v>0</v>
      </c>
    </row>
    <row r="389" spans="1:11" x14ac:dyDescent="0.25">
      <c r="A389" t="s">
        <v>897</v>
      </c>
      <c r="B389" t="s">
        <v>12</v>
      </c>
      <c r="C389" t="s">
        <v>898</v>
      </c>
      <c r="D389" s="9">
        <v>144022</v>
      </c>
      <c r="E389" t="s">
        <v>48</v>
      </c>
      <c r="F389" s="9">
        <v>0</v>
      </c>
      <c r="G389" t="s">
        <v>34</v>
      </c>
      <c r="H389" s="10">
        <v>0.48</v>
      </c>
      <c r="I389">
        <v>0</v>
      </c>
      <c r="J389" s="1" t="s">
        <v>16</v>
      </c>
      <c r="K389" s="15">
        <v>0</v>
      </c>
    </row>
    <row r="390" spans="1:11" x14ac:dyDescent="0.25">
      <c r="A390" t="s">
        <v>899</v>
      </c>
      <c r="B390" t="s">
        <v>12</v>
      </c>
      <c r="C390" t="s">
        <v>900</v>
      </c>
      <c r="D390" s="9">
        <v>3000</v>
      </c>
      <c r="E390" t="s">
        <v>37</v>
      </c>
      <c r="F390" s="9">
        <v>0</v>
      </c>
      <c r="G390" t="s">
        <v>45</v>
      </c>
      <c r="H390" s="10">
        <v>0.28000000000000003</v>
      </c>
      <c r="I390">
        <v>0</v>
      </c>
      <c r="J390" s="1" t="s">
        <v>16</v>
      </c>
      <c r="K390" s="15">
        <v>0</v>
      </c>
    </row>
    <row r="391" spans="1:11" x14ac:dyDescent="0.25">
      <c r="A391" t="s">
        <v>901</v>
      </c>
      <c r="B391" t="s">
        <v>12</v>
      </c>
      <c r="C391" t="s">
        <v>902</v>
      </c>
      <c r="D391" s="9">
        <v>68750</v>
      </c>
      <c r="E391" t="s">
        <v>696</v>
      </c>
      <c r="F391" s="9">
        <v>68750</v>
      </c>
      <c r="G391" t="s">
        <v>105</v>
      </c>
      <c r="H391" s="10">
        <v>0.77</v>
      </c>
      <c r="I391">
        <v>0</v>
      </c>
      <c r="J391" s="1" t="s">
        <v>16</v>
      </c>
      <c r="K391" s="15">
        <v>0</v>
      </c>
    </row>
    <row r="392" spans="1:11" x14ac:dyDescent="0.25">
      <c r="A392" t="s">
        <v>903</v>
      </c>
      <c r="B392" t="s">
        <v>12</v>
      </c>
      <c r="C392" t="s">
        <v>904</v>
      </c>
      <c r="D392" s="9">
        <v>7747.09</v>
      </c>
      <c r="E392" t="s">
        <v>495</v>
      </c>
      <c r="F392" s="9">
        <v>0</v>
      </c>
      <c r="G392" t="s">
        <v>34</v>
      </c>
      <c r="H392" s="10">
        <v>0.46</v>
      </c>
      <c r="I392">
        <v>0</v>
      </c>
      <c r="J392" s="1" t="s">
        <v>16</v>
      </c>
      <c r="K392" s="15">
        <v>0</v>
      </c>
    </row>
    <row r="393" spans="1:11" x14ac:dyDescent="0.25">
      <c r="A393" t="s">
        <v>905</v>
      </c>
      <c r="B393" t="s">
        <v>18</v>
      </c>
      <c r="C393" t="s">
        <v>906</v>
      </c>
      <c r="D393" s="9">
        <v>10000</v>
      </c>
      <c r="E393" t="s">
        <v>65</v>
      </c>
      <c r="F393" s="9">
        <v>10000</v>
      </c>
      <c r="G393" t="s">
        <v>70</v>
      </c>
      <c r="H393" s="10">
        <v>0.63</v>
      </c>
      <c r="I393">
        <v>0</v>
      </c>
      <c r="J393" s="1" t="s">
        <v>16</v>
      </c>
      <c r="K393" s="15">
        <v>0</v>
      </c>
    </row>
    <row r="394" spans="1:11" x14ac:dyDescent="0.25">
      <c r="A394" t="s">
        <v>907</v>
      </c>
      <c r="B394" t="s">
        <v>31</v>
      </c>
      <c r="C394" t="s">
        <v>908</v>
      </c>
      <c r="D394" s="9">
        <v>30000</v>
      </c>
      <c r="E394" t="s">
        <v>37</v>
      </c>
      <c r="F394" s="9">
        <v>0</v>
      </c>
      <c r="G394" t="s">
        <v>87</v>
      </c>
      <c r="H394" s="10">
        <v>0.25</v>
      </c>
      <c r="I394">
        <v>0</v>
      </c>
      <c r="J394" s="1" t="s">
        <v>16</v>
      </c>
      <c r="K394" s="15">
        <v>0</v>
      </c>
    </row>
    <row r="395" spans="1:11" x14ac:dyDescent="0.25">
      <c r="A395" t="s">
        <v>909</v>
      </c>
      <c r="B395" t="s">
        <v>53</v>
      </c>
      <c r="C395" t="s">
        <v>910</v>
      </c>
      <c r="D395" s="9">
        <v>35500</v>
      </c>
      <c r="E395" t="s">
        <v>51</v>
      </c>
      <c r="F395" s="9">
        <v>35500</v>
      </c>
      <c r="G395" t="s">
        <v>38</v>
      </c>
      <c r="H395" s="10">
        <v>0.91</v>
      </c>
      <c r="I395">
        <v>0</v>
      </c>
      <c r="J395" s="1" t="s">
        <v>26</v>
      </c>
      <c r="K395" s="15">
        <v>35500</v>
      </c>
    </row>
    <row r="396" spans="1:11" x14ac:dyDescent="0.25">
      <c r="A396" t="s">
        <v>911</v>
      </c>
      <c r="B396" t="s">
        <v>18</v>
      </c>
      <c r="C396" t="s">
        <v>912</v>
      </c>
      <c r="D396" s="9">
        <v>10000</v>
      </c>
      <c r="E396" t="s">
        <v>913</v>
      </c>
      <c r="F396" s="9">
        <v>0</v>
      </c>
      <c r="G396" t="s">
        <v>41</v>
      </c>
      <c r="H396" s="10">
        <v>0.42</v>
      </c>
      <c r="I396">
        <v>0</v>
      </c>
      <c r="J396" s="1" t="s">
        <v>16</v>
      </c>
      <c r="K396" s="15">
        <v>0</v>
      </c>
    </row>
    <row r="397" spans="1:11" x14ac:dyDescent="0.25">
      <c r="A397" t="s">
        <v>914</v>
      </c>
      <c r="B397" t="s">
        <v>18</v>
      </c>
      <c r="C397" t="s">
        <v>915</v>
      </c>
      <c r="D397" s="9">
        <v>10000</v>
      </c>
      <c r="E397" t="s">
        <v>354</v>
      </c>
      <c r="F397" s="9">
        <v>10000</v>
      </c>
      <c r="G397" t="s">
        <v>142</v>
      </c>
      <c r="H397" s="10">
        <v>0.9</v>
      </c>
      <c r="I397">
        <v>0</v>
      </c>
      <c r="J397" s="1" t="s">
        <v>26</v>
      </c>
      <c r="K397" s="15">
        <v>10000</v>
      </c>
    </row>
    <row r="398" spans="1:11" x14ac:dyDescent="0.25">
      <c r="A398" t="s">
        <v>916</v>
      </c>
      <c r="B398" t="s">
        <v>53</v>
      </c>
      <c r="C398" t="s">
        <v>917</v>
      </c>
      <c r="D398" s="9">
        <v>35000</v>
      </c>
      <c r="E398" t="s">
        <v>65</v>
      </c>
      <c r="F398" s="9">
        <v>26250</v>
      </c>
      <c r="G398" t="s">
        <v>38</v>
      </c>
      <c r="H398" s="10">
        <v>0.88</v>
      </c>
      <c r="I398">
        <v>0</v>
      </c>
      <c r="J398" s="1" t="s">
        <v>16</v>
      </c>
      <c r="K398" s="15">
        <v>0</v>
      </c>
    </row>
    <row r="399" spans="1:11" x14ac:dyDescent="0.25">
      <c r="A399" t="s">
        <v>918</v>
      </c>
      <c r="B399" t="s">
        <v>18</v>
      </c>
      <c r="C399" t="s">
        <v>919</v>
      </c>
      <c r="D399" s="9">
        <v>10000</v>
      </c>
      <c r="E399" t="s">
        <v>33</v>
      </c>
      <c r="F399" s="9">
        <v>10000</v>
      </c>
      <c r="G399" t="s">
        <v>70</v>
      </c>
      <c r="H399" s="10">
        <v>0.51</v>
      </c>
      <c r="I399">
        <v>0</v>
      </c>
      <c r="J399" s="1" t="s">
        <v>16</v>
      </c>
      <c r="K399" s="15">
        <v>0</v>
      </c>
    </row>
    <row r="400" spans="1:11" x14ac:dyDescent="0.25">
      <c r="A400" t="s">
        <v>920</v>
      </c>
      <c r="B400" t="s">
        <v>53</v>
      </c>
      <c r="C400" t="s">
        <v>921</v>
      </c>
      <c r="D400" s="9">
        <v>14000</v>
      </c>
      <c r="E400" t="s">
        <v>922</v>
      </c>
      <c r="F400" s="9">
        <v>14000</v>
      </c>
      <c r="G400" t="s">
        <v>82</v>
      </c>
      <c r="H400" s="10">
        <v>0.6</v>
      </c>
      <c r="I400">
        <v>0</v>
      </c>
      <c r="J400" s="1" t="s">
        <v>16</v>
      </c>
      <c r="K400" s="15">
        <v>0</v>
      </c>
    </row>
    <row r="401" spans="1:11" x14ac:dyDescent="0.25">
      <c r="A401" t="s">
        <v>923</v>
      </c>
      <c r="B401" t="s">
        <v>18</v>
      </c>
      <c r="C401" t="s">
        <v>924</v>
      </c>
      <c r="D401" s="9">
        <v>10000</v>
      </c>
      <c r="E401" t="s">
        <v>37</v>
      </c>
      <c r="F401" s="9">
        <v>0</v>
      </c>
      <c r="G401" t="s">
        <v>41</v>
      </c>
      <c r="H401" s="10">
        <v>0.41</v>
      </c>
      <c r="I401">
        <v>0</v>
      </c>
      <c r="J401" s="1" t="s">
        <v>16</v>
      </c>
      <c r="K401" s="15">
        <v>0</v>
      </c>
    </row>
    <row r="402" spans="1:11" x14ac:dyDescent="0.25">
      <c r="A402" t="s">
        <v>925</v>
      </c>
      <c r="B402" t="s">
        <v>18</v>
      </c>
      <c r="C402" t="s">
        <v>926</v>
      </c>
      <c r="D402" s="9">
        <v>10000</v>
      </c>
      <c r="E402" t="s">
        <v>104</v>
      </c>
      <c r="F402" s="9">
        <v>10000</v>
      </c>
      <c r="G402" t="s">
        <v>105</v>
      </c>
      <c r="H402" s="10">
        <v>0.79</v>
      </c>
      <c r="I402">
        <v>0</v>
      </c>
      <c r="J402" s="1" t="s">
        <v>16</v>
      </c>
      <c r="K402" s="15">
        <v>0</v>
      </c>
    </row>
    <row r="403" spans="1:11" x14ac:dyDescent="0.25">
      <c r="A403" t="s">
        <v>927</v>
      </c>
      <c r="B403" t="s">
        <v>31</v>
      </c>
      <c r="C403" t="s">
        <v>928</v>
      </c>
      <c r="D403" s="9">
        <v>20000</v>
      </c>
      <c r="E403" t="s">
        <v>37</v>
      </c>
      <c r="F403" s="9">
        <v>20000</v>
      </c>
      <c r="G403" t="s">
        <v>142</v>
      </c>
      <c r="H403" s="10">
        <v>0.95</v>
      </c>
      <c r="I403">
        <v>0</v>
      </c>
      <c r="J403" s="1" t="s">
        <v>26</v>
      </c>
      <c r="K403" s="15">
        <v>20000</v>
      </c>
    </row>
    <row r="404" spans="1:11" x14ac:dyDescent="0.25">
      <c r="A404" t="s">
        <v>929</v>
      </c>
      <c r="B404" t="s">
        <v>12</v>
      </c>
      <c r="C404" t="s">
        <v>930</v>
      </c>
      <c r="D404" s="9">
        <v>22806.86</v>
      </c>
      <c r="E404" t="s">
        <v>37</v>
      </c>
      <c r="F404" s="9">
        <v>22806.86</v>
      </c>
      <c r="G404" t="s">
        <v>70</v>
      </c>
      <c r="H404" s="10">
        <v>0.59833333333333327</v>
      </c>
      <c r="I404">
        <v>0</v>
      </c>
      <c r="J404" s="1" t="s">
        <v>16</v>
      </c>
      <c r="K404" s="15">
        <v>0</v>
      </c>
    </row>
    <row r="405" spans="1:11" x14ac:dyDescent="0.25">
      <c r="A405" t="s">
        <v>931</v>
      </c>
      <c r="B405" t="s">
        <v>18</v>
      </c>
      <c r="C405" t="s">
        <v>932</v>
      </c>
      <c r="D405" s="9">
        <v>5000</v>
      </c>
      <c r="E405" t="s">
        <v>33</v>
      </c>
      <c r="F405" s="9">
        <v>0</v>
      </c>
      <c r="G405" t="s">
        <v>45</v>
      </c>
      <c r="H405" s="10">
        <v>0.39</v>
      </c>
      <c r="I405">
        <v>0</v>
      </c>
      <c r="J405" s="1" t="s">
        <v>16</v>
      </c>
      <c r="K405" s="15">
        <v>0</v>
      </c>
    </row>
    <row r="406" spans="1:11" x14ac:dyDescent="0.25">
      <c r="A406" t="s">
        <v>933</v>
      </c>
      <c r="B406" t="s">
        <v>12</v>
      </c>
      <c r="C406" t="s">
        <v>934</v>
      </c>
      <c r="D406" s="9">
        <v>92500</v>
      </c>
      <c r="E406" t="s">
        <v>430</v>
      </c>
      <c r="F406" s="9">
        <v>0</v>
      </c>
      <c r="G406" t="s">
        <v>45</v>
      </c>
      <c r="H406" s="10">
        <v>0.25</v>
      </c>
      <c r="I406">
        <v>0</v>
      </c>
      <c r="J406" s="1" t="s">
        <v>16</v>
      </c>
      <c r="K406" s="15">
        <v>0</v>
      </c>
    </row>
    <row r="407" spans="1:11" x14ac:dyDescent="0.25">
      <c r="A407" t="s">
        <v>935</v>
      </c>
      <c r="B407" t="s">
        <v>12</v>
      </c>
      <c r="C407" t="s">
        <v>936</v>
      </c>
      <c r="D407" s="9">
        <v>20113.990000000002</v>
      </c>
      <c r="E407" t="s">
        <v>24</v>
      </c>
      <c r="F407" s="9">
        <v>11040.48</v>
      </c>
      <c r="G407" t="s">
        <v>105</v>
      </c>
      <c r="H407" s="10">
        <v>0.76</v>
      </c>
      <c r="I407">
        <v>0</v>
      </c>
      <c r="J407" s="1" t="s">
        <v>16</v>
      </c>
      <c r="K407" s="15">
        <v>0</v>
      </c>
    </row>
    <row r="408" spans="1:11" x14ac:dyDescent="0.25">
      <c r="A408" t="s">
        <v>937</v>
      </c>
      <c r="B408" t="s">
        <v>53</v>
      </c>
      <c r="C408" t="s">
        <v>938</v>
      </c>
      <c r="D408" s="9">
        <v>63052.53</v>
      </c>
      <c r="E408" t="s">
        <v>108</v>
      </c>
      <c r="F408" s="9">
        <v>57042.53</v>
      </c>
      <c r="G408" t="s">
        <v>38</v>
      </c>
      <c r="H408" s="10">
        <v>0.86</v>
      </c>
      <c r="I408">
        <v>0</v>
      </c>
      <c r="J408" s="1" t="s">
        <v>16</v>
      </c>
      <c r="K408" s="15">
        <v>0</v>
      </c>
    </row>
    <row r="409" spans="1:11" x14ac:dyDescent="0.25">
      <c r="A409" t="s">
        <v>939</v>
      </c>
      <c r="B409" t="s">
        <v>53</v>
      </c>
      <c r="C409" t="s">
        <v>940</v>
      </c>
      <c r="D409" s="9">
        <v>36828.04</v>
      </c>
      <c r="E409" t="s">
        <v>33</v>
      </c>
      <c r="F409" s="9">
        <v>0</v>
      </c>
      <c r="G409" t="s">
        <v>21</v>
      </c>
      <c r="H409" s="10">
        <v>0.45</v>
      </c>
      <c r="I409">
        <v>0</v>
      </c>
      <c r="J409" s="1" t="s">
        <v>16</v>
      </c>
      <c r="K409" s="15">
        <v>0</v>
      </c>
    </row>
    <row r="410" spans="1:11" x14ac:dyDescent="0.25">
      <c r="A410" t="s">
        <v>941</v>
      </c>
      <c r="B410" t="s">
        <v>18</v>
      </c>
      <c r="C410" t="s">
        <v>942</v>
      </c>
      <c r="D410" s="9">
        <v>10000</v>
      </c>
      <c r="E410" t="s">
        <v>51</v>
      </c>
      <c r="F410" s="9">
        <v>0</v>
      </c>
      <c r="G410" t="s">
        <v>41</v>
      </c>
      <c r="H410" s="10">
        <v>0.49</v>
      </c>
      <c r="I410">
        <v>0</v>
      </c>
      <c r="J410" s="1" t="s">
        <v>16</v>
      </c>
      <c r="K410" s="15">
        <v>0</v>
      </c>
    </row>
    <row r="411" spans="1:11" x14ac:dyDescent="0.25">
      <c r="A411" t="s">
        <v>943</v>
      </c>
      <c r="B411" t="s">
        <v>53</v>
      </c>
      <c r="C411" t="s">
        <v>944</v>
      </c>
      <c r="D411" s="9">
        <v>14825</v>
      </c>
      <c r="E411" t="s">
        <v>37</v>
      </c>
      <c r="F411" s="9">
        <v>14825</v>
      </c>
      <c r="G411" t="s">
        <v>105</v>
      </c>
      <c r="H411" s="10">
        <v>0.69</v>
      </c>
      <c r="I411">
        <v>0</v>
      </c>
      <c r="J411" s="1" t="s">
        <v>16</v>
      </c>
      <c r="K411" s="15">
        <v>0</v>
      </c>
    </row>
    <row r="412" spans="1:11" x14ac:dyDescent="0.25">
      <c r="A412" t="s">
        <v>945</v>
      </c>
      <c r="B412" t="s">
        <v>18</v>
      </c>
      <c r="C412" t="s">
        <v>946</v>
      </c>
      <c r="D412" s="9">
        <v>10000</v>
      </c>
      <c r="E412" t="s">
        <v>947</v>
      </c>
      <c r="F412" s="9">
        <v>0</v>
      </c>
      <c r="G412" t="s">
        <v>45</v>
      </c>
      <c r="H412" s="10">
        <v>0.37</v>
      </c>
      <c r="I412">
        <v>0</v>
      </c>
      <c r="J412" s="1" t="s">
        <v>16</v>
      </c>
      <c r="K412" s="15">
        <v>0</v>
      </c>
    </row>
    <row r="413" spans="1:11" x14ac:dyDescent="0.25">
      <c r="A413" t="s">
        <v>948</v>
      </c>
      <c r="B413" t="s">
        <v>53</v>
      </c>
      <c r="C413" t="s">
        <v>949</v>
      </c>
      <c r="D413" s="9">
        <v>14433.95</v>
      </c>
      <c r="E413" t="s">
        <v>33</v>
      </c>
      <c r="F413" s="9">
        <v>14433.95</v>
      </c>
      <c r="G413" t="s">
        <v>70</v>
      </c>
      <c r="H413" s="10">
        <v>0.55000000000000004</v>
      </c>
      <c r="I413">
        <v>0</v>
      </c>
      <c r="J413" s="1" t="s">
        <v>16</v>
      </c>
      <c r="K413" s="15">
        <v>0</v>
      </c>
    </row>
    <row r="414" spans="1:11" x14ac:dyDescent="0.25">
      <c r="A414" t="s">
        <v>950</v>
      </c>
      <c r="B414" t="s">
        <v>12</v>
      </c>
      <c r="C414" t="s">
        <v>951</v>
      </c>
      <c r="D414" s="9">
        <v>48532</v>
      </c>
      <c r="E414" t="s">
        <v>33</v>
      </c>
      <c r="F414" s="9">
        <v>38532</v>
      </c>
      <c r="G414" t="s">
        <v>105</v>
      </c>
      <c r="H414" s="10">
        <v>0.7</v>
      </c>
      <c r="I414">
        <v>0</v>
      </c>
      <c r="J414" s="1" t="s">
        <v>16</v>
      </c>
      <c r="K414" s="15">
        <v>0</v>
      </c>
    </row>
    <row r="415" spans="1:11" x14ac:dyDescent="0.25">
      <c r="A415" t="s">
        <v>952</v>
      </c>
      <c r="B415" t="s">
        <v>18</v>
      </c>
      <c r="C415" t="s">
        <v>953</v>
      </c>
      <c r="D415" s="9">
        <v>10000</v>
      </c>
      <c r="E415" t="s">
        <v>33</v>
      </c>
      <c r="F415" s="9">
        <v>0</v>
      </c>
      <c r="G415" t="s">
        <v>34</v>
      </c>
      <c r="H415" s="10">
        <v>0.43</v>
      </c>
      <c r="I415">
        <v>0</v>
      </c>
      <c r="J415" s="1" t="s">
        <v>16</v>
      </c>
      <c r="K415" s="15">
        <v>0</v>
      </c>
    </row>
    <row r="416" spans="1:11" x14ac:dyDescent="0.25">
      <c r="A416" t="s">
        <v>954</v>
      </c>
      <c r="B416" t="s">
        <v>18</v>
      </c>
      <c r="C416" t="s">
        <v>955</v>
      </c>
      <c r="D416" s="9">
        <v>10000</v>
      </c>
      <c r="E416" t="s">
        <v>271</v>
      </c>
      <c r="F416" s="9">
        <v>10000</v>
      </c>
      <c r="G416" t="s">
        <v>105</v>
      </c>
      <c r="H416" s="10">
        <v>0.79</v>
      </c>
      <c r="I416">
        <v>0</v>
      </c>
      <c r="J416" s="1" t="s">
        <v>16</v>
      </c>
      <c r="K416" s="15">
        <v>0</v>
      </c>
    </row>
    <row r="417" spans="1:11" x14ac:dyDescent="0.25">
      <c r="A417" t="s">
        <v>956</v>
      </c>
      <c r="B417" t="s">
        <v>18</v>
      </c>
      <c r="C417" t="s">
        <v>957</v>
      </c>
      <c r="D417" s="9">
        <v>10000</v>
      </c>
      <c r="E417" t="s">
        <v>958</v>
      </c>
      <c r="F417" s="9">
        <v>0</v>
      </c>
      <c r="G417" t="s">
        <v>45</v>
      </c>
      <c r="H417" s="10">
        <v>0.3</v>
      </c>
      <c r="I417">
        <v>0</v>
      </c>
      <c r="J417" s="1" t="s">
        <v>16</v>
      </c>
      <c r="K417" s="15">
        <v>0</v>
      </c>
    </row>
    <row r="418" spans="1:11" x14ac:dyDescent="0.25">
      <c r="A418" t="s">
        <v>959</v>
      </c>
      <c r="B418" t="s">
        <v>12</v>
      </c>
      <c r="C418" t="s">
        <v>831</v>
      </c>
      <c r="D418" s="9">
        <v>16161</v>
      </c>
      <c r="E418" t="s">
        <v>33</v>
      </c>
      <c r="F418" s="9">
        <v>16161</v>
      </c>
      <c r="G418" t="s">
        <v>25</v>
      </c>
      <c r="H418" s="10">
        <v>0.8</v>
      </c>
      <c r="I418">
        <v>0</v>
      </c>
      <c r="J418" s="1" t="s">
        <v>16</v>
      </c>
      <c r="K418" s="15">
        <v>0</v>
      </c>
    </row>
    <row r="419" spans="1:11" x14ac:dyDescent="0.25">
      <c r="A419" t="s">
        <v>960</v>
      </c>
      <c r="B419" t="s">
        <v>53</v>
      </c>
      <c r="C419" t="s">
        <v>961</v>
      </c>
      <c r="D419" s="9">
        <v>37228.32</v>
      </c>
      <c r="E419" t="s">
        <v>101</v>
      </c>
      <c r="F419" s="9">
        <v>0</v>
      </c>
      <c r="G419" t="s">
        <v>34</v>
      </c>
      <c r="H419" s="10">
        <v>0.46</v>
      </c>
      <c r="I419">
        <v>0</v>
      </c>
      <c r="J419" s="1" t="s">
        <v>16</v>
      </c>
      <c r="K419" s="15">
        <v>0</v>
      </c>
    </row>
    <row r="420" spans="1:11" x14ac:dyDescent="0.25">
      <c r="A420" t="s">
        <v>962</v>
      </c>
      <c r="B420" t="s">
        <v>18</v>
      </c>
      <c r="C420" t="s">
        <v>963</v>
      </c>
      <c r="D420" s="9">
        <v>5000</v>
      </c>
      <c r="E420" t="s">
        <v>76</v>
      </c>
      <c r="F420" s="9">
        <v>0</v>
      </c>
      <c r="G420" t="s">
        <v>79</v>
      </c>
      <c r="H420" s="10">
        <v>0.25</v>
      </c>
      <c r="I420">
        <v>0</v>
      </c>
      <c r="J420" s="1" t="s">
        <v>16</v>
      </c>
      <c r="K420" s="15">
        <v>0</v>
      </c>
    </row>
    <row r="421" spans="1:11" x14ac:dyDescent="0.25">
      <c r="A421" t="s">
        <v>964</v>
      </c>
      <c r="B421" t="s">
        <v>53</v>
      </c>
      <c r="C421" t="s">
        <v>965</v>
      </c>
      <c r="D421" s="9">
        <v>5693</v>
      </c>
      <c r="E421" t="s">
        <v>966</v>
      </c>
      <c r="F421" s="9">
        <v>5693.02</v>
      </c>
      <c r="G421" t="s">
        <v>25</v>
      </c>
      <c r="H421" s="10">
        <v>0.85</v>
      </c>
      <c r="I421">
        <v>0</v>
      </c>
      <c r="J421" s="1" t="s">
        <v>26</v>
      </c>
      <c r="K421" s="15">
        <v>5693.02</v>
      </c>
    </row>
    <row r="422" spans="1:11" x14ac:dyDescent="0.25">
      <c r="A422" t="s">
        <v>967</v>
      </c>
      <c r="B422" t="s">
        <v>12</v>
      </c>
      <c r="C422" t="s">
        <v>968</v>
      </c>
      <c r="D422" s="9">
        <v>255000</v>
      </c>
      <c r="E422" t="s">
        <v>51</v>
      </c>
      <c r="F422" s="9">
        <v>0</v>
      </c>
      <c r="G422" t="s">
        <v>79</v>
      </c>
      <c r="H422" s="10">
        <v>0.3</v>
      </c>
      <c r="I422">
        <v>0</v>
      </c>
      <c r="J422" s="1" t="s">
        <v>16</v>
      </c>
      <c r="K422" s="15">
        <v>0</v>
      </c>
    </row>
    <row r="423" spans="1:11" x14ac:dyDescent="0.25">
      <c r="A423" t="s">
        <v>969</v>
      </c>
      <c r="B423" t="s">
        <v>18</v>
      </c>
      <c r="C423" t="s">
        <v>970</v>
      </c>
      <c r="D423" s="9">
        <v>10000</v>
      </c>
      <c r="E423" t="s">
        <v>33</v>
      </c>
      <c r="F423" s="9">
        <v>10000</v>
      </c>
      <c r="G423" t="s">
        <v>25</v>
      </c>
      <c r="H423" s="10">
        <v>0.85</v>
      </c>
      <c r="I423">
        <v>0</v>
      </c>
      <c r="J423" s="1" t="s">
        <v>26</v>
      </c>
      <c r="K423" s="15">
        <v>10000</v>
      </c>
    </row>
    <row r="424" spans="1:11" x14ac:dyDescent="0.25">
      <c r="A424" t="s">
        <v>971</v>
      </c>
      <c r="B424" t="s">
        <v>12</v>
      </c>
      <c r="C424" t="s">
        <v>972</v>
      </c>
      <c r="D424" s="9">
        <v>26120</v>
      </c>
      <c r="E424" t="s">
        <v>149</v>
      </c>
      <c r="F424" s="9">
        <v>26120</v>
      </c>
      <c r="G424" t="s">
        <v>25</v>
      </c>
      <c r="H424" s="10">
        <v>0.93</v>
      </c>
      <c r="I424">
        <v>0</v>
      </c>
      <c r="J424" s="1" t="s">
        <v>26</v>
      </c>
      <c r="K424" s="15">
        <v>26120</v>
      </c>
    </row>
    <row r="425" spans="1:11" x14ac:dyDescent="0.25">
      <c r="A425" t="s">
        <v>973</v>
      </c>
      <c r="B425" t="s">
        <v>12</v>
      </c>
      <c r="C425" t="s">
        <v>974</v>
      </c>
      <c r="D425" s="9">
        <v>25000</v>
      </c>
      <c r="E425" t="s">
        <v>33</v>
      </c>
      <c r="F425" s="9">
        <v>25000</v>
      </c>
      <c r="G425" t="s">
        <v>82</v>
      </c>
      <c r="H425" s="10">
        <v>0.64</v>
      </c>
      <c r="I425">
        <v>0</v>
      </c>
      <c r="J425" s="1" t="s">
        <v>16</v>
      </c>
      <c r="K425" s="15">
        <v>0</v>
      </c>
    </row>
    <row r="426" spans="1:11" x14ac:dyDescent="0.25">
      <c r="A426" t="s">
        <v>975</v>
      </c>
      <c r="B426" t="s">
        <v>53</v>
      </c>
      <c r="C426" t="s">
        <v>976</v>
      </c>
      <c r="D426" s="9">
        <v>40754.5</v>
      </c>
      <c r="E426" t="s">
        <v>37</v>
      </c>
      <c r="F426" s="9">
        <v>30754.5</v>
      </c>
      <c r="G426" t="s">
        <v>105</v>
      </c>
      <c r="H426" s="10">
        <v>0.75</v>
      </c>
      <c r="I426">
        <v>0</v>
      </c>
      <c r="J426" s="1" t="s">
        <v>16</v>
      </c>
      <c r="K426" s="15">
        <v>0</v>
      </c>
    </row>
    <row r="427" spans="1:11" x14ac:dyDescent="0.25">
      <c r="A427" t="s">
        <v>977</v>
      </c>
      <c r="B427" t="s">
        <v>12</v>
      </c>
      <c r="C427" t="s">
        <v>978</v>
      </c>
      <c r="D427" s="9">
        <v>19973.87</v>
      </c>
      <c r="E427" t="s">
        <v>37</v>
      </c>
      <c r="F427" s="9">
        <v>0</v>
      </c>
      <c r="G427" t="s">
        <v>34</v>
      </c>
      <c r="H427" s="10">
        <v>0.4</v>
      </c>
      <c r="I427">
        <v>0</v>
      </c>
      <c r="J427" s="1" t="s">
        <v>16</v>
      </c>
      <c r="K427" s="15">
        <v>0</v>
      </c>
    </row>
    <row r="428" spans="1:11" x14ac:dyDescent="0.25">
      <c r="A428" t="s">
        <v>979</v>
      </c>
      <c r="B428" t="s">
        <v>18</v>
      </c>
      <c r="C428" t="s">
        <v>980</v>
      </c>
      <c r="D428" s="9">
        <v>10000</v>
      </c>
      <c r="E428" t="s">
        <v>37</v>
      </c>
      <c r="F428" s="9">
        <v>0</v>
      </c>
      <c r="G428" t="s">
        <v>45</v>
      </c>
      <c r="H428" s="10">
        <v>0.25</v>
      </c>
      <c r="I428">
        <v>0</v>
      </c>
      <c r="J428" s="1" t="s">
        <v>16</v>
      </c>
      <c r="K428" s="15">
        <v>0</v>
      </c>
    </row>
    <row r="429" spans="1:11" x14ac:dyDescent="0.25">
      <c r="A429" t="s">
        <v>981</v>
      </c>
      <c r="B429" t="s">
        <v>53</v>
      </c>
      <c r="C429" t="s">
        <v>982</v>
      </c>
      <c r="D429" s="9">
        <v>13201</v>
      </c>
      <c r="E429" t="s">
        <v>983</v>
      </c>
      <c r="F429" s="9">
        <v>0</v>
      </c>
      <c r="G429" t="s">
        <v>45</v>
      </c>
      <c r="H429" s="10">
        <v>0</v>
      </c>
      <c r="I429">
        <v>0</v>
      </c>
      <c r="J429" s="1" t="s">
        <v>16</v>
      </c>
      <c r="K429" s="15">
        <v>0</v>
      </c>
    </row>
    <row r="430" spans="1:11" x14ac:dyDescent="0.25">
      <c r="A430" t="s">
        <v>984</v>
      </c>
      <c r="B430" t="s">
        <v>12</v>
      </c>
      <c r="C430" t="s">
        <v>985</v>
      </c>
      <c r="D430" s="9">
        <v>106861.64</v>
      </c>
      <c r="E430" t="s">
        <v>33</v>
      </c>
      <c r="F430" s="9">
        <v>0</v>
      </c>
      <c r="G430" t="s">
        <v>34</v>
      </c>
      <c r="H430" s="10">
        <v>0.43714285714285722</v>
      </c>
      <c r="I430">
        <v>0</v>
      </c>
      <c r="J430" s="1" t="s">
        <v>16</v>
      </c>
      <c r="K430" s="15">
        <v>0</v>
      </c>
    </row>
    <row r="431" spans="1:11" x14ac:dyDescent="0.25">
      <c r="A431" t="s">
        <v>986</v>
      </c>
      <c r="B431" t="s">
        <v>18</v>
      </c>
      <c r="C431" t="s">
        <v>987</v>
      </c>
      <c r="D431" s="9">
        <v>10000</v>
      </c>
      <c r="E431" t="s">
        <v>37</v>
      </c>
      <c r="F431" s="9">
        <v>10000</v>
      </c>
      <c r="G431" t="s">
        <v>105</v>
      </c>
      <c r="H431" s="10">
        <v>0.77</v>
      </c>
      <c r="I431">
        <v>0</v>
      </c>
      <c r="J431" s="1" t="s">
        <v>16</v>
      </c>
      <c r="K431" s="15">
        <v>0</v>
      </c>
    </row>
    <row r="432" spans="1:11" x14ac:dyDescent="0.25">
      <c r="A432" t="s">
        <v>988</v>
      </c>
      <c r="B432" t="s">
        <v>12</v>
      </c>
      <c r="C432" t="s">
        <v>989</v>
      </c>
      <c r="D432" s="9">
        <v>15000</v>
      </c>
      <c r="E432" t="s">
        <v>990</v>
      </c>
      <c r="F432" s="9">
        <v>15000</v>
      </c>
      <c r="G432" t="s">
        <v>105</v>
      </c>
      <c r="H432" s="10">
        <v>0.68</v>
      </c>
      <c r="I432">
        <v>0</v>
      </c>
      <c r="J432" s="1" t="s">
        <v>16</v>
      </c>
      <c r="K432" s="15">
        <v>0</v>
      </c>
    </row>
    <row r="433" spans="1:11" x14ac:dyDescent="0.25">
      <c r="A433" t="s">
        <v>991</v>
      </c>
      <c r="B433" t="s">
        <v>18</v>
      </c>
      <c r="C433" t="s">
        <v>992</v>
      </c>
      <c r="D433" s="9">
        <v>10000</v>
      </c>
      <c r="E433" t="s">
        <v>33</v>
      </c>
      <c r="F433" s="9">
        <v>0</v>
      </c>
      <c r="G433" t="s">
        <v>34</v>
      </c>
      <c r="H433" s="10">
        <v>0.42</v>
      </c>
      <c r="I433">
        <v>0</v>
      </c>
      <c r="J433" s="1" t="s">
        <v>16</v>
      </c>
      <c r="K433" s="15">
        <v>0</v>
      </c>
    </row>
    <row r="434" spans="1:11" x14ac:dyDescent="0.25">
      <c r="A434" t="s">
        <v>993</v>
      </c>
      <c r="B434" t="s">
        <v>18</v>
      </c>
      <c r="C434" t="s">
        <v>994</v>
      </c>
      <c r="D434" s="9">
        <v>10000</v>
      </c>
      <c r="E434" t="s">
        <v>331</v>
      </c>
      <c r="F434" s="9">
        <v>0</v>
      </c>
      <c r="G434" t="s">
        <v>45</v>
      </c>
      <c r="H434" s="10">
        <v>0.33</v>
      </c>
      <c r="I434">
        <v>0</v>
      </c>
      <c r="J434" s="1" t="s">
        <v>16</v>
      </c>
      <c r="K434" s="15">
        <v>0</v>
      </c>
    </row>
    <row r="435" spans="1:11" x14ac:dyDescent="0.25">
      <c r="A435" t="s">
        <v>995</v>
      </c>
      <c r="B435" t="s">
        <v>18</v>
      </c>
      <c r="C435" t="s">
        <v>996</v>
      </c>
      <c r="D435" s="9">
        <v>10000</v>
      </c>
      <c r="E435" t="s">
        <v>33</v>
      </c>
      <c r="F435" s="9">
        <v>10000</v>
      </c>
      <c r="G435" t="s">
        <v>25</v>
      </c>
      <c r="H435" s="10">
        <v>0.94</v>
      </c>
      <c r="I435">
        <v>0</v>
      </c>
      <c r="J435" s="1" t="s">
        <v>26</v>
      </c>
      <c r="K435" s="15">
        <v>10000</v>
      </c>
    </row>
    <row r="436" spans="1:11" x14ac:dyDescent="0.25">
      <c r="A436" t="s">
        <v>997</v>
      </c>
      <c r="B436" t="s">
        <v>12</v>
      </c>
      <c r="C436" t="s">
        <v>998</v>
      </c>
      <c r="D436" s="9">
        <v>27055</v>
      </c>
      <c r="E436" t="s">
        <v>999</v>
      </c>
      <c r="F436" s="9">
        <v>27055</v>
      </c>
      <c r="G436" t="s">
        <v>38</v>
      </c>
      <c r="H436" s="10">
        <v>0.82</v>
      </c>
      <c r="I436">
        <v>0</v>
      </c>
      <c r="J436" s="1" t="s">
        <v>16</v>
      </c>
      <c r="K436" s="15">
        <v>0</v>
      </c>
    </row>
    <row r="437" spans="1:11" x14ac:dyDescent="0.25">
      <c r="A437" t="s">
        <v>1000</v>
      </c>
      <c r="B437" t="s">
        <v>53</v>
      </c>
      <c r="C437" t="s">
        <v>1001</v>
      </c>
      <c r="D437" s="9">
        <v>81713.570000000007</v>
      </c>
      <c r="E437" t="s">
        <v>33</v>
      </c>
      <c r="F437" s="9">
        <v>80390.570000000007</v>
      </c>
      <c r="G437" t="s">
        <v>105</v>
      </c>
      <c r="H437" s="10">
        <v>0.79</v>
      </c>
      <c r="I437">
        <v>0</v>
      </c>
      <c r="J437" s="1" t="s">
        <v>16</v>
      </c>
      <c r="K437" s="15">
        <v>0</v>
      </c>
    </row>
    <row r="438" spans="1:11" x14ac:dyDescent="0.25">
      <c r="A438" t="s">
        <v>1002</v>
      </c>
      <c r="B438" t="s">
        <v>12</v>
      </c>
      <c r="C438" t="s">
        <v>1003</v>
      </c>
      <c r="D438" s="9">
        <v>11000</v>
      </c>
      <c r="E438" t="s">
        <v>33</v>
      </c>
      <c r="F438" s="9">
        <v>0</v>
      </c>
      <c r="G438" t="s">
        <v>21</v>
      </c>
      <c r="H438" s="10">
        <v>0.4</v>
      </c>
      <c r="I438">
        <v>0</v>
      </c>
      <c r="J438" s="1" t="s">
        <v>16</v>
      </c>
      <c r="K438" s="15">
        <v>0</v>
      </c>
    </row>
    <row r="439" spans="1:11" x14ac:dyDescent="0.25">
      <c r="A439" t="s">
        <v>1004</v>
      </c>
      <c r="B439" t="s">
        <v>18</v>
      </c>
      <c r="C439" t="s">
        <v>1005</v>
      </c>
      <c r="D439" s="9">
        <v>5000</v>
      </c>
      <c r="E439" t="s">
        <v>33</v>
      </c>
      <c r="F439" s="9">
        <v>5000</v>
      </c>
      <c r="G439" t="s">
        <v>105</v>
      </c>
      <c r="H439" s="10">
        <v>0.76</v>
      </c>
      <c r="I439">
        <v>0</v>
      </c>
      <c r="J439" s="1" t="s">
        <v>16</v>
      </c>
      <c r="K439" s="15">
        <v>0</v>
      </c>
    </row>
    <row r="440" spans="1:11" x14ac:dyDescent="0.25">
      <c r="A440" t="s">
        <v>1006</v>
      </c>
      <c r="B440" t="s">
        <v>18</v>
      </c>
      <c r="C440" t="s">
        <v>1007</v>
      </c>
      <c r="D440" s="9">
        <v>10000</v>
      </c>
      <c r="E440" t="s">
        <v>33</v>
      </c>
      <c r="F440" s="9">
        <v>0</v>
      </c>
      <c r="G440" t="s">
        <v>45</v>
      </c>
      <c r="H440" s="10">
        <v>0.25</v>
      </c>
      <c r="I440">
        <v>0</v>
      </c>
      <c r="J440" s="1" t="s">
        <v>16</v>
      </c>
      <c r="K440" s="15">
        <v>0</v>
      </c>
    </row>
    <row r="441" spans="1:11" x14ac:dyDescent="0.25">
      <c r="A441" t="s">
        <v>1008</v>
      </c>
      <c r="B441" t="s">
        <v>18</v>
      </c>
      <c r="C441" t="s">
        <v>1009</v>
      </c>
      <c r="D441" s="9">
        <v>5000</v>
      </c>
      <c r="E441" t="s">
        <v>33</v>
      </c>
      <c r="F441" s="9">
        <v>0</v>
      </c>
      <c r="G441" t="s">
        <v>34</v>
      </c>
      <c r="H441" s="10">
        <v>0.4</v>
      </c>
      <c r="I441">
        <v>0</v>
      </c>
      <c r="J441" s="1" t="s">
        <v>16</v>
      </c>
      <c r="K441" s="15">
        <v>0</v>
      </c>
    </row>
    <row r="442" spans="1:11" x14ac:dyDescent="0.25">
      <c r="A442" t="s">
        <v>1010</v>
      </c>
      <c r="B442" t="s">
        <v>12</v>
      </c>
      <c r="C442" t="s">
        <v>1011</v>
      </c>
      <c r="D442" s="9">
        <v>10000</v>
      </c>
      <c r="E442" t="s">
        <v>37</v>
      </c>
      <c r="F442" s="9">
        <v>0</v>
      </c>
      <c r="G442" t="s">
        <v>45</v>
      </c>
      <c r="H442" s="10">
        <v>0.26</v>
      </c>
      <c r="I442">
        <v>0</v>
      </c>
      <c r="J442" s="1" t="s">
        <v>16</v>
      </c>
      <c r="K442" s="15">
        <v>0</v>
      </c>
    </row>
    <row r="443" spans="1:11" x14ac:dyDescent="0.25">
      <c r="A443" t="s">
        <v>1012</v>
      </c>
      <c r="B443" t="s">
        <v>12</v>
      </c>
      <c r="C443" t="s">
        <v>1013</v>
      </c>
      <c r="D443" s="9">
        <v>21486.560000000001</v>
      </c>
      <c r="E443" t="s">
        <v>76</v>
      </c>
      <c r="F443" s="9">
        <v>3181.56</v>
      </c>
      <c r="G443" t="s">
        <v>105</v>
      </c>
      <c r="H443" s="10">
        <v>0.72</v>
      </c>
      <c r="I443">
        <v>0</v>
      </c>
      <c r="J443" s="1" t="s">
        <v>16</v>
      </c>
      <c r="K443" s="15">
        <v>0</v>
      </c>
    </row>
    <row r="444" spans="1:11" x14ac:dyDescent="0.25">
      <c r="A444" t="s">
        <v>1014</v>
      </c>
      <c r="B444" t="s">
        <v>12</v>
      </c>
      <c r="C444" t="s">
        <v>1015</v>
      </c>
      <c r="D444" s="9">
        <v>250000</v>
      </c>
      <c r="E444" t="s">
        <v>127</v>
      </c>
      <c r="F444" s="9">
        <v>250000</v>
      </c>
      <c r="G444" t="s">
        <v>38</v>
      </c>
      <c r="H444" s="10">
        <v>0.86</v>
      </c>
      <c r="I444">
        <v>0</v>
      </c>
      <c r="J444" s="1" t="s">
        <v>26</v>
      </c>
      <c r="K444" s="15">
        <v>250000</v>
      </c>
    </row>
    <row r="445" spans="1:11" x14ac:dyDescent="0.25">
      <c r="A445" t="s">
        <v>1016</v>
      </c>
      <c r="B445" t="s">
        <v>31</v>
      </c>
      <c r="C445" t="s">
        <v>1017</v>
      </c>
      <c r="D445" s="9">
        <v>30000</v>
      </c>
      <c r="E445" t="s">
        <v>101</v>
      </c>
      <c r="F445" s="9">
        <v>0</v>
      </c>
      <c r="G445" t="s">
        <v>41</v>
      </c>
      <c r="H445" s="10">
        <v>0.48</v>
      </c>
      <c r="I445">
        <v>0</v>
      </c>
      <c r="J445" s="1" t="s">
        <v>16</v>
      </c>
      <c r="K445" s="15">
        <v>0</v>
      </c>
    </row>
    <row r="446" spans="1:11" x14ac:dyDescent="0.25">
      <c r="A446" t="s">
        <v>1018</v>
      </c>
      <c r="B446" t="s">
        <v>53</v>
      </c>
      <c r="C446" t="s">
        <v>1019</v>
      </c>
      <c r="D446" s="9">
        <v>25721</v>
      </c>
      <c r="E446" t="s">
        <v>1020</v>
      </c>
      <c r="F446" s="9">
        <v>0</v>
      </c>
      <c r="G446" t="s">
        <v>21</v>
      </c>
      <c r="H446" s="10">
        <v>0.49</v>
      </c>
      <c r="I446">
        <v>0</v>
      </c>
      <c r="J446" s="1" t="s">
        <v>16</v>
      </c>
      <c r="K446" s="15">
        <v>0</v>
      </c>
    </row>
    <row r="447" spans="1:11" x14ac:dyDescent="0.25">
      <c r="A447" t="s">
        <v>1021</v>
      </c>
      <c r="B447" t="s">
        <v>12</v>
      </c>
      <c r="C447" t="s">
        <v>1022</v>
      </c>
      <c r="D447" s="9">
        <v>5139.5600000000004</v>
      </c>
      <c r="E447" t="s">
        <v>37</v>
      </c>
      <c r="F447" s="9">
        <v>5139.5600000000004</v>
      </c>
      <c r="G447" t="s">
        <v>70</v>
      </c>
      <c r="H447" s="10">
        <v>0.61</v>
      </c>
      <c r="I447">
        <v>0</v>
      </c>
      <c r="J447" s="1" t="s">
        <v>16</v>
      </c>
      <c r="K447" s="15">
        <v>0</v>
      </c>
    </row>
    <row r="448" spans="1:11" x14ac:dyDescent="0.25">
      <c r="A448" t="s">
        <v>1023</v>
      </c>
      <c r="B448" t="s">
        <v>53</v>
      </c>
      <c r="C448" t="s">
        <v>1024</v>
      </c>
      <c r="D448" s="9">
        <v>65000</v>
      </c>
      <c r="E448" t="s">
        <v>104</v>
      </c>
      <c r="F448" s="9">
        <v>65000</v>
      </c>
      <c r="G448" t="s">
        <v>38</v>
      </c>
      <c r="H448" s="10">
        <v>0.87</v>
      </c>
      <c r="I448">
        <v>0</v>
      </c>
      <c r="J448" s="1" t="s">
        <v>26</v>
      </c>
      <c r="K448" s="15">
        <v>65000</v>
      </c>
    </row>
    <row r="449" spans="1:11" x14ac:dyDescent="0.25">
      <c r="A449" t="s">
        <v>1025</v>
      </c>
      <c r="B449" t="s">
        <v>53</v>
      </c>
      <c r="C449" t="s">
        <v>1026</v>
      </c>
      <c r="D449" s="9">
        <v>26802.39</v>
      </c>
      <c r="E449" t="s">
        <v>37</v>
      </c>
      <c r="F449" s="9">
        <v>26802.39</v>
      </c>
      <c r="G449" t="s">
        <v>25</v>
      </c>
      <c r="H449" s="10">
        <v>0.87</v>
      </c>
      <c r="I449">
        <v>0</v>
      </c>
      <c r="J449" s="1" t="s">
        <v>26</v>
      </c>
      <c r="K449" s="15">
        <v>26802.39</v>
      </c>
    </row>
    <row r="450" spans="1:11" x14ac:dyDescent="0.25">
      <c r="A450" t="s">
        <v>1027</v>
      </c>
      <c r="B450" t="s">
        <v>18</v>
      </c>
      <c r="C450" t="s">
        <v>1028</v>
      </c>
      <c r="D450" s="9">
        <v>10000</v>
      </c>
      <c r="E450" t="s">
        <v>37</v>
      </c>
      <c r="F450" s="9">
        <v>10000</v>
      </c>
      <c r="G450" t="s">
        <v>15</v>
      </c>
      <c r="H450" s="10">
        <v>0.79</v>
      </c>
      <c r="I450">
        <v>0</v>
      </c>
      <c r="J450" s="1" t="s">
        <v>16</v>
      </c>
      <c r="K450" s="15">
        <v>0</v>
      </c>
    </row>
    <row r="451" spans="1:11" x14ac:dyDescent="0.25">
      <c r="A451" t="s">
        <v>1029</v>
      </c>
      <c r="B451" t="s">
        <v>18</v>
      </c>
      <c r="C451" t="s">
        <v>1030</v>
      </c>
      <c r="D451" s="9">
        <v>10000</v>
      </c>
      <c r="E451" t="s">
        <v>1031</v>
      </c>
      <c r="F451" s="9">
        <v>0</v>
      </c>
      <c r="G451" t="s">
        <v>41</v>
      </c>
      <c r="H451" s="10">
        <v>0.45</v>
      </c>
      <c r="I451">
        <v>0</v>
      </c>
      <c r="J451" s="1" t="s">
        <v>16</v>
      </c>
      <c r="K451" s="15">
        <v>0</v>
      </c>
    </row>
    <row r="452" spans="1:11" x14ac:dyDescent="0.25">
      <c r="A452" t="s">
        <v>1032</v>
      </c>
      <c r="B452" t="s">
        <v>12</v>
      </c>
      <c r="C452" t="s">
        <v>1033</v>
      </c>
      <c r="D452" s="9">
        <v>4507.47</v>
      </c>
      <c r="E452" t="s">
        <v>127</v>
      </c>
      <c r="F452" s="9">
        <v>4507.47</v>
      </c>
      <c r="G452" t="s">
        <v>38</v>
      </c>
      <c r="H452" s="10">
        <v>0.95</v>
      </c>
      <c r="I452">
        <v>1</v>
      </c>
      <c r="J452" s="1" t="s">
        <v>26</v>
      </c>
      <c r="K452" s="15">
        <v>4507.47</v>
      </c>
    </row>
    <row r="453" spans="1:11" x14ac:dyDescent="0.25">
      <c r="A453" t="s">
        <v>1034</v>
      </c>
      <c r="B453" t="s">
        <v>12</v>
      </c>
      <c r="C453" t="s">
        <v>1035</v>
      </c>
      <c r="D453" s="9">
        <v>12287</v>
      </c>
      <c r="E453" t="s">
        <v>149</v>
      </c>
      <c r="F453" s="9">
        <v>0</v>
      </c>
      <c r="G453" t="s">
        <v>34</v>
      </c>
      <c r="H453" s="10">
        <v>0.40428571428571425</v>
      </c>
      <c r="I453">
        <v>0</v>
      </c>
      <c r="J453" s="1" t="s">
        <v>16</v>
      </c>
      <c r="K453" s="15">
        <v>0</v>
      </c>
    </row>
    <row r="454" spans="1:11" x14ac:dyDescent="0.25">
      <c r="A454" t="s">
        <v>1036</v>
      </c>
      <c r="B454" t="s">
        <v>12</v>
      </c>
      <c r="C454" t="s">
        <v>1037</v>
      </c>
      <c r="D454" s="9">
        <v>154499</v>
      </c>
      <c r="E454" t="s">
        <v>65</v>
      </c>
      <c r="F454" s="9">
        <v>0</v>
      </c>
      <c r="G454" t="s">
        <v>34</v>
      </c>
      <c r="H454" s="10">
        <v>0.41</v>
      </c>
      <c r="I454">
        <v>0</v>
      </c>
      <c r="J454" s="1" t="s">
        <v>16</v>
      </c>
      <c r="K454" s="15">
        <v>0</v>
      </c>
    </row>
    <row r="455" spans="1:11" x14ac:dyDescent="0.25">
      <c r="A455" t="s">
        <v>1038</v>
      </c>
      <c r="B455" t="s">
        <v>18</v>
      </c>
      <c r="C455" t="s">
        <v>1039</v>
      </c>
      <c r="D455" s="9">
        <v>10000</v>
      </c>
      <c r="E455" t="s">
        <v>51</v>
      </c>
      <c r="F455" s="9">
        <v>10000</v>
      </c>
      <c r="G455" t="s">
        <v>25</v>
      </c>
      <c r="H455" s="10">
        <v>0.91</v>
      </c>
      <c r="I455">
        <v>0</v>
      </c>
      <c r="J455" s="1" t="s">
        <v>26</v>
      </c>
      <c r="K455" s="15">
        <v>10000</v>
      </c>
    </row>
    <row r="456" spans="1:11" x14ac:dyDescent="0.25">
      <c r="A456" t="s">
        <v>1040</v>
      </c>
      <c r="B456" t="s">
        <v>53</v>
      </c>
      <c r="C456" t="s">
        <v>668</v>
      </c>
      <c r="D456" s="9">
        <v>16569.650000000001</v>
      </c>
      <c r="E456" t="s">
        <v>1041</v>
      </c>
      <c r="F456" s="9">
        <v>8300</v>
      </c>
      <c r="G456" t="s">
        <v>70</v>
      </c>
      <c r="H456" s="10">
        <v>0.64</v>
      </c>
      <c r="I456">
        <v>0</v>
      </c>
      <c r="J456" s="1" t="s">
        <v>16</v>
      </c>
      <c r="K456" s="15">
        <v>0</v>
      </c>
    </row>
    <row r="457" spans="1:11" x14ac:dyDescent="0.25">
      <c r="A457" t="s">
        <v>1042</v>
      </c>
      <c r="B457" t="s">
        <v>12</v>
      </c>
      <c r="C457" t="s">
        <v>1043</v>
      </c>
      <c r="D457" s="9">
        <v>57500</v>
      </c>
      <c r="E457" t="s">
        <v>174</v>
      </c>
      <c r="F457" s="9">
        <v>30000</v>
      </c>
      <c r="G457" t="s">
        <v>105</v>
      </c>
      <c r="H457" s="10">
        <v>0.74</v>
      </c>
      <c r="I457">
        <v>1</v>
      </c>
      <c r="J457" s="1" t="s">
        <v>16</v>
      </c>
      <c r="K457" s="15">
        <v>0</v>
      </c>
    </row>
    <row r="458" spans="1:11" x14ac:dyDescent="0.25">
      <c r="A458" t="s">
        <v>1044</v>
      </c>
      <c r="B458" t="s">
        <v>12</v>
      </c>
      <c r="C458" t="s">
        <v>1045</v>
      </c>
      <c r="D458" s="9">
        <v>11446.06</v>
      </c>
      <c r="E458" t="s">
        <v>1046</v>
      </c>
      <c r="F458" s="9">
        <v>5446.06</v>
      </c>
      <c r="G458" t="s">
        <v>70</v>
      </c>
      <c r="H458" s="10">
        <v>0.61</v>
      </c>
      <c r="I458">
        <v>0</v>
      </c>
      <c r="J458" s="1" t="s">
        <v>16</v>
      </c>
      <c r="K458" s="15">
        <v>0</v>
      </c>
    </row>
    <row r="459" spans="1:11" x14ac:dyDescent="0.25">
      <c r="A459" t="s">
        <v>1047</v>
      </c>
      <c r="B459" t="s">
        <v>12</v>
      </c>
      <c r="C459" t="s">
        <v>1048</v>
      </c>
      <c r="D459" s="9">
        <v>9468.0400000000009</v>
      </c>
      <c r="E459" t="s">
        <v>33</v>
      </c>
      <c r="F459" s="9">
        <v>9468.0400000000009</v>
      </c>
      <c r="G459" t="s">
        <v>70</v>
      </c>
      <c r="H459" s="10">
        <v>0.61</v>
      </c>
      <c r="I459">
        <v>0</v>
      </c>
      <c r="J459" s="1" t="s">
        <v>16</v>
      </c>
      <c r="K459" s="15">
        <v>0</v>
      </c>
    </row>
    <row r="460" spans="1:11" x14ac:dyDescent="0.25">
      <c r="A460" t="s">
        <v>1049</v>
      </c>
      <c r="B460" t="s">
        <v>18</v>
      </c>
      <c r="C460" t="s">
        <v>1050</v>
      </c>
      <c r="D460" s="9">
        <v>10000</v>
      </c>
      <c r="E460" t="s">
        <v>108</v>
      </c>
      <c r="F460" s="9">
        <v>0</v>
      </c>
      <c r="G460" t="s">
        <v>34</v>
      </c>
      <c r="H460" s="10">
        <v>0.45</v>
      </c>
      <c r="I460">
        <v>0</v>
      </c>
      <c r="J460" s="1" t="s">
        <v>16</v>
      </c>
      <c r="K460" s="15">
        <v>0</v>
      </c>
    </row>
    <row r="461" spans="1:11" x14ac:dyDescent="0.25">
      <c r="A461" t="s">
        <v>1051</v>
      </c>
      <c r="B461" t="s">
        <v>18</v>
      </c>
      <c r="C461" t="s">
        <v>1052</v>
      </c>
      <c r="D461" s="9">
        <v>10000</v>
      </c>
      <c r="E461" t="s">
        <v>239</v>
      </c>
      <c r="F461" s="9">
        <v>0</v>
      </c>
      <c r="G461" t="s">
        <v>45</v>
      </c>
      <c r="H461" s="10">
        <v>0.26</v>
      </c>
      <c r="I461">
        <v>0</v>
      </c>
      <c r="J461" s="1" t="s">
        <v>16</v>
      </c>
      <c r="K461" s="15">
        <v>0</v>
      </c>
    </row>
    <row r="462" spans="1:11" x14ac:dyDescent="0.25">
      <c r="A462" t="s">
        <v>1053</v>
      </c>
      <c r="B462" t="s">
        <v>53</v>
      </c>
      <c r="C462" t="s">
        <v>1054</v>
      </c>
      <c r="D462" s="9">
        <v>35000</v>
      </c>
      <c r="E462" t="s">
        <v>1055</v>
      </c>
      <c r="F462" s="9">
        <v>35000</v>
      </c>
      <c r="G462" t="s">
        <v>142</v>
      </c>
      <c r="H462" s="10">
        <v>0.92</v>
      </c>
      <c r="I462">
        <v>0</v>
      </c>
      <c r="J462" s="1" t="s">
        <v>26</v>
      </c>
      <c r="K462" s="15">
        <v>35000</v>
      </c>
    </row>
    <row r="463" spans="1:11" x14ac:dyDescent="0.25">
      <c r="A463" t="s">
        <v>1056</v>
      </c>
      <c r="B463" t="s">
        <v>18</v>
      </c>
      <c r="C463" t="s">
        <v>1057</v>
      </c>
      <c r="D463" s="9">
        <v>10000</v>
      </c>
      <c r="E463" t="s">
        <v>33</v>
      </c>
      <c r="F463" s="9">
        <v>0</v>
      </c>
      <c r="G463" t="s">
        <v>87</v>
      </c>
      <c r="H463" s="10">
        <v>0.35</v>
      </c>
      <c r="I463">
        <v>0</v>
      </c>
      <c r="J463" s="1" t="s">
        <v>16</v>
      </c>
      <c r="K463" s="15">
        <v>0</v>
      </c>
    </row>
    <row r="464" spans="1:11" x14ac:dyDescent="0.25">
      <c r="A464" t="s">
        <v>1058</v>
      </c>
      <c r="B464" t="s">
        <v>18</v>
      </c>
      <c r="C464" t="s">
        <v>1059</v>
      </c>
      <c r="D464" s="9">
        <v>10000</v>
      </c>
      <c r="E464" t="s">
        <v>33</v>
      </c>
      <c r="F464" s="9">
        <v>0</v>
      </c>
      <c r="G464" t="s">
        <v>45</v>
      </c>
      <c r="H464" s="10">
        <v>0.36</v>
      </c>
      <c r="I464">
        <v>0</v>
      </c>
      <c r="J464" s="1" t="s">
        <v>16</v>
      </c>
      <c r="K464" s="15">
        <v>0</v>
      </c>
    </row>
    <row r="465" spans="1:11" x14ac:dyDescent="0.25">
      <c r="A465" t="s">
        <v>1060</v>
      </c>
      <c r="B465" t="s">
        <v>53</v>
      </c>
      <c r="C465" t="s">
        <v>1061</v>
      </c>
      <c r="D465" s="9">
        <v>2850</v>
      </c>
      <c r="E465" t="s">
        <v>1062</v>
      </c>
      <c r="F465" s="9">
        <v>0</v>
      </c>
      <c r="G465" t="s">
        <v>45</v>
      </c>
      <c r="H465" s="10">
        <v>0.25</v>
      </c>
      <c r="I465">
        <v>0</v>
      </c>
      <c r="J465" s="1" t="s">
        <v>16</v>
      </c>
      <c r="K465" s="15">
        <v>0</v>
      </c>
    </row>
    <row r="466" spans="1:11" x14ac:dyDescent="0.25">
      <c r="A466" t="s">
        <v>1063</v>
      </c>
      <c r="B466" t="s">
        <v>53</v>
      </c>
      <c r="C466" t="s">
        <v>1064</v>
      </c>
      <c r="D466" s="9">
        <v>34150</v>
      </c>
      <c r="E466" t="s">
        <v>174</v>
      </c>
      <c r="F466" s="9">
        <v>0</v>
      </c>
      <c r="G466" t="s">
        <v>34</v>
      </c>
      <c r="H466" s="10">
        <v>0.45</v>
      </c>
      <c r="I466">
        <v>0</v>
      </c>
      <c r="J466" s="1" t="s">
        <v>16</v>
      </c>
      <c r="K466" s="15">
        <v>0</v>
      </c>
    </row>
    <row r="467" spans="1:11" x14ac:dyDescent="0.25">
      <c r="A467" t="s">
        <v>1065</v>
      </c>
      <c r="B467" t="s">
        <v>18</v>
      </c>
      <c r="C467" t="s">
        <v>1066</v>
      </c>
      <c r="D467" s="9">
        <v>10000</v>
      </c>
      <c r="E467" t="s">
        <v>37</v>
      </c>
      <c r="F467" s="9">
        <v>0</v>
      </c>
      <c r="G467" t="s">
        <v>34</v>
      </c>
      <c r="H467" s="10">
        <v>0.48</v>
      </c>
      <c r="I467">
        <v>0</v>
      </c>
      <c r="J467" s="1" t="s">
        <v>16</v>
      </c>
      <c r="K467" s="15">
        <v>0</v>
      </c>
    </row>
    <row r="468" spans="1:11" x14ac:dyDescent="0.25">
      <c r="A468" t="s">
        <v>1067</v>
      </c>
      <c r="B468" t="s">
        <v>18</v>
      </c>
      <c r="C468" t="s">
        <v>1068</v>
      </c>
      <c r="D468" s="9">
        <v>10000</v>
      </c>
      <c r="E468" t="s">
        <v>610</v>
      </c>
      <c r="F468" s="9">
        <v>0</v>
      </c>
      <c r="G468" t="s">
        <v>41</v>
      </c>
      <c r="H468" s="10">
        <v>0.44</v>
      </c>
      <c r="I468">
        <v>0</v>
      </c>
      <c r="J468" s="1" t="s">
        <v>16</v>
      </c>
      <c r="K468" s="15">
        <v>0</v>
      </c>
    </row>
    <row r="469" spans="1:11" x14ac:dyDescent="0.25">
      <c r="A469" t="s">
        <v>1069</v>
      </c>
      <c r="B469" t="s">
        <v>53</v>
      </c>
      <c r="C469" t="s">
        <v>1070</v>
      </c>
      <c r="D469" s="9">
        <v>7940</v>
      </c>
      <c r="E469" t="s">
        <v>149</v>
      </c>
      <c r="F469" s="9">
        <v>0</v>
      </c>
      <c r="G469" t="s">
        <v>45</v>
      </c>
      <c r="H469" s="10">
        <v>0</v>
      </c>
      <c r="I469">
        <v>0</v>
      </c>
      <c r="J469" s="1" t="s">
        <v>16</v>
      </c>
      <c r="K469" s="15">
        <v>0</v>
      </c>
    </row>
    <row r="470" spans="1:11" x14ac:dyDescent="0.25">
      <c r="A470" t="s">
        <v>1071</v>
      </c>
      <c r="B470" t="s">
        <v>12</v>
      </c>
      <c r="C470" t="s">
        <v>1033</v>
      </c>
      <c r="D470" s="9">
        <v>6160.24</v>
      </c>
      <c r="E470" t="s">
        <v>127</v>
      </c>
      <c r="F470" s="9">
        <v>6160.24</v>
      </c>
      <c r="G470" t="s">
        <v>38</v>
      </c>
      <c r="H470" s="10">
        <v>0.93</v>
      </c>
      <c r="I470">
        <v>1</v>
      </c>
      <c r="J470" s="1" t="s">
        <v>26</v>
      </c>
      <c r="K470" s="15">
        <v>6160.24</v>
      </c>
    </row>
    <row r="471" spans="1:11" x14ac:dyDescent="0.25">
      <c r="A471" t="s">
        <v>1072</v>
      </c>
      <c r="B471" t="s">
        <v>31</v>
      </c>
      <c r="C471" t="s">
        <v>1073</v>
      </c>
      <c r="D471" s="9">
        <v>30000</v>
      </c>
      <c r="E471" t="s">
        <v>65</v>
      </c>
      <c r="F471" s="9">
        <v>0</v>
      </c>
      <c r="G471" t="s">
        <v>34</v>
      </c>
      <c r="H471" s="10">
        <v>0.46</v>
      </c>
      <c r="I471">
        <v>0</v>
      </c>
      <c r="J471" s="1" t="s">
        <v>16</v>
      </c>
      <c r="K471" s="15">
        <v>0</v>
      </c>
    </row>
    <row r="472" spans="1:11" x14ac:dyDescent="0.25">
      <c r="A472" t="s">
        <v>1074</v>
      </c>
      <c r="B472" t="s">
        <v>12</v>
      </c>
      <c r="C472" t="s">
        <v>1075</v>
      </c>
      <c r="D472" s="9">
        <v>10522.02</v>
      </c>
      <c r="E472" t="s">
        <v>33</v>
      </c>
      <c r="F472" s="9">
        <v>10522.02</v>
      </c>
      <c r="G472" t="s">
        <v>25</v>
      </c>
      <c r="H472" s="10">
        <v>0.9</v>
      </c>
      <c r="I472">
        <v>0</v>
      </c>
      <c r="J472" s="1" t="s">
        <v>26</v>
      </c>
      <c r="K472" s="15">
        <v>10522.02</v>
      </c>
    </row>
    <row r="473" spans="1:11" x14ac:dyDescent="0.25">
      <c r="A473" t="s">
        <v>1076</v>
      </c>
      <c r="B473" t="s">
        <v>18</v>
      </c>
      <c r="C473" t="s">
        <v>1077</v>
      </c>
      <c r="D473" s="9">
        <v>10000</v>
      </c>
      <c r="E473" t="s">
        <v>37</v>
      </c>
      <c r="F473" s="9">
        <v>10000</v>
      </c>
      <c r="G473" t="s">
        <v>70</v>
      </c>
      <c r="H473" s="10">
        <v>0.59</v>
      </c>
      <c r="I473">
        <v>0</v>
      </c>
      <c r="J473" s="1" t="s">
        <v>16</v>
      </c>
      <c r="K473" s="15">
        <v>0</v>
      </c>
    </row>
    <row r="474" spans="1:11" x14ac:dyDescent="0.25">
      <c r="A474" t="s">
        <v>1078</v>
      </c>
      <c r="B474" t="s">
        <v>53</v>
      </c>
      <c r="C474" t="s">
        <v>1079</v>
      </c>
      <c r="D474" s="9">
        <v>33539.980000000003</v>
      </c>
      <c r="E474" t="s">
        <v>547</v>
      </c>
      <c r="F474" s="9">
        <v>33539.980000000003</v>
      </c>
      <c r="G474" t="s">
        <v>105</v>
      </c>
      <c r="H474" s="10">
        <v>0.73</v>
      </c>
      <c r="I474">
        <v>0</v>
      </c>
      <c r="J474" s="1" t="s">
        <v>16</v>
      </c>
      <c r="K474" s="15">
        <v>0</v>
      </c>
    </row>
    <row r="475" spans="1:11" x14ac:dyDescent="0.25">
      <c r="A475" t="s">
        <v>1080</v>
      </c>
      <c r="B475" t="s">
        <v>12</v>
      </c>
      <c r="C475" t="s">
        <v>1081</v>
      </c>
      <c r="D475" s="9">
        <v>34000</v>
      </c>
      <c r="E475" t="s">
        <v>33</v>
      </c>
      <c r="F475" s="9">
        <v>34000</v>
      </c>
      <c r="G475" t="s">
        <v>25</v>
      </c>
      <c r="H475" s="10">
        <v>0.88</v>
      </c>
      <c r="I475">
        <v>0</v>
      </c>
      <c r="J475" s="1" t="s">
        <v>26</v>
      </c>
      <c r="K475" s="15">
        <v>34000</v>
      </c>
    </row>
    <row r="476" spans="1:11" x14ac:dyDescent="0.25">
      <c r="A476" t="s">
        <v>1082</v>
      </c>
      <c r="B476" t="s">
        <v>53</v>
      </c>
      <c r="C476" t="s">
        <v>1083</v>
      </c>
      <c r="D476" s="9">
        <v>14120</v>
      </c>
      <c r="E476" t="s">
        <v>33</v>
      </c>
      <c r="F476" s="9">
        <v>0</v>
      </c>
      <c r="G476" t="s">
        <v>45</v>
      </c>
      <c r="H476" s="10">
        <v>0.31</v>
      </c>
      <c r="I476">
        <v>0</v>
      </c>
      <c r="J476" s="1" t="s">
        <v>16</v>
      </c>
      <c r="K476" s="15">
        <v>0</v>
      </c>
    </row>
    <row r="477" spans="1:11" x14ac:dyDescent="0.25">
      <c r="A477" t="s">
        <v>1084</v>
      </c>
      <c r="B477" t="s">
        <v>18</v>
      </c>
      <c r="C477" t="s">
        <v>1085</v>
      </c>
      <c r="D477" s="9">
        <v>10000</v>
      </c>
      <c r="E477" t="s">
        <v>33</v>
      </c>
      <c r="F477" s="9">
        <v>0</v>
      </c>
      <c r="G477" t="s">
        <v>34</v>
      </c>
      <c r="H477" s="10">
        <v>0.45</v>
      </c>
      <c r="I477">
        <v>0</v>
      </c>
      <c r="J477" s="1" t="s">
        <v>16</v>
      </c>
      <c r="K477" s="15">
        <v>0</v>
      </c>
    </row>
    <row r="478" spans="1:11" x14ac:dyDescent="0.25">
      <c r="A478" t="s">
        <v>1086</v>
      </c>
      <c r="B478" t="s">
        <v>12</v>
      </c>
      <c r="C478" t="s">
        <v>1087</v>
      </c>
      <c r="D478" s="9">
        <v>19250</v>
      </c>
      <c r="E478" t="s">
        <v>51</v>
      </c>
      <c r="F478" s="9">
        <v>0</v>
      </c>
      <c r="G478" t="s">
        <v>21</v>
      </c>
      <c r="H478" s="10">
        <v>0.47</v>
      </c>
      <c r="I478">
        <v>0</v>
      </c>
      <c r="J478" s="1" t="s">
        <v>16</v>
      </c>
      <c r="K478" s="15">
        <v>0</v>
      </c>
    </row>
    <row r="479" spans="1:11" x14ac:dyDescent="0.25">
      <c r="A479" t="s">
        <v>1088</v>
      </c>
      <c r="B479" t="s">
        <v>53</v>
      </c>
      <c r="C479" t="s">
        <v>1089</v>
      </c>
      <c r="D479" s="9">
        <v>24073.599999999999</v>
      </c>
      <c r="E479" t="s">
        <v>354</v>
      </c>
      <c r="F479" s="9">
        <v>19553.599999999999</v>
      </c>
      <c r="G479" t="s">
        <v>38</v>
      </c>
      <c r="H479" s="10">
        <v>0.8</v>
      </c>
      <c r="I479">
        <v>0</v>
      </c>
      <c r="J479" s="1" t="s">
        <v>16</v>
      </c>
      <c r="K479" s="15">
        <v>0</v>
      </c>
    </row>
    <row r="480" spans="1:11" x14ac:dyDescent="0.25">
      <c r="A480" t="s">
        <v>1090</v>
      </c>
      <c r="B480" t="s">
        <v>12</v>
      </c>
      <c r="C480" t="s">
        <v>1091</v>
      </c>
      <c r="D480" s="9">
        <v>97410</v>
      </c>
      <c r="E480" t="s">
        <v>24</v>
      </c>
      <c r="F480" s="9">
        <v>80000</v>
      </c>
      <c r="G480" t="s">
        <v>70</v>
      </c>
      <c r="H480" s="10">
        <v>0.64</v>
      </c>
      <c r="I480">
        <v>0</v>
      </c>
      <c r="J480" s="1" t="s">
        <v>16</v>
      </c>
      <c r="K480" s="15">
        <v>0</v>
      </c>
    </row>
    <row r="481" spans="1:11" x14ac:dyDescent="0.25">
      <c r="A481" t="s">
        <v>1092</v>
      </c>
      <c r="B481" t="s">
        <v>18</v>
      </c>
      <c r="C481" t="s">
        <v>1093</v>
      </c>
      <c r="D481" s="9">
        <v>5000</v>
      </c>
      <c r="E481" t="s">
        <v>108</v>
      </c>
      <c r="F481" s="9">
        <v>5000</v>
      </c>
      <c r="G481" t="s">
        <v>82</v>
      </c>
      <c r="H481" s="10">
        <v>0.55000000000000004</v>
      </c>
      <c r="I481">
        <v>0</v>
      </c>
      <c r="J481" s="1" t="s">
        <v>16</v>
      </c>
      <c r="K481" s="15">
        <v>0</v>
      </c>
    </row>
    <row r="482" spans="1:11" x14ac:dyDescent="0.25">
      <c r="A482" t="s">
        <v>1094</v>
      </c>
      <c r="B482" t="s">
        <v>53</v>
      </c>
      <c r="C482" t="s">
        <v>1095</v>
      </c>
      <c r="D482" s="9">
        <v>4910</v>
      </c>
      <c r="E482" t="s">
        <v>1096</v>
      </c>
      <c r="F482" s="9">
        <v>4910</v>
      </c>
      <c r="G482" t="s">
        <v>105</v>
      </c>
      <c r="H482" s="10">
        <v>0.71</v>
      </c>
      <c r="I482">
        <v>0</v>
      </c>
      <c r="J482" s="1" t="s">
        <v>16</v>
      </c>
      <c r="K482" s="15">
        <v>0</v>
      </c>
    </row>
    <row r="483" spans="1:11" x14ac:dyDescent="0.25">
      <c r="A483" t="s">
        <v>1097</v>
      </c>
      <c r="B483" t="s">
        <v>12</v>
      </c>
      <c r="C483" t="s">
        <v>1098</v>
      </c>
      <c r="D483" s="9">
        <v>39448.400000000001</v>
      </c>
      <c r="E483" t="s">
        <v>37</v>
      </c>
      <c r="F483" s="9">
        <v>30344.400000000001</v>
      </c>
      <c r="G483" t="s">
        <v>105</v>
      </c>
      <c r="H483" s="10">
        <v>0.71</v>
      </c>
      <c r="I483">
        <v>0</v>
      </c>
      <c r="J483" s="1" t="s">
        <v>16</v>
      </c>
      <c r="K483" s="15">
        <v>0</v>
      </c>
    </row>
    <row r="484" spans="1:11" x14ac:dyDescent="0.25">
      <c r="A484" t="s">
        <v>1099</v>
      </c>
      <c r="B484" t="s">
        <v>12</v>
      </c>
      <c r="C484" t="s">
        <v>1100</v>
      </c>
      <c r="D484" s="9">
        <v>99044.25</v>
      </c>
      <c r="E484" t="s">
        <v>104</v>
      </c>
      <c r="F484" s="9">
        <v>33000</v>
      </c>
      <c r="G484" t="s">
        <v>105</v>
      </c>
      <c r="H484" s="10">
        <v>0.74</v>
      </c>
      <c r="I484">
        <v>1</v>
      </c>
      <c r="J484" s="1" t="s">
        <v>16</v>
      </c>
      <c r="K484" s="15">
        <v>0</v>
      </c>
    </row>
    <row r="485" spans="1:11" x14ac:dyDescent="0.25">
      <c r="A485" t="s">
        <v>1101</v>
      </c>
      <c r="B485" t="s">
        <v>53</v>
      </c>
      <c r="C485" t="s">
        <v>1102</v>
      </c>
      <c r="D485" s="9">
        <v>28500</v>
      </c>
      <c r="E485" t="s">
        <v>108</v>
      </c>
      <c r="F485" s="9">
        <v>28500</v>
      </c>
      <c r="G485" t="s">
        <v>25</v>
      </c>
      <c r="H485" s="10">
        <v>0.98</v>
      </c>
      <c r="I485">
        <v>0</v>
      </c>
      <c r="J485" s="1" t="s">
        <v>26</v>
      </c>
      <c r="K485" s="15">
        <v>28500</v>
      </c>
    </row>
    <row r="486" spans="1:11" x14ac:dyDescent="0.25">
      <c r="A486" t="s">
        <v>1103</v>
      </c>
      <c r="B486" t="s">
        <v>18</v>
      </c>
      <c r="C486" t="s">
        <v>1104</v>
      </c>
      <c r="D486" s="9">
        <v>10000</v>
      </c>
      <c r="E486" t="s">
        <v>33</v>
      </c>
      <c r="F486" s="9">
        <v>0</v>
      </c>
      <c r="G486" t="s">
        <v>45</v>
      </c>
      <c r="H486" s="10">
        <v>0.25</v>
      </c>
      <c r="I486">
        <v>0</v>
      </c>
      <c r="J486" s="1" t="s">
        <v>16</v>
      </c>
      <c r="K486" s="15">
        <v>0</v>
      </c>
    </row>
    <row r="487" spans="1:11" x14ac:dyDescent="0.25">
      <c r="A487" t="s">
        <v>1105</v>
      </c>
      <c r="B487" t="s">
        <v>53</v>
      </c>
      <c r="C487" t="s">
        <v>1106</v>
      </c>
      <c r="D487" s="9">
        <v>39800</v>
      </c>
      <c r="E487" t="s">
        <v>1107</v>
      </c>
      <c r="F487" s="9">
        <v>0</v>
      </c>
      <c r="G487" t="s">
        <v>45</v>
      </c>
      <c r="H487" s="10">
        <v>0.39</v>
      </c>
      <c r="I487">
        <v>0</v>
      </c>
      <c r="J487" s="1" t="s">
        <v>16</v>
      </c>
      <c r="K487" s="15">
        <v>0</v>
      </c>
    </row>
    <row r="488" spans="1:11" x14ac:dyDescent="0.25">
      <c r="A488" t="s">
        <v>1108</v>
      </c>
      <c r="B488" t="s">
        <v>53</v>
      </c>
      <c r="C488" t="s">
        <v>1109</v>
      </c>
      <c r="D488" s="9">
        <v>31198.36</v>
      </c>
      <c r="E488" t="s">
        <v>101</v>
      </c>
      <c r="F488" s="9">
        <v>31198.36</v>
      </c>
      <c r="G488" t="s">
        <v>25</v>
      </c>
      <c r="H488" s="10">
        <v>0.88</v>
      </c>
      <c r="I488">
        <v>0</v>
      </c>
      <c r="J488" s="1" t="s">
        <v>16</v>
      </c>
      <c r="K488" s="15">
        <v>0</v>
      </c>
    </row>
    <row r="489" spans="1:11" x14ac:dyDescent="0.25">
      <c r="A489" t="s">
        <v>1110</v>
      </c>
      <c r="B489" t="s">
        <v>12</v>
      </c>
      <c r="C489" t="s">
        <v>1111</v>
      </c>
      <c r="D489" s="9">
        <v>9895.49</v>
      </c>
      <c r="E489" t="s">
        <v>33</v>
      </c>
      <c r="F489" s="9">
        <v>0</v>
      </c>
      <c r="G489" t="s">
        <v>45</v>
      </c>
      <c r="H489" s="10">
        <v>0.37</v>
      </c>
      <c r="I489">
        <v>0</v>
      </c>
      <c r="J489" s="1" t="s">
        <v>16</v>
      </c>
      <c r="K489" s="15">
        <v>0</v>
      </c>
    </row>
    <row r="490" spans="1:11" x14ac:dyDescent="0.25">
      <c r="A490" t="s">
        <v>1112</v>
      </c>
      <c r="B490" t="s">
        <v>53</v>
      </c>
      <c r="C490" t="s">
        <v>1113</v>
      </c>
      <c r="D490" s="9">
        <v>27014</v>
      </c>
      <c r="E490" t="s">
        <v>33</v>
      </c>
      <c r="F490" s="9">
        <v>27014</v>
      </c>
      <c r="G490" t="s">
        <v>105</v>
      </c>
      <c r="H490" s="10">
        <v>0.75</v>
      </c>
      <c r="I490">
        <v>0</v>
      </c>
      <c r="J490" s="1" t="s">
        <v>16</v>
      </c>
      <c r="K490" s="15">
        <v>0</v>
      </c>
    </row>
    <row r="491" spans="1:11" x14ac:dyDescent="0.25">
      <c r="A491" t="s">
        <v>1114</v>
      </c>
      <c r="B491" t="s">
        <v>12</v>
      </c>
      <c r="C491" t="s">
        <v>1115</v>
      </c>
      <c r="D491" s="9">
        <v>34734</v>
      </c>
      <c r="E491" t="s">
        <v>33</v>
      </c>
      <c r="F491" s="9">
        <v>0</v>
      </c>
      <c r="G491" t="s">
        <v>79</v>
      </c>
      <c r="H491" s="10">
        <v>0.2</v>
      </c>
      <c r="I491">
        <v>0</v>
      </c>
      <c r="J491" s="1" t="s">
        <v>16</v>
      </c>
      <c r="K491" s="15">
        <v>0</v>
      </c>
    </row>
    <row r="492" spans="1:11" x14ac:dyDescent="0.25">
      <c r="A492" t="s">
        <v>1116</v>
      </c>
      <c r="B492" t="s">
        <v>12</v>
      </c>
      <c r="C492" t="s">
        <v>1117</v>
      </c>
      <c r="D492" s="9">
        <v>53010</v>
      </c>
      <c r="E492" t="s">
        <v>37</v>
      </c>
      <c r="F492" s="9">
        <v>0</v>
      </c>
      <c r="G492" t="s">
        <v>21</v>
      </c>
      <c r="H492" s="10">
        <v>0.44</v>
      </c>
      <c r="I492">
        <v>0</v>
      </c>
      <c r="J492" s="1" t="s">
        <v>16</v>
      </c>
      <c r="K492" s="15">
        <v>0</v>
      </c>
    </row>
    <row r="493" spans="1:11" x14ac:dyDescent="0.25">
      <c r="A493" t="s">
        <v>1118</v>
      </c>
      <c r="B493" t="s">
        <v>31</v>
      </c>
      <c r="C493" t="s">
        <v>1119</v>
      </c>
      <c r="D493" s="9">
        <v>15000</v>
      </c>
      <c r="E493" t="s">
        <v>37</v>
      </c>
      <c r="F493" s="9">
        <v>15000</v>
      </c>
      <c r="G493" t="s">
        <v>38</v>
      </c>
      <c r="H493" s="10">
        <v>0.98</v>
      </c>
      <c r="I493">
        <v>0</v>
      </c>
      <c r="J493" s="1" t="s">
        <v>26</v>
      </c>
      <c r="K493" s="15">
        <v>15000</v>
      </c>
    </row>
    <row r="494" spans="1:11" x14ac:dyDescent="0.25">
      <c r="A494" t="s">
        <v>1120</v>
      </c>
      <c r="B494" t="s">
        <v>12</v>
      </c>
      <c r="C494" t="s">
        <v>1121</v>
      </c>
      <c r="D494" s="9">
        <v>19955</v>
      </c>
      <c r="E494" t="s">
        <v>33</v>
      </c>
      <c r="F494" s="9">
        <v>19955</v>
      </c>
      <c r="G494" t="s">
        <v>38</v>
      </c>
      <c r="H494" s="10">
        <v>0.85</v>
      </c>
      <c r="I494">
        <v>0</v>
      </c>
      <c r="J494" s="1" t="s">
        <v>26</v>
      </c>
      <c r="K494" s="15">
        <v>19955</v>
      </c>
    </row>
    <row r="495" spans="1:11" x14ac:dyDescent="0.25">
      <c r="A495" t="s">
        <v>1122</v>
      </c>
      <c r="B495" t="s">
        <v>53</v>
      </c>
      <c r="C495" t="s">
        <v>353</v>
      </c>
      <c r="D495" s="9">
        <v>5645.85</v>
      </c>
      <c r="E495" t="s">
        <v>354</v>
      </c>
      <c r="F495" s="9">
        <v>4995.8500000000004</v>
      </c>
      <c r="G495" t="s">
        <v>70</v>
      </c>
      <c r="H495" s="10">
        <v>0.64</v>
      </c>
      <c r="I495">
        <v>0</v>
      </c>
      <c r="J495" s="1" t="s">
        <v>16</v>
      </c>
      <c r="K495" s="15">
        <v>0</v>
      </c>
    </row>
    <row r="496" spans="1:11" x14ac:dyDescent="0.25">
      <c r="A496" t="s">
        <v>1123</v>
      </c>
      <c r="B496" t="s">
        <v>12</v>
      </c>
      <c r="C496" t="s">
        <v>1124</v>
      </c>
      <c r="D496" s="9">
        <v>5000</v>
      </c>
      <c r="E496" t="s">
        <v>14</v>
      </c>
      <c r="F496" s="9">
        <v>5000</v>
      </c>
      <c r="G496" t="s">
        <v>82</v>
      </c>
      <c r="H496" s="10">
        <v>0.63</v>
      </c>
      <c r="I496">
        <v>0</v>
      </c>
      <c r="J496" s="1" t="s">
        <v>16</v>
      </c>
      <c r="K496" s="15">
        <v>0</v>
      </c>
    </row>
    <row r="497" spans="1:11" x14ac:dyDescent="0.25">
      <c r="A497" t="s">
        <v>1125</v>
      </c>
      <c r="B497" t="s">
        <v>53</v>
      </c>
      <c r="C497" t="s">
        <v>1126</v>
      </c>
      <c r="D497" s="9">
        <v>13540</v>
      </c>
      <c r="E497" t="s">
        <v>1127</v>
      </c>
      <c r="F497" s="9">
        <v>13540</v>
      </c>
      <c r="G497" t="s">
        <v>105</v>
      </c>
      <c r="H497" s="10">
        <v>0.78</v>
      </c>
      <c r="I497">
        <v>0</v>
      </c>
      <c r="J497" s="1" t="s">
        <v>16</v>
      </c>
      <c r="K497" s="15">
        <v>0</v>
      </c>
    </row>
    <row r="498" spans="1:11" x14ac:dyDescent="0.25">
      <c r="A498" t="s">
        <v>1128</v>
      </c>
      <c r="B498" t="s">
        <v>12</v>
      </c>
      <c r="C498" t="s">
        <v>1129</v>
      </c>
      <c r="D498" s="9">
        <v>19200</v>
      </c>
      <c r="E498" t="s">
        <v>37</v>
      </c>
      <c r="F498" s="9">
        <v>8800</v>
      </c>
      <c r="G498" t="s">
        <v>70</v>
      </c>
      <c r="H498" s="10">
        <v>0.57999999999999996</v>
      </c>
      <c r="I498">
        <v>0</v>
      </c>
      <c r="J498" s="1" t="s">
        <v>16</v>
      </c>
      <c r="K498" s="15">
        <v>0</v>
      </c>
    </row>
    <row r="499" spans="1:11" x14ac:dyDescent="0.25">
      <c r="A499" t="s">
        <v>1130</v>
      </c>
      <c r="B499" t="s">
        <v>12</v>
      </c>
      <c r="C499" t="s">
        <v>1131</v>
      </c>
      <c r="D499" s="9">
        <v>75134.320000000007</v>
      </c>
      <c r="E499" t="s">
        <v>610</v>
      </c>
      <c r="F499" s="9">
        <v>48000</v>
      </c>
      <c r="G499" t="s">
        <v>38</v>
      </c>
      <c r="H499" s="10">
        <v>0.82</v>
      </c>
      <c r="I499">
        <v>1</v>
      </c>
      <c r="J499" s="1" t="s">
        <v>26</v>
      </c>
      <c r="K499" s="15">
        <v>48000</v>
      </c>
    </row>
    <row r="500" spans="1:11" x14ac:dyDescent="0.25">
      <c r="A500" t="s">
        <v>1132</v>
      </c>
      <c r="B500" t="s">
        <v>12</v>
      </c>
      <c r="C500" t="s">
        <v>1133</v>
      </c>
      <c r="D500" s="9">
        <v>36000</v>
      </c>
      <c r="E500" t="s">
        <v>505</v>
      </c>
      <c r="F500" s="9">
        <v>36000</v>
      </c>
      <c r="G500" t="s">
        <v>70</v>
      </c>
      <c r="H500" s="10">
        <v>0.55857142857142861</v>
      </c>
      <c r="I500">
        <v>0</v>
      </c>
      <c r="J500" s="1" t="s">
        <v>16</v>
      </c>
      <c r="K500" s="15">
        <v>0</v>
      </c>
    </row>
    <row r="501" spans="1:11" x14ac:dyDescent="0.25">
      <c r="A501" t="s">
        <v>1134</v>
      </c>
      <c r="B501" t="s">
        <v>53</v>
      </c>
      <c r="C501" t="s">
        <v>1135</v>
      </c>
      <c r="D501" s="9">
        <v>57184</v>
      </c>
      <c r="E501" t="s">
        <v>513</v>
      </c>
      <c r="F501" s="9">
        <v>57184</v>
      </c>
      <c r="G501" t="s">
        <v>25</v>
      </c>
      <c r="H501" s="10">
        <v>0.9</v>
      </c>
      <c r="I501">
        <v>0</v>
      </c>
      <c r="J501" s="1" t="s">
        <v>16</v>
      </c>
      <c r="K501" s="15">
        <v>0</v>
      </c>
    </row>
    <row r="502" spans="1:11" x14ac:dyDescent="0.25">
      <c r="A502" t="s">
        <v>1136</v>
      </c>
      <c r="B502" t="s">
        <v>18</v>
      </c>
      <c r="C502" t="s">
        <v>1137</v>
      </c>
      <c r="D502" s="9">
        <v>10000</v>
      </c>
      <c r="E502" t="s">
        <v>101</v>
      </c>
      <c r="F502" s="9">
        <v>10000</v>
      </c>
      <c r="G502" t="s">
        <v>25</v>
      </c>
      <c r="H502" s="10">
        <v>0.95</v>
      </c>
      <c r="I502">
        <v>0</v>
      </c>
      <c r="J502" s="1" t="s">
        <v>26</v>
      </c>
      <c r="K502" s="15">
        <v>10000</v>
      </c>
    </row>
    <row r="503" spans="1:11" x14ac:dyDescent="0.25">
      <c r="A503" t="s">
        <v>1138</v>
      </c>
      <c r="B503" t="s">
        <v>12</v>
      </c>
      <c r="C503" t="s">
        <v>1139</v>
      </c>
      <c r="D503" s="9">
        <v>45865.98</v>
      </c>
      <c r="E503" t="s">
        <v>37</v>
      </c>
      <c r="F503" s="9">
        <v>45865.98</v>
      </c>
      <c r="G503" t="s">
        <v>105</v>
      </c>
      <c r="H503" s="10">
        <v>0.77</v>
      </c>
      <c r="I503">
        <v>0</v>
      </c>
      <c r="J503" s="1" t="s">
        <v>16</v>
      </c>
      <c r="K503" s="15">
        <v>0</v>
      </c>
    </row>
    <row r="504" spans="1:11" x14ac:dyDescent="0.25">
      <c r="A504" t="s">
        <v>1140</v>
      </c>
      <c r="B504" t="s">
        <v>18</v>
      </c>
      <c r="C504" t="s">
        <v>1141</v>
      </c>
      <c r="D504" s="9">
        <v>10000</v>
      </c>
      <c r="E504" t="s">
        <v>14</v>
      </c>
      <c r="F504" s="9">
        <v>0</v>
      </c>
      <c r="G504" t="s">
        <v>34</v>
      </c>
      <c r="H504" s="10">
        <v>0.48</v>
      </c>
      <c r="I504">
        <v>0</v>
      </c>
      <c r="J504" s="1" t="s">
        <v>16</v>
      </c>
      <c r="K504" s="15">
        <v>0</v>
      </c>
    </row>
    <row r="505" spans="1:11" x14ac:dyDescent="0.25">
      <c r="A505" t="s">
        <v>1142</v>
      </c>
      <c r="B505" t="s">
        <v>12</v>
      </c>
      <c r="C505" t="s">
        <v>1143</v>
      </c>
      <c r="D505" s="9">
        <v>49136</v>
      </c>
      <c r="E505" t="s">
        <v>51</v>
      </c>
      <c r="F505" s="9">
        <v>24568</v>
      </c>
      <c r="G505" t="s">
        <v>70</v>
      </c>
      <c r="H505" s="10">
        <v>0.51</v>
      </c>
      <c r="I505">
        <v>0</v>
      </c>
      <c r="J505" s="1" t="s">
        <v>16</v>
      </c>
      <c r="K505" s="15">
        <v>0</v>
      </c>
    </row>
    <row r="506" spans="1:11" x14ac:dyDescent="0.25">
      <c r="A506" t="s">
        <v>1144</v>
      </c>
      <c r="B506" t="s">
        <v>31</v>
      </c>
      <c r="C506" t="s">
        <v>1145</v>
      </c>
      <c r="D506" s="9">
        <v>30000</v>
      </c>
      <c r="E506" t="s">
        <v>505</v>
      </c>
      <c r="F506" s="9">
        <v>30000</v>
      </c>
      <c r="G506" t="s">
        <v>25</v>
      </c>
      <c r="H506" s="10">
        <v>0.99</v>
      </c>
      <c r="I506">
        <v>0</v>
      </c>
      <c r="J506" s="1" t="s">
        <v>26</v>
      </c>
      <c r="K506" s="15">
        <v>30000</v>
      </c>
    </row>
    <row r="507" spans="1:11" x14ac:dyDescent="0.25">
      <c r="A507" t="s">
        <v>1146</v>
      </c>
      <c r="B507" t="s">
        <v>18</v>
      </c>
      <c r="C507" t="s">
        <v>1147</v>
      </c>
      <c r="D507" s="9">
        <v>10000</v>
      </c>
      <c r="E507" t="s">
        <v>33</v>
      </c>
      <c r="F507" s="9">
        <v>0</v>
      </c>
      <c r="G507" t="s">
        <v>34</v>
      </c>
      <c r="H507" s="10">
        <v>0.42</v>
      </c>
      <c r="I507">
        <v>0</v>
      </c>
      <c r="J507" s="1" t="s">
        <v>16</v>
      </c>
      <c r="K507" s="15">
        <v>0</v>
      </c>
    </row>
    <row r="508" spans="1:11" x14ac:dyDescent="0.25">
      <c r="A508" t="s">
        <v>1148</v>
      </c>
      <c r="B508" t="s">
        <v>18</v>
      </c>
      <c r="C508" t="s">
        <v>1149</v>
      </c>
      <c r="D508" s="9">
        <v>10000</v>
      </c>
      <c r="E508" t="s">
        <v>331</v>
      </c>
      <c r="F508" s="9">
        <v>0</v>
      </c>
      <c r="G508" t="s">
        <v>34</v>
      </c>
      <c r="H508" s="10">
        <v>0.46</v>
      </c>
      <c r="I508">
        <v>0</v>
      </c>
      <c r="J508" s="1" t="s">
        <v>16</v>
      </c>
      <c r="K508" s="15">
        <v>0</v>
      </c>
    </row>
    <row r="509" spans="1:11" x14ac:dyDescent="0.25">
      <c r="A509" t="s">
        <v>1150</v>
      </c>
      <c r="B509" t="s">
        <v>31</v>
      </c>
      <c r="C509" t="s">
        <v>1151</v>
      </c>
      <c r="D509" s="9">
        <v>30000</v>
      </c>
      <c r="E509" t="s">
        <v>104</v>
      </c>
      <c r="F509" s="9">
        <v>0</v>
      </c>
      <c r="G509" t="s">
        <v>41</v>
      </c>
      <c r="H509" s="10">
        <v>0.47</v>
      </c>
      <c r="I509">
        <v>0</v>
      </c>
      <c r="J509" s="1" t="s">
        <v>16</v>
      </c>
      <c r="K509" s="15">
        <v>0</v>
      </c>
    </row>
    <row r="510" spans="1:11" x14ac:dyDescent="0.25">
      <c r="A510" t="s">
        <v>1152</v>
      </c>
      <c r="B510" t="s">
        <v>18</v>
      </c>
      <c r="C510" t="s">
        <v>1153</v>
      </c>
      <c r="D510" s="9">
        <v>10000</v>
      </c>
      <c r="E510" t="s">
        <v>33</v>
      </c>
      <c r="F510" s="9">
        <v>0</v>
      </c>
      <c r="G510" t="s">
        <v>45</v>
      </c>
      <c r="H510" s="10">
        <v>0.25</v>
      </c>
      <c r="I510">
        <v>0</v>
      </c>
      <c r="J510" s="1" t="s">
        <v>16</v>
      </c>
      <c r="K510" s="15">
        <v>0</v>
      </c>
    </row>
    <row r="511" spans="1:11" x14ac:dyDescent="0.25">
      <c r="A511" t="s">
        <v>1154</v>
      </c>
      <c r="B511" t="s">
        <v>53</v>
      </c>
      <c r="C511" t="s">
        <v>1155</v>
      </c>
      <c r="D511" s="9">
        <v>9682.66</v>
      </c>
      <c r="E511" t="s">
        <v>51</v>
      </c>
      <c r="F511" s="9">
        <v>0</v>
      </c>
      <c r="G511" t="s">
        <v>45</v>
      </c>
      <c r="H511" s="10">
        <v>0</v>
      </c>
      <c r="I511">
        <v>0</v>
      </c>
      <c r="J511" s="1" t="s">
        <v>16</v>
      </c>
      <c r="K511" s="15">
        <v>0</v>
      </c>
    </row>
    <row r="512" spans="1:11" x14ac:dyDescent="0.25">
      <c r="A512" t="s">
        <v>1156</v>
      </c>
      <c r="B512" t="s">
        <v>53</v>
      </c>
      <c r="C512" t="s">
        <v>1157</v>
      </c>
      <c r="D512" s="9">
        <v>6000</v>
      </c>
      <c r="E512" t="s">
        <v>1158</v>
      </c>
      <c r="F512" s="9">
        <v>5900</v>
      </c>
      <c r="G512" t="s">
        <v>105</v>
      </c>
      <c r="H512" s="10">
        <v>0.66</v>
      </c>
      <c r="I512">
        <v>0</v>
      </c>
      <c r="J512" s="1" t="s">
        <v>16</v>
      </c>
      <c r="K512" s="15">
        <v>0</v>
      </c>
    </row>
    <row r="513" spans="1:11" x14ac:dyDescent="0.25">
      <c r="A513" t="s">
        <v>1159</v>
      </c>
      <c r="B513" t="s">
        <v>12</v>
      </c>
      <c r="C513" t="s">
        <v>1160</v>
      </c>
      <c r="D513" s="9">
        <v>20000</v>
      </c>
      <c r="E513" t="s">
        <v>33</v>
      </c>
      <c r="F513" s="9">
        <v>0</v>
      </c>
      <c r="G513" t="s">
        <v>34</v>
      </c>
      <c r="H513" s="10">
        <v>0.41</v>
      </c>
      <c r="I513">
        <v>0</v>
      </c>
      <c r="J513" s="1" t="s">
        <v>16</v>
      </c>
      <c r="K513" s="15">
        <v>0</v>
      </c>
    </row>
    <row r="514" spans="1:11" x14ac:dyDescent="0.25">
      <c r="A514" t="s">
        <v>1161</v>
      </c>
      <c r="B514" t="s">
        <v>31</v>
      </c>
      <c r="C514" t="s">
        <v>1162</v>
      </c>
      <c r="D514" s="9">
        <v>20000</v>
      </c>
      <c r="E514" t="s">
        <v>33</v>
      </c>
      <c r="F514" s="9">
        <v>20000</v>
      </c>
      <c r="G514" t="s">
        <v>105</v>
      </c>
      <c r="H514" s="10">
        <v>0.75</v>
      </c>
      <c r="I514">
        <v>0</v>
      </c>
      <c r="J514" s="1" t="s">
        <v>16</v>
      </c>
      <c r="K514" s="15">
        <v>0</v>
      </c>
    </row>
    <row r="515" spans="1:11" x14ac:dyDescent="0.25">
      <c r="A515" t="s">
        <v>1163</v>
      </c>
      <c r="B515" t="s">
        <v>12</v>
      </c>
      <c r="C515" t="s">
        <v>1164</v>
      </c>
      <c r="D515" s="9">
        <v>36406.78</v>
      </c>
      <c r="E515" t="s">
        <v>33</v>
      </c>
      <c r="F515" s="9">
        <v>0</v>
      </c>
      <c r="G515" t="s">
        <v>34</v>
      </c>
      <c r="H515" s="10">
        <v>0.45</v>
      </c>
      <c r="I515">
        <v>0</v>
      </c>
      <c r="J515" s="1" t="s">
        <v>16</v>
      </c>
      <c r="K515" s="15">
        <v>0</v>
      </c>
    </row>
    <row r="516" spans="1:11" x14ac:dyDescent="0.25">
      <c r="A516" t="s">
        <v>1165</v>
      </c>
      <c r="B516" t="s">
        <v>18</v>
      </c>
      <c r="C516" t="s">
        <v>1166</v>
      </c>
      <c r="D516" s="9">
        <v>5000</v>
      </c>
      <c r="E516" t="s">
        <v>1167</v>
      </c>
      <c r="F516" s="9">
        <v>0</v>
      </c>
      <c r="G516" t="s">
        <v>45</v>
      </c>
      <c r="H516" s="10">
        <v>0.35</v>
      </c>
      <c r="I516">
        <v>0</v>
      </c>
      <c r="J516" s="1" t="s">
        <v>16</v>
      </c>
      <c r="K516" s="15">
        <v>0</v>
      </c>
    </row>
    <row r="517" spans="1:11" x14ac:dyDescent="0.25">
      <c r="A517" t="s">
        <v>1168</v>
      </c>
      <c r="B517" t="s">
        <v>12</v>
      </c>
      <c r="C517" t="s">
        <v>1169</v>
      </c>
      <c r="D517" s="9">
        <v>82715.64</v>
      </c>
      <c r="E517" t="s">
        <v>33</v>
      </c>
      <c r="F517" s="9">
        <v>0</v>
      </c>
      <c r="G517" t="s">
        <v>34</v>
      </c>
      <c r="H517" s="10">
        <v>0.45</v>
      </c>
      <c r="I517">
        <v>0</v>
      </c>
      <c r="J517" s="1" t="s">
        <v>16</v>
      </c>
      <c r="K517" s="15">
        <v>0</v>
      </c>
    </row>
    <row r="518" spans="1:11" x14ac:dyDescent="0.25">
      <c r="A518" t="s">
        <v>1170</v>
      </c>
      <c r="B518" t="s">
        <v>12</v>
      </c>
      <c r="C518" t="s">
        <v>1171</v>
      </c>
      <c r="D518" s="9">
        <v>169325</v>
      </c>
      <c r="E518" t="s">
        <v>104</v>
      </c>
      <c r="F518" s="9">
        <v>0</v>
      </c>
      <c r="G518" t="s">
        <v>21</v>
      </c>
      <c r="H518" s="10">
        <v>0.48</v>
      </c>
      <c r="I518">
        <v>0</v>
      </c>
      <c r="J518" s="1" t="s">
        <v>16</v>
      </c>
      <c r="K518" s="15">
        <v>0</v>
      </c>
    </row>
    <row r="519" spans="1:11" x14ac:dyDescent="0.25">
      <c r="A519" s="1" t="s">
        <v>1172</v>
      </c>
      <c r="B519" t="s">
        <v>18</v>
      </c>
      <c r="C519" t="s">
        <v>1173</v>
      </c>
      <c r="D519" s="9">
        <v>5000</v>
      </c>
      <c r="E519" t="s">
        <v>20</v>
      </c>
      <c r="F519" s="9">
        <v>0</v>
      </c>
      <c r="G519" t="s">
        <v>45</v>
      </c>
      <c r="H519" s="10">
        <v>0.32</v>
      </c>
      <c r="I519">
        <v>0</v>
      </c>
      <c r="J519" s="1" t="s">
        <v>16</v>
      </c>
      <c r="K519" s="15">
        <v>0</v>
      </c>
    </row>
    <row r="520" spans="1:11" x14ac:dyDescent="0.25">
      <c r="A520" s="1" t="s">
        <v>1174</v>
      </c>
      <c r="B520" t="s">
        <v>18</v>
      </c>
      <c r="C520" t="s">
        <v>1175</v>
      </c>
      <c r="D520" s="9">
        <v>10000</v>
      </c>
      <c r="E520" t="s">
        <v>93</v>
      </c>
      <c r="F520" s="9">
        <v>0</v>
      </c>
      <c r="G520" t="s">
        <v>45</v>
      </c>
      <c r="H520" s="10">
        <v>0.26</v>
      </c>
      <c r="I520">
        <v>0</v>
      </c>
      <c r="J520" s="1" t="s">
        <v>16</v>
      </c>
      <c r="K520" s="15">
        <v>0</v>
      </c>
    </row>
    <row r="521" spans="1:11" x14ac:dyDescent="0.25">
      <c r="A521" s="1" t="s">
        <v>1176</v>
      </c>
      <c r="B521" t="s">
        <v>53</v>
      </c>
      <c r="C521" t="s">
        <v>1177</v>
      </c>
      <c r="D521" s="9">
        <v>15000</v>
      </c>
      <c r="E521" t="s">
        <v>24</v>
      </c>
      <c r="F521" s="9">
        <v>0</v>
      </c>
      <c r="G521" t="s">
        <v>21</v>
      </c>
      <c r="H521" s="10">
        <v>0.42</v>
      </c>
      <c r="I521">
        <v>0</v>
      </c>
      <c r="J521" s="1" t="s">
        <v>16</v>
      </c>
      <c r="K521" s="15">
        <v>0</v>
      </c>
    </row>
    <row r="522" spans="1:11" x14ac:dyDescent="0.25">
      <c r="A522" t="s">
        <v>1178</v>
      </c>
      <c r="B522" t="s">
        <v>12</v>
      </c>
      <c r="C522" t="s">
        <v>1179</v>
      </c>
      <c r="D522" s="9">
        <v>17210</v>
      </c>
      <c r="E522" t="s">
        <v>1180</v>
      </c>
      <c r="F522" s="9" t="e">
        <v>#N/A</v>
      </c>
      <c r="G522" t="e">
        <v>#N/A</v>
      </c>
      <c r="H522" s="10" t="e">
        <v>#N/A</v>
      </c>
      <c r="I522" t="e">
        <v>#N/A</v>
      </c>
      <c r="K522" s="15">
        <f>SUBTOTAL(9,K4:K518)</f>
        <v>3331301.6500000008</v>
      </c>
    </row>
    <row r="523" spans="1:11" x14ac:dyDescent="0.25">
      <c r="A523" t="s">
        <v>1181</v>
      </c>
      <c r="B523" t="s">
        <v>53</v>
      </c>
      <c r="C523" t="s">
        <v>1182</v>
      </c>
      <c r="D523" s="9">
        <v>10000</v>
      </c>
      <c r="E523" t="s">
        <v>37</v>
      </c>
      <c r="F523" s="9" t="e">
        <v>#N/A</v>
      </c>
      <c r="G523" t="e">
        <v>#N/A</v>
      </c>
      <c r="H523" s="10" t="e">
        <v>#N/A</v>
      </c>
      <c r="I523" t="e">
        <v>#N/A</v>
      </c>
      <c r="K523" s="15"/>
    </row>
    <row r="524" spans="1:11" x14ac:dyDescent="0.25">
      <c r="A524" t="s">
        <v>1183</v>
      </c>
      <c r="B524" t="s">
        <v>12</v>
      </c>
      <c r="C524" t="s">
        <v>1184</v>
      </c>
      <c r="D524" s="9">
        <v>17000</v>
      </c>
      <c r="E524" t="s">
        <v>37</v>
      </c>
      <c r="F524" s="9" t="e">
        <v>#N/A</v>
      </c>
      <c r="G524" t="e">
        <v>#N/A</v>
      </c>
      <c r="H524" s="10" t="e">
        <v>#N/A</v>
      </c>
      <c r="I524" t="e">
        <v>#N/A</v>
      </c>
      <c r="K524" s="15"/>
    </row>
    <row r="525" spans="1:11" x14ac:dyDescent="0.25">
      <c r="A525" t="s">
        <v>1185</v>
      </c>
      <c r="B525" t="s">
        <v>18</v>
      </c>
      <c r="C525" t="s">
        <v>1186</v>
      </c>
      <c r="D525" s="9">
        <v>10000</v>
      </c>
      <c r="E525" t="s">
        <v>14</v>
      </c>
      <c r="F525" s="9" t="e">
        <v>#N/A</v>
      </c>
      <c r="G525" t="e">
        <v>#N/A</v>
      </c>
      <c r="H525" s="10" t="e">
        <v>#N/A</v>
      </c>
      <c r="I525" t="e">
        <v>#N/A</v>
      </c>
      <c r="K525" s="15"/>
    </row>
    <row r="526" spans="1:11" x14ac:dyDescent="0.25">
      <c r="A526" t="s">
        <v>1187</v>
      </c>
      <c r="B526" t="s">
        <v>18</v>
      </c>
      <c r="C526" t="s">
        <v>1188</v>
      </c>
      <c r="D526" s="9">
        <v>10000</v>
      </c>
      <c r="E526" t="s">
        <v>108</v>
      </c>
      <c r="F526" s="9" t="e">
        <v>#N/A</v>
      </c>
      <c r="G526" t="e">
        <v>#N/A</v>
      </c>
      <c r="H526" s="10" t="e">
        <v>#N/A</v>
      </c>
      <c r="I526" t="e">
        <v>#N/A</v>
      </c>
      <c r="K526" s="15"/>
    </row>
    <row r="527" spans="1:11" x14ac:dyDescent="0.25">
      <c r="A527" t="s">
        <v>1189</v>
      </c>
      <c r="B527" t="s">
        <v>18</v>
      </c>
      <c r="C527" t="s">
        <v>1190</v>
      </c>
      <c r="D527" s="9">
        <v>10000</v>
      </c>
      <c r="E527" t="s">
        <v>1191</v>
      </c>
      <c r="F527" s="9" t="e">
        <v>#N/A</v>
      </c>
      <c r="G527" t="e">
        <v>#N/A</v>
      </c>
      <c r="H527" s="10" t="e">
        <v>#N/A</v>
      </c>
      <c r="I527" t="e">
        <v>#N/A</v>
      </c>
      <c r="K527" s="15"/>
    </row>
    <row r="528" spans="1:11" x14ac:dyDescent="0.25">
      <c r="A528" t="s">
        <v>1192</v>
      </c>
      <c r="B528" t="s">
        <v>12</v>
      </c>
      <c r="C528" t="s">
        <v>1193</v>
      </c>
      <c r="D528" s="9">
        <v>120000</v>
      </c>
      <c r="E528" t="s">
        <v>37</v>
      </c>
      <c r="F528" s="9" t="e">
        <v>#N/A</v>
      </c>
      <c r="G528" t="e">
        <v>#N/A</v>
      </c>
      <c r="H528" s="10" t="e">
        <v>#N/A</v>
      </c>
      <c r="I528" t="e">
        <v>#N/A</v>
      </c>
      <c r="K528" s="15"/>
    </row>
    <row r="529" spans="1:11" x14ac:dyDescent="0.25">
      <c r="A529" t="s">
        <v>1194</v>
      </c>
      <c r="B529" t="s">
        <v>12</v>
      </c>
      <c r="C529" t="s">
        <v>1195</v>
      </c>
      <c r="D529" s="9">
        <v>31000</v>
      </c>
      <c r="E529" t="s">
        <v>331</v>
      </c>
      <c r="F529" s="9" t="e">
        <v>#N/A</v>
      </c>
      <c r="G529" t="e">
        <v>#N/A</v>
      </c>
      <c r="H529" s="10" t="e">
        <v>#N/A</v>
      </c>
      <c r="I529" t="e">
        <v>#N/A</v>
      </c>
      <c r="K529" s="15"/>
    </row>
    <row r="530" spans="1:11" x14ac:dyDescent="0.25">
      <c r="A530" t="s">
        <v>1196</v>
      </c>
      <c r="B530" t="s">
        <v>12</v>
      </c>
      <c r="C530" t="s">
        <v>1197</v>
      </c>
      <c r="D530" s="9">
        <v>60000</v>
      </c>
      <c r="E530" t="s">
        <v>65</v>
      </c>
      <c r="F530" s="9" t="e">
        <v>#N/A</v>
      </c>
      <c r="G530" t="e">
        <v>#N/A</v>
      </c>
      <c r="H530" s="10" t="e">
        <v>#N/A</v>
      </c>
      <c r="I530" t="e">
        <v>#N/A</v>
      </c>
      <c r="K530" s="15"/>
    </row>
    <row r="531" spans="1:11" x14ac:dyDescent="0.25">
      <c r="A531" t="s">
        <v>1198</v>
      </c>
      <c r="B531" t="s">
        <v>12</v>
      </c>
      <c r="C531" t="s">
        <v>1199</v>
      </c>
      <c r="D531" s="9">
        <v>19128.47</v>
      </c>
      <c r="E531" t="s">
        <v>37</v>
      </c>
      <c r="F531" s="9" t="e">
        <v>#N/A</v>
      </c>
      <c r="G531" t="e">
        <v>#N/A</v>
      </c>
      <c r="H531" s="10" t="e">
        <v>#N/A</v>
      </c>
      <c r="I531" t="e">
        <v>#N/A</v>
      </c>
      <c r="K531" s="15"/>
    </row>
    <row r="532" spans="1:11" x14ac:dyDescent="0.25">
      <c r="A532" t="s">
        <v>1200</v>
      </c>
      <c r="B532" t="s">
        <v>53</v>
      </c>
      <c r="C532" t="s">
        <v>461</v>
      </c>
      <c r="D532" s="9">
        <v>10482.66</v>
      </c>
      <c r="E532" t="s">
        <v>180</v>
      </c>
      <c r="F532" s="9" t="e">
        <v>#N/A</v>
      </c>
      <c r="G532" t="e">
        <v>#N/A</v>
      </c>
      <c r="H532" s="10" t="e">
        <v>#N/A</v>
      </c>
      <c r="I532" t="e">
        <v>#N/A</v>
      </c>
      <c r="K532" s="15"/>
    </row>
    <row r="533" spans="1:11" x14ac:dyDescent="0.25">
      <c r="A533" t="s">
        <v>1201</v>
      </c>
      <c r="B533" t="s">
        <v>12</v>
      </c>
      <c r="C533" t="s">
        <v>1202</v>
      </c>
      <c r="D533" s="9">
        <v>44462.38</v>
      </c>
      <c r="E533" t="s">
        <v>33</v>
      </c>
      <c r="F533" s="9" t="e">
        <v>#N/A</v>
      </c>
      <c r="G533" t="e">
        <v>#N/A</v>
      </c>
      <c r="H533" s="10" t="e">
        <v>#N/A</v>
      </c>
      <c r="I533" t="e">
        <v>#N/A</v>
      </c>
      <c r="K533" s="15"/>
    </row>
    <row r="534" spans="1:11" x14ac:dyDescent="0.25">
      <c r="A534" t="s">
        <v>1203</v>
      </c>
      <c r="B534" t="s">
        <v>18</v>
      </c>
      <c r="C534" t="s">
        <v>668</v>
      </c>
      <c r="D534" s="9">
        <v>5000</v>
      </c>
      <c r="E534" t="s">
        <v>1041</v>
      </c>
      <c r="F534" s="9" t="e">
        <v>#N/A</v>
      </c>
      <c r="G534" t="e">
        <v>#N/A</v>
      </c>
      <c r="H534" s="10" t="e">
        <v>#N/A</v>
      </c>
      <c r="I534" t="e">
        <v>#N/A</v>
      </c>
      <c r="K534" s="15"/>
    </row>
    <row r="535" spans="1:11" x14ac:dyDescent="0.25">
      <c r="A535" t="s">
        <v>1204</v>
      </c>
      <c r="B535" t="s">
        <v>12</v>
      </c>
      <c r="C535" t="s">
        <v>86</v>
      </c>
      <c r="D535" s="9">
        <v>6000</v>
      </c>
      <c r="E535" t="s">
        <v>37</v>
      </c>
      <c r="F535" s="9" t="e">
        <v>#N/A</v>
      </c>
      <c r="G535" t="e">
        <v>#N/A</v>
      </c>
      <c r="H535" s="10" t="e">
        <v>#N/A</v>
      </c>
      <c r="I535" t="e">
        <v>#N/A</v>
      </c>
      <c r="K535" s="15"/>
    </row>
    <row r="536" spans="1:11" x14ac:dyDescent="0.25">
      <c r="A536" t="s">
        <v>1205</v>
      </c>
      <c r="B536" t="s">
        <v>31</v>
      </c>
      <c r="C536" t="s">
        <v>1206</v>
      </c>
      <c r="D536" s="9">
        <v>30000</v>
      </c>
      <c r="E536" t="s">
        <v>51</v>
      </c>
      <c r="F536" s="9" t="e">
        <v>#N/A</v>
      </c>
      <c r="G536" t="e">
        <v>#N/A</v>
      </c>
      <c r="H536" s="10" t="e">
        <v>#N/A</v>
      </c>
      <c r="I536" t="e">
        <v>#N/A</v>
      </c>
      <c r="K536" s="15"/>
    </row>
    <row r="537" spans="1:11" x14ac:dyDescent="0.25">
      <c r="A537" t="s">
        <v>1207</v>
      </c>
      <c r="B537" t="s">
        <v>12</v>
      </c>
      <c r="C537" t="s">
        <v>1208</v>
      </c>
      <c r="D537" s="9">
        <v>91900</v>
      </c>
      <c r="E537" t="s">
        <v>127</v>
      </c>
      <c r="F537" s="9" t="e">
        <v>#N/A</v>
      </c>
      <c r="G537" t="e">
        <v>#N/A</v>
      </c>
      <c r="H537" s="10" t="e">
        <v>#N/A</v>
      </c>
      <c r="I537" t="e">
        <v>#N/A</v>
      </c>
      <c r="K537" s="15"/>
    </row>
    <row r="539" spans="1:11" x14ac:dyDescent="0.25">
      <c r="C539" s="11"/>
    </row>
    <row r="540" spans="1:11" x14ac:dyDescent="0.25">
      <c r="C540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5612-A26C-4428-ABE0-19F013497910}">
  <dimension ref="A1:L314"/>
  <sheetViews>
    <sheetView workbookViewId="0">
      <selection activeCell="D19" sqref="D19"/>
    </sheetView>
  </sheetViews>
  <sheetFormatPr defaultRowHeight="15" x14ac:dyDescent="0.25"/>
  <cols>
    <col min="2" max="2" width="22.7109375" customWidth="1"/>
    <col min="3" max="3" width="16.28515625" customWidth="1"/>
    <col min="4" max="4" width="41.85546875" customWidth="1"/>
    <col min="5" max="5" width="50" customWidth="1"/>
    <col min="6" max="6" width="18" customWidth="1"/>
    <col min="8" max="8" width="18.140625" customWidth="1"/>
    <col min="9" max="9" width="17.85546875" customWidth="1"/>
  </cols>
  <sheetData>
    <row r="1" spans="1:12" s="106" customFormat="1" x14ac:dyDescent="0.25">
      <c r="A1" s="106" t="s">
        <v>1209</v>
      </c>
      <c r="B1" s="106" t="s">
        <v>1210</v>
      </c>
      <c r="C1" s="106" t="s">
        <v>1211</v>
      </c>
      <c r="D1" s="106" t="s">
        <v>2</v>
      </c>
      <c r="E1" s="106" t="s">
        <v>1212</v>
      </c>
      <c r="F1" s="106" t="s">
        <v>1213</v>
      </c>
      <c r="H1" s="106" t="s">
        <v>1214</v>
      </c>
      <c r="I1" s="106" t="s">
        <v>1215</v>
      </c>
      <c r="J1" s="106" t="s">
        <v>1216</v>
      </c>
      <c r="K1" s="106" t="s">
        <v>1217</v>
      </c>
      <c r="L1" s="106" t="s">
        <v>1218</v>
      </c>
    </row>
    <row r="2" spans="1:12" x14ac:dyDescent="0.25">
      <c r="A2" s="107">
        <v>36908</v>
      </c>
      <c r="B2" s="108" t="s">
        <v>1219</v>
      </c>
      <c r="C2" s="107"/>
      <c r="D2" s="109" t="s">
        <v>1220</v>
      </c>
      <c r="E2" s="109" t="s">
        <v>1221</v>
      </c>
      <c r="F2" s="110">
        <v>35453.660000000003</v>
      </c>
      <c r="G2" s="111">
        <v>1</v>
      </c>
      <c r="H2" s="112">
        <v>35453.660000000003</v>
      </c>
      <c r="I2" s="113" t="s">
        <v>25</v>
      </c>
      <c r="J2" s="114">
        <v>0.96</v>
      </c>
      <c r="K2" s="115">
        <v>4</v>
      </c>
      <c r="L2" s="116"/>
    </row>
    <row r="3" spans="1:12" x14ac:dyDescent="0.25">
      <c r="A3" s="44">
        <v>36900</v>
      </c>
      <c r="B3" s="35" t="s">
        <v>1222</v>
      </c>
      <c r="C3" s="35" t="s">
        <v>12</v>
      </c>
      <c r="D3" s="43" t="s">
        <v>1223</v>
      </c>
      <c r="E3" s="43" t="s">
        <v>1224</v>
      </c>
      <c r="F3" s="45">
        <v>26000</v>
      </c>
      <c r="G3" s="38">
        <v>1</v>
      </c>
      <c r="H3" s="46">
        <v>26000</v>
      </c>
      <c r="I3" s="47" t="s">
        <v>38</v>
      </c>
      <c r="J3" s="41">
        <v>0.91</v>
      </c>
      <c r="K3" s="42">
        <v>2</v>
      </c>
      <c r="L3" s="35"/>
    </row>
    <row r="4" spans="1:12" ht="25.5" x14ac:dyDescent="0.25">
      <c r="A4" s="48">
        <v>36942</v>
      </c>
      <c r="B4" s="35" t="s">
        <v>1225</v>
      </c>
      <c r="C4" s="34" t="s">
        <v>12</v>
      </c>
      <c r="D4" s="49" t="s">
        <v>850</v>
      </c>
      <c r="E4" s="50" t="s">
        <v>1226</v>
      </c>
      <c r="F4" s="51">
        <v>95399.900000000009</v>
      </c>
      <c r="G4" s="52">
        <v>1</v>
      </c>
      <c r="H4" s="51">
        <v>95399.900000000009</v>
      </c>
      <c r="I4" s="47" t="s">
        <v>38</v>
      </c>
      <c r="J4" s="41">
        <v>0.96</v>
      </c>
      <c r="K4" s="42">
        <v>1</v>
      </c>
      <c r="L4" s="43"/>
    </row>
    <row r="5" spans="1:12" x14ac:dyDescent="0.25">
      <c r="A5" s="48">
        <v>37034</v>
      </c>
      <c r="B5" s="35" t="s">
        <v>1225</v>
      </c>
      <c r="C5" s="34" t="s">
        <v>12</v>
      </c>
      <c r="D5" s="49" t="s">
        <v>1033</v>
      </c>
      <c r="E5" s="50" t="s">
        <v>1227</v>
      </c>
      <c r="F5" s="51">
        <v>4507.47</v>
      </c>
      <c r="G5" s="52">
        <v>1</v>
      </c>
      <c r="H5" s="51">
        <v>4507.47</v>
      </c>
      <c r="I5" s="47" t="s">
        <v>38</v>
      </c>
      <c r="J5" s="41">
        <v>0.95</v>
      </c>
      <c r="K5" s="42">
        <v>1</v>
      </c>
      <c r="L5" s="43"/>
    </row>
    <row r="6" spans="1:12" ht="25.5" x14ac:dyDescent="0.25">
      <c r="A6" s="48">
        <v>37053</v>
      </c>
      <c r="B6" s="35" t="s">
        <v>1225</v>
      </c>
      <c r="C6" s="34" t="s">
        <v>12</v>
      </c>
      <c r="D6" s="49" t="s">
        <v>1033</v>
      </c>
      <c r="E6" s="50" t="s">
        <v>1228</v>
      </c>
      <c r="F6" s="51">
        <v>6160.24</v>
      </c>
      <c r="G6" s="52">
        <v>1</v>
      </c>
      <c r="H6" s="51">
        <v>6160.24</v>
      </c>
      <c r="I6" s="47" t="s">
        <v>38</v>
      </c>
      <c r="J6" s="41">
        <v>0.93</v>
      </c>
      <c r="K6" s="42">
        <v>1</v>
      </c>
      <c r="L6" s="43"/>
    </row>
    <row r="7" spans="1:12" x14ac:dyDescent="0.25">
      <c r="A7" s="44">
        <v>36667</v>
      </c>
      <c r="B7" s="35" t="s">
        <v>1222</v>
      </c>
      <c r="C7" s="35" t="s">
        <v>53</v>
      </c>
      <c r="D7" s="43" t="s">
        <v>1229</v>
      </c>
      <c r="E7" s="43" t="s">
        <v>1230</v>
      </c>
      <c r="F7" s="45">
        <v>9950</v>
      </c>
      <c r="G7" s="38">
        <v>1</v>
      </c>
      <c r="H7" s="46">
        <v>9950</v>
      </c>
      <c r="I7" s="47" t="s">
        <v>38</v>
      </c>
      <c r="J7" s="41">
        <v>0.93</v>
      </c>
      <c r="K7" s="42">
        <v>1</v>
      </c>
      <c r="L7" s="35"/>
    </row>
    <row r="8" spans="1:12" x14ac:dyDescent="0.25">
      <c r="A8" s="48">
        <v>36881</v>
      </c>
      <c r="B8" s="35" t="s">
        <v>1231</v>
      </c>
      <c r="C8" s="35" t="s">
        <v>12</v>
      </c>
      <c r="D8" s="49" t="s">
        <v>738</v>
      </c>
      <c r="E8" s="43"/>
      <c r="F8" s="51">
        <v>63774</v>
      </c>
      <c r="G8" s="53">
        <v>0.91</v>
      </c>
      <c r="H8" s="54">
        <v>58434</v>
      </c>
      <c r="I8" s="55" t="s">
        <v>38</v>
      </c>
      <c r="J8" s="56">
        <v>0.9</v>
      </c>
      <c r="K8" s="42">
        <v>1</v>
      </c>
      <c r="L8" s="35"/>
    </row>
    <row r="9" spans="1:12" x14ac:dyDescent="0.25">
      <c r="A9" s="44">
        <v>36901</v>
      </c>
      <c r="B9" s="35" t="s">
        <v>1222</v>
      </c>
      <c r="C9" s="35" t="s">
        <v>53</v>
      </c>
      <c r="D9" s="43" t="s">
        <v>1232</v>
      </c>
      <c r="E9" s="43" t="s">
        <v>1233</v>
      </c>
      <c r="F9" s="45">
        <v>33957</v>
      </c>
      <c r="G9" s="38">
        <v>0.84</v>
      </c>
      <c r="H9" s="46">
        <v>28557</v>
      </c>
      <c r="I9" s="47" t="s">
        <v>38</v>
      </c>
      <c r="J9" s="41">
        <v>0.88</v>
      </c>
      <c r="K9" s="42">
        <v>1</v>
      </c>
      <c r="L9" s="35"/>
    </row>
    <row r="10" spans="1:12" x14ac:dyDescent="0.25">
      <c r="A10" s="57">
        <v>36954</v>
      </c>
      <c r="B10" s="35" t="s">
        <v>1234</v>
      </c>
      <c r="C10" s="58" t="s">
        <v>12</v>
      </c>
      <c r="D10" s="59" t="s">
        <v>1235</v>
      </c>
      <c r="E10" s="60" t="s">
        <v>1236</v>
      </c>
      <c r="F10" s="61">
        <v>70000</v>
      </c>
      <c r="G10" s="62">
        <v>1</v>
      </c>
      <c r="H10" s="63">
        <v>70000</v>
      </c>
      <c r="I10" s="64" t="s">
        <v>25</v>
      </c>
      <c r="J10" s="65">
        <v>0.88</v>
      </c>
      <c r="K10" s="42">
        <v>1</v>
      </c>
      <c r="L10" s="35"/>
    </row>
    <row r="11" spans="1:12" x14ac:dyDescent="0.25">
      <c r="A11" s="34">
        <v>36740</v>
      </c>
      <c r="B11" s="35" t="s">
        <v>1219</v>
      </c>
      <c r="C11" s="34"/>
      <c r="D11" s="36" t="s">
        <v>1237</v>
      </c>
      <c r="E11" s="36" t="s">
        <v>1238</v>
      </c>
      <c r="F11" s="37">
        <v>6471</v>
      </c>
      <c r="G11" s="38">
        <v>1</v>
      </c>
      <c r="H11" s="39">
        <v>6471</v>
      </c>
      <c r="I11" s="40" t="s">
        <v>25</v>
      </c>
      <c r="J11" s="41">
        <v>0.82</v>
      </c>
      <c r="K11" s="42">
        <v>1</v>
      </c>
      <c r="L11" s="43"/>
    </row>
    <row r="12" spans="1:12" x14ac:dyDescent="0.25">
      <c r="A12" s="44">
        <v>37085</v>
      </c>
      <c r="B12" s="35" t="s">
        <v>1222</v>
      </c>
      <c r="C12" s="35" t="s">
        <v>12</v>
      </c>
      <c r="D12" s="43" t="s">
        <v>1131</v>
      </c>
      <c r="E12" s="43" t="s">
        <v>1239</v>
      </c>
      <c r="F12" s="45">
        <v>75134.320000000007</v>
      </c>
      <c r="G12" s="38">
        <v>0.63</v>
      </c>
      <c r="H12" s="46">
        <v>48000</v>
      </c>
      <c r="I12" s="47" t="s">
        <v>38</v>
      </c>
      <c r="J12" s="41">
        <v>0.82</v>
      </c>
      <c r="K12" s="42">
        <v>1</v>
      </c>
      <c r="L12" s="35"/>
    </row>
    <row r="13" spans="1:12" x14ac:dyDescent="0.25">
      <c r="A13" s="57">
        <v>37039</v>
      </c>
      <c r="B13" s="35" t="s">
        <v>1240</v>
      </c>
      <c r="C13" s="58" t="s">
        <v>12</v>
      </c>
      <c r="D13" s="59" t="s">
        <v>1043</v>
      </c>
      <c r="E13" s="60" t="s">
        <v>1241</v>
      </c>
      <c r="F13" s="61">
        <v>57500</v>
      </c>
      <c r="G13" s="38">
        <v>0.52173913043478259</v>
      </c>
      <c r="H13" s="63">
        <v>30000</v>
      </c>
      <c r="I13" s="64" t="s">
        <v>105</v>
      </c>
      <c r="J13" s="65">
        <v>0.74</v>
      </c>
      <c r="K13" s="42">
        <v>1</v>
      </c>
      <c r="L13" s="35"/>
    </row>
    <row r="14" spans="1:12" x14ac:dyDescent="0.25">
      <c r="A14" s="66">
        <v>37069</v>
      </c>
      <c r="B14" s="67" t="s">
        <v>1234</v>
      </c>
      <c r="C14" s="67" t="s">
        <v>12</v>
      </c>
      <c r="D14" s="68" t="s">
        <v>1242</v>
      </c>
      <c r="E14" s="69" t="s">
        <v>1243</v>
      </c>
      <c r="F14" s="70">
        <v>99044.25</v>
      </c>
      <c r="G14" s="71">
        <v>0.33318440999856125</v>
      </c>
      <c r="H14" s="72">
        <v>33000</v>
      </c>
      <c r="I14" s="73" t="s">
        <v>105</v>
      </c>
      <c r="J14" s="74">
        <v>0.74</v>
      </c>
      <c r="K14" s="42">
        <v>1</v>
      </c>
      <c r="L14" s="67" t="s">
        <v>1244</v>
      </c>
    </row>
    <row r="15" spans="1:12" x14ac:dyDescent="0.25">
      <c r="A15" s="57">
        <v>36958</v>
      </c>
      <c r="B15" s="35" t="s">
        <v>1240</v>
      </c>
      <c r="C15" s="58" t="s">
        <v>12</v>
      </c>
      <c r="D15" s="75" t="s">
        <v>1245</v>
      </c>
      <c r="E15" s="60" t="s">
        <v>1246</v>
      </c>
      <c r="F15" s="61">
        <v>34795.96</v>
      </c>
      <c r="G15" s="38">
        <v>1</v>
      </c>
      <c r="H15" s="63">
        <v>34795.96</v>
      </c>
      <c r="I15" s="64" t="s">
        <v>105</v>
      </c>
      <c r="J15" s="65">
        <v>0.73</v>
      </c>
      <c r="K15" s="42">
        <v>1</v>
      </c>
      <c r="L15" s="35"/>
    </row>
    <row r="16" spans="1:12" x14ac:dyDescent="0.25">
      <c r="A16" s="44">
        <v>36470</v>
      </c>
      <c r="B16" s="35" t="s">
        <v>1247</v>
      </c>
      <c r="C16" s="35" t="s">
        <v>12</v>
      </c>
      <c r="D16" s="43" t="s">
        <v>1248</v>
      </c>
      <c r="E16" s="43" t="s">
        <v>1249</v>
      </c>
      <c r="F16" s="45">
        <v>40000</v>
      </c>
      <c r="G16" s="38">
        <v>1</v>
      </c>
      <c r="H16" s="46">
        <f>F16*G16</f>
        <v>40000</v>
      </c>
      <c r="I16" s="47" t="s">
        <v>82</v>
      </c>
      <c r="J16" s="41">
        <v>0.64</v>
      </c>
      <c r="K16" s="42">
        <v>1</v>
      </c>
      <c r="L16" s="43"/>
    </row>
    <row r="17" spans="1:12" x14ac:dyDescent="0.25">
      <c r="A17" s="48">
        <v>36960</v>
      </c>
      <c r="B17" s="35" t="s">
        <v>1225</v>
      </c>
      <c r="C17" s="34" t="s">
        <v>12</v>
      </c>
      <c r="D17" s="49" t="s">
        <v>1245</v>
      </c>
      <c r="E17" s="50" t="s">
        <v>1250</v>
      </c>
      <c r="F17" s="51">
        <v>44991.88</v>
      </c>
      <c r="G17" s="52">
        <v>1</v>
      </c>
      <c r="H17" s="51">
        <v>44991.88</v>
      </c>
      <c r="I17" s="47" t="s">
        <v>82</v>
      </c>
      <c r="J17" s="41">
        <v>0.59</v>
      </c>
      <c r="K17" s="42">
        <v>1</v>
      </c>
      <c r="L17" s="43"/>
    </row>
    <row r="18" spans="1:12" x14ac:dyDescent="0.25">
      <c r="A18" s="48">
        <v>36851</v>
      </c>
      <c r="B18" s="35" t="s">
        <v>1231</v>
      </c>
      <c r="C18" s="35" t="s">
        <v>12</v>
      </c>
      <c r="D18" s="49" t="s">
        <v>1251</v>
      </c>
      <c r="E18" s="43"/>
      <c r="F18" s="51">
        <v>71758.39</v>
      </c>
      <c r="G18" s="53">
        <v>0.72</v>
      </c>
      <c r="H18" s="54">
        <v>51758.39</v>
      </c>
      <c r="I18" s="55" t="s">
        <v>82</v>
      </c>
      <c r="J18" s="56">
        <v>0.55000000000000004</v>
      </c>
      <c r="K18" s="42">
        <v>1</v>
      </c>
      <c r="L18" s="35"/>
    </row>
    <row r="19" spans="1:12" x14ac:dyDescent="0.25">
      <c r="A19" s="34">
        <v>36883</v>
      </c>
      <c r="B19" s="35" t="s">
        <v>1252</v>
      </c>
      <c r="C19" s="35" t="s">
        <v>53</v>
      </c>
      <c r="D19" s="76" t="s">
        <v>1253</v>
      </c>
      <c r="E19" s="76" t="s">
        <v>1254</v>
      </c>
      <c r="F19" s="46">
        <v>43225.01</v>
      </c>
      <c r="G19" s="38">
        <v>1</v>
      </c>
      <c r="H19" s="46">
        <v>43225.01</v>
      </c>
      <c r="I19" s="47" t="s">
        <v>25</v>
      </c>
      <c r="J19" s="41">
        <v>0.95</v>
      </c>
      <c r="K19" s="117">
        <v>1</v>
      </c>
      <c r="L19" s="77"/>
    </row>
    <row r="20" spans="1:12" x14ac:dyDescent="0.25">
      <c r="A20" s="44">
        <v>36715</v>
      </c>
      <c r="B20" s="35" t="s">
        <v>1247</v>
      </c>
      <c r="C20" s="35" t="s">
        <v>12</v>
      </c>
      <c r="D20" s="43" t="s">
        <v>1255</v>
      </c>
      <c r="E20" s="43" t="s">
        <v>1256</v>
      </c>
      <c r="F20" s="45">
        <v>25000</v>
      </c>
      <c r="G20" s="38">
        <v>1</v>
      </c>
      <c r="H20" s="46">
        <f>F20*G20</f>
        <v>25000</v>
      </c>
      <c r="I20" s="47" t="s">
        <v>142</v>
      </c>
      <c r="J20" s="41">
        <v>0.98</v>
      </c>
      <c r="K20" s="35"/>
      <c r="L20" s="43"/>
    </row>
    <row r="21" spans="1:12" x14ac:dyDescent="0.25">
      <c r="A21" s="34">
        <v>37070</v>
      </c>
      <c r="B21" s="35" t="s">
        <v>1252</v>
      </c>
      <c r="C21" s="35" t="s">
        <v>53</v>
      </c>
      <c r="D21" s="76" t="s">
        <v>1257</v>
      </c>
      <c r="E21" s="76" t="s">
        <v>1258</v>
      </c>
      <c r="F21" s="46">
        <v>28500</v>
      </c>
      <c r="G21" s="38">
        <v>1</v>
      </c>
      <c r="H21" s="46">
        <v>28500</v>
      </c>
      <c r="I21" s="47" t="s">
        <v>25</v>
      </c>
      <c r="J21" s="41">
        <v>0.98</v>
      </c>
      <c r="K21" s="77"/>
      <c r="L21" s="77"/>
    </row>
    <row r="22" spans="1:12" x14ac:dyDescent="0.25">
      <c r="A22" s="44">
        <v>36855</v>
      </c>
      <c r="B22" s="35" t="s">
        <v>1259</v>
      </c>
      <c r="C22" s="35" t="s">
        <v>53</v>
      </c>
      <c r="D22" s="43" t="s">
        <v>1260</v>
      </c>
      <c r="E22" s="43" t="s">
        <v>1261</v>
      </c>
      <c r="F22" s="45">
        <v>21504</v>
      </c>
      <c r="G22" s="38">
        <v>1</v>
      </c>
      <c r="H22" s="46">
        <v>21504</v>
      </c>
      <c r="I22" s="47" t="s">
        <v>38</v>
      </c>
      <c r="J22" s="41">
        <v>0.96</v>
      </c>
      <c r="K22" s="35"/>
      <c r="L22" s="35"/>
    </row>
    <row r="23" spans="1:12" x14ac:dyDescent="0.25">
      <c r="A23" s="34">
        <v>36805</v>
      </c>
      <c r="B23" s="35" t="s">
        <v>1219</v>
      </c>
      <c r="C23" s="34"/>
      <c r="D23" s="36" t="s">
        <v>1262</v>
      </c>
      <c r="E23" s="36" t="s">
        <v>1263</v>
      </c>
      <c r="F23" s="37">
        <v>13027.29</v>
      </c>
      <c r="G23" s="38">
        <v>1</v>
      </c>
      <c r="H23" s="39">
        <v>13027.29</v>
      </c>
      <c r="I23" s="40" t="s">
        <v>25</v>
      </c>
      <c r="J23" s="41">
        <v>0.95</v>
      </c>
      <c r="K23" s="35"/>
      <c r="L23" s="43"/>
    </row>
    <row r="24" spans="1:12" x14ac:dyDescent="0.25">
      <c r="A24" s="44">
        <v>36535</v>
      </c>
      <c r="B24" s="35" t="s">
        <v>1259</v>
      </c>
      <c r="C24" s="35" t="s">
        <v>53</v>
      </c>
      <c r="D24" s="43" t="s">
        <v>1264</v>
      </c>
      <c r="E24" s="43" t="s">
        <v>1265</v>
      </c>
      <c r="F24" s="45">
        <v>22629.23</v>
      </c>
      <c r="G24" s="38">
        <v>1</v>
      </c>
      <c r="H24" s="46">
        <v>22629.23</v>
      </c>
      <c r="I24" s="47" t="s">
        <v>38</v>
      </c>
      <c r="J24" s="41">
        <v>0.95</v>
      </c>
      <c r="K24" s="35"/>
      <c r="L24" s="35"/>
    </row>
    <row r="25" spans="1:12" x14ac:dyDescent="0.25">
      <c r="A25" s="44">
        <v>36556</v>
      </c>
      <c r="B25" s="35" t="s">
        <v>1247</v>
      </c>
      <c r="C25" s="35" t="s">
        <v>12</v>
      </c>
      <c r="D25" s="43" t="s">
        <v>201</v>
      </c>
      <c r="E25" s="43" t="s">
        <v>1266</v>
      </c>
      <c r="F25" s="45">
        <v>89435.72</v>
      </c>
      <c r="G25" s="38">
        <v>1</v>
      </c>
      <c r="H25" s="46">
        <f>F25*G25</f>
        <v>89435.72</v>
      </c>
      <c r="I25" s="47" t="s">
        <v>142</v>
      </c>
      <c r="J25" s="41">
        <v>0.95</v>
      </c>
      <c r="K25" s="35"/>
      <c r="L25" s="43"/>
    </row>
    <row r="26" spans="1:12" x14ac:dyDescent="0.25">
      <c r="A26" s="44">
        <v>36884</v>
      </c>
      <c r="B26" s="35" t="s">
        <v>1259</v>
      </c>
      <c r="C26" s="35" t="s">
        <v>12</v>
      </c>
      <c r="D26" s="43" t="s">
        <v>745</v>
      </c>
      <c r="E26" s="43" t="s">
        <v>1267</v>
      </c>
      <c r="F26" s="45">
        <v>9469</v>
      </c>
      <c r="G26" s="38">
        <v>1</v>
      </c>
      <c r="H26" s="46">
        <v>9469</v>
      </c>
      <c r="I26" s="47" t="s">
        <v>38</v>
      </c>
      <c r="J26" s="41">
        <v>0.94</v>
      </c>
      <c r="K26" s="35"/>
      <c r="L26" s="35"/>
    </row>
    <row r="27" spans="1:12" x14ac:dyDescent="0.25">
      <c r="A27" s="35">
        <v>36799</v>
      </c>
      <c r="B27" s="35" t="s">
        <v>1268</v>
      </c>
      <c r="C27" s="35" t="s">
        <v>12</v>
      </c>
      <c r="D27" s="43" t="s">
        <v>1269</v>
      </c>
      <c r="E27" s="43" t="s">
        <v>1270</v>
      </c>
      <c r="F27" s="46">
        <v>17050.75</v>
      </c>
      <c r="G27" s="38">
        <v>1</v>
      </c>
      <c r="H27" s="46">
        <v>17050.75</v>
      </c>
      <c r="I27" s="47" t="s">
        <v>25</v>
      </c>
      <c r="J27" s="41">
        <v>0.94</v>
      </c>
      <c r="K27" s="43"/>
      <c r="L27" s="43"/>
    </row>
    <row r="28" spans="1:12" x14ac:dyDescent="0.25">
      <c r="A28" s="48">
        <v>36758</v>
      </c>
      <c r="B28" s="35" t="s">
        <v>1225</v>
      </c>
      <c r="C28" s="34" t="s">
        <v>12</v>
      </c>
      <c r="D28" s="49" t="s">
        <v>562</v>
      </c>
      <c r="E28" s="50" t="s">
        <v>1271</v>
      </c>
      <c r="F28" s="51">
        <v>34739.79</v>
      </c>
      <c r="G28" s="52">
        <v>1</v>
      </c>
      <c r="H28" s="51">
        <v>34539.79</v>
      </c>
      <c r="I28" s="47" t="s">
        <v>38</v>
      </c>
      <c r="J28" s="41">
        <v>0.94</v>
      </c>
      <c r="K28" s="35"/>
      <c r="L28" s="43"/>
    </row>
    <row r="29" spans="1:12" x14ac:dyDescent="0.25">
      <c r="A29" s="35">
        <v>36561</v>
      </c>
      <c r="B29" s="35" t="s">
        <v>1268</v>
      </c>
      <c r="C29" s="35" t="s">
        <v>53</v>
      </c>
      <c r="D29" s="43" t="s">
        <v>1272</v>
      </c>
      <c r="E29" s="43" t="s">
        <v>1273</v>
      </c>
      <c r="F29" s="46">
        <v>3399</v>
      </c>
      <c r="G29" s="38">
        <v>1</v>
      </c>
      <c r="H29" s="46">
        <v>3399</v>
      </c>
      <c r="I29" s="47" t="s">
        <v>25</v>
      </c>
      <c r="J29" s="41">
        <v>0.93</v>
      </c>
      <c r="K29" s="43"/>
      <c r="L29" s="43"/>
    </row>
    <row r="30" spans="1:12" x14ac:dyDescent="0.25">
      <c r="A30" s="35">
        <v>36873</v>
      </c>
      <c r="B30" s="35" t="s">
        <v>1274</v>
      </c>
      <c r="C30" s="35" t="s">
        <v>12</v>
      </c>
      <c r="D30" s="43" t="s">
        <v>1275</v>
      </c>
      <c r="E30" s="43" t="s">
        <v>1276</v>
      </c>
      <c r="F30" s="46">
        <v>25000</v>
      </c>
      <c r="G30" s="38">
        <v>1</v>
      </c>
      <c r="H30" s="46">
        <v>25000</v>
      </c>
      <c r="I30" s="47" t="s">
        <v>25</v>
      </c>
      <c r="J30" s="41">
        <v>0.93</v>
      </c>
      <c r="K30" s="43"/>
      <c r="L30" s="43"/>
    </row>
    <row r="31" spans="1:12" x14ac:dyDescent="0.25">
      <c r="A31" s="34">
        <v>37002</v>
      </c>
      <c r="B31" s="35" t="s">
        <v>1252</v>
      </c>
      <c r="C31" s="35" t="s">
        <v>12</v>
      </c>
      <c r="D31" s="76" t="s">
        <v>972</v>
      </c>
      <c r="E31" s="76" t="s">
        <v>1277</v>
      </c>
      <c r="F31" s="46">
        <v>26120</v>
      </c>
      <c r="G31" s="38">
        <v>1</v>
      </c>
      <c r="H31" s="46">
        <v>26120</v>
      </c>
      <c r="I31" s="47" t="s">
        <v>25</v>
      </c>
      <c r="J31" s="41">
        <v>0.93</v>
      </c>
      <c r="K31" s="77"/>
      <c r="L31" s="77"/>
    </row>
    <row r="32" spans="1:12" x14ac:dyDescent="0.25">
      <c r="A32" s="44">
        <v>36677</v>
      </c>
      <c r="B32" s="35" t="s">
        <v>1225</v>
      </c>
      <c r="C32" s="35" t="s">
        <v>12</v>
      </c>
      <c r="D32" s="43" t="s">
        <v>1278</v>
      </c>
      <c r="E32" s="43" t="s">
        <v>1279</v>
      </c>
      <c r="F32" s="45">
        <v>28458.240000000002</v>
      </c>
      <c r="G32" s="52">
        <v>1</v>
      </c>
      <c r="H32" s="46">
        <f>F32</f>
        <v>28458.240000000002</v>
      </c>
      <c r="I32" s="45" t="s">
        <v>25</v>
      </c>
      <c r="J32" s="78">
        <v>0.93</v>
      </c>
      <c r="K32" s="77"/>
      <c r="L32" s="77"/>
    </row>
    <row r="33" spans="1:12" x14ac:dyDescent="0.25">
      <c r="A33" s="48">
        <v>36953</v>
      </c>
      <c r="B33" s="35" t="s">
        <v>1225</v>
      </c>
      <c r="C33" s="34" t="s">
        <v>12</v>
      </c>
      <c r="D33" s="49" t="s">
        <v>873</v>
      </c>
      <c r="E33" s="50" t="s">
        <v>1280</v>
      </c>
      <c r="F33" s="51">
        <v>15236.7</v>
      </c>
      <c r="G33" s="52">
        <v>1</v>
      </c>
      <c r="H33" s="51">
        <v>15236.7</v>
      </c>
      <c r="I33" s="47" t="s">
        <v>38</v>
      </c>
      <c r="J33" s="41">
        <v>0.92</v>
      </c>
      <c r="K33" s="35"/>
      <c r="L33" s="43"/>
    </row>
    <row r="34" spans="1:12" x14ac:dyDescent="0.25">
      <c r="A34" s="34">
        <v>36599</v>
      </c>
      <c r="B34" s="35" t="s">
        <v>1252</v>
      </c>
      <c r="C34" s="35" t="s">
        <v>53</v>
      </c>
      <c r="D34" s="49" t="s">
        <v>1281</v>
      </c>
      <c r="E34" s="49" t="s">
        <v>1282</v>
      </c>
      <c r="F34" s="46">
        <v>15501.65</v>
      </c>
      <c r="G34" s="38">
        <v>1</v>
      </c>
      <c r="H34" s="46">
        <v>15501.65</v>
      </c>
      <c r="I34" s="47" t="s">
        <v>25</v>
      </c>
      <c r="J34" s="41">
        <v>0.92</v>
      </c>
      <c r="K34" s="77"/>
      <c r="L34" s="77"/>
    </row>
    <row r="35" spans="1:12" x14ac:dyDescent="0.25">
      <c r="A35" s="35">
        <v>36701</v>
      </c>
      <c r="B35" s="35" t="s">
        <v>1283</v>
      </c>
      <c r="C35" s="35" t="s">
        <v>12</v>
      </c>
      <c r="D35" s="43" t="s">
        <v>448</v>
      </c>
      <c r="E35" s="43" t="s">
        <v>1284</v>
      </c>
      <c r="F35" s="46">
        <v>19125</v>
      </c>
      <c r="G35" s="38">
        <v>1</v>
      </c>
      <c r="H35" s="46">
        <v>19125</v>
      </c>
      <c r="I35" s="47" t="s">
        <v>25</v>
      </c>
      <c r="J35" s="41">
        <v>0.92</v>
      </c>
      <c r="K35" s="43"/>
      <c r="L35" s="43"/>
    </row>
    <row r="36" spans="1:12" x14ac:dyDescent="0.25">
      <c r="A36" s="44">
        <v>37044</v>
      </c>
      <c r="B36" s="35" t="s">
        <v>1247</v>
      </c>
      <c r="C36" s="35" t="s">
        <v>53</v>
      </c>
      <c r="D36" s="43" t="s">
        <v>1285</v>
      </c>
      <c r="E36" s="43" t="s">
        <v>1286</v>
      </c>
      <c r="F36" s="45">
        <v>35000</v>
      </c>
      <c r="G36" s="38">
        <v>1</v>
      </c>
      <c r="H36" s="46">
        <f>F36*G36</f>
        <v>35000</v>
      </c>
      <c r="I36" s="47" t="s">
        <v>142</v>
      </c>
      <c r="J36" s="41">
        <v>0.92</v>
      </c>
      <c r="K36" s="35"/>
      <c r="L36" s="43"/>
    </row>
    <row r="37" spans="1:12" x14ac:dyDescent="0.25">
      <c r="A37" s="58">
        <v>36858</v>
      </c>
      <c r="B37" s="58" t="s">
        <v>1287</v>
      </c>
      <c r="C37" s="58" t="s">
        <v>12</v>
      </c>
      <c r="D37" s="79" t="s">
        <v>1288</v>
      </c>
      <c r="E37" s="79" t="s">
        <v>1289</v>
      </c>
      <c r="F37" s="61">
        <v>53000</v>
      </c>
      <c r="G37" s="38">
        <v>1</v>
      </c>
      <c r="H37" s="46">
        <v>53000</v>
      </c>
      <c r="I37" s="47" t="s">
        <v>25</v>
      </c>
      <c r="J37" s="65">
        <v>0.92</v>
      </c>
      <c r="K37" s="77"/>
      <c r="L37" s="77"/>
    </row>
    <row r="38" spans="1:12" x14ac:dyDescent="0.25">
      <c r="A38" s="48">
        <v>36882</v>
      </c>
      <c r="B38" s="35" t="s">
        <v>1231</v>
      </c>
      <c r="C38" s="35" t="s">
        <v>12</v>
      </c>
      <c r="D38" s="49" t="s">
        <v>740</v>
      </c>
      <c r="E38" s="43"/>
      <c r="F38" s="51">
        <v>231803.4</v>
      </c>
      <c r="G38" s="53">
        <v>0.61</v>
      </c>
      <c r="H38" s="54">
        <v>141763.4</v>
      </c>
      <c r="I38" s="55" t="s">
        <v>38</v>
      </c>
      <c r="J38" s="56">
        <v>0.92</v>
      </c>
      <c r="K38" s="35"/>
      <c r="L38" s="35"/>
    </row>
    <row r="39" spans="1:12" x14ac:dyDescent="0.25">
      <c r="A39" s="44">
        <v>36641</v>
      </c>
      <c r="B39" s="35" t="s">
        <v>1247</v>
      </c>
      <c r="C39" s="35" t="s">
        <v>53</v>
      </c>
      <c r="D39" s="43" t="s">
        <v>1290</v>
      </c>
      <c r="E39" s="43" t="s">
        <v>1291</v>
      </c>
      <c r="F39" s="45">
        <v>30195</v>
      </c>
      <c r="G39" s="38">
        <v>0.8</v>
      </c>
      <c r="H39" s="46">
        <v>24156</v>
      </c>
      <c r="I39" s="47" t="s">
        <v>142</v>
      </c>
      <c r="J39" s="41">
        <v>0.91</v>
      </c>
      <c r="K39" s="35"/>
      <c r="L39" s="43"/>
    </row>
    <row r="40" spans="1:12" x14ac:dyDescent="0.25">
      <c r="A40" s="44">
        <v>36704</v>
      </c>
      <c r="B40" s="35" t="s">
        <v>1225</v>
      </c>
      <c r="C40" s="35" t="s">
        <v>12</v>
      </c>
      <c r="D40" s="43" t="s">
        <v>454</v>
      </c>
      <c r="E40" s="43" t="s">
        <v>1292</v>
      </c>
      <c r="F40" s="45">
        <v>26480</v>
      </c>
      <c r="G40" s="52">
        <v>1</v>
      </c>
      <c r="H40" s="46">
        <f>F40</f>
        <v>26480</v>
      </c>
      <c r="I40" s="45" t="s">
        <v>25</v>
      </c>
      <c r="J40" s="78">
        <v>0.91</v>
      </c>
      <c r="K40" s="77"/>
      <c r="L40" s="77"/>
    </row>
    <row r="41" spans="1:12" x14ac:dyDescent="0.25">
      <c r="A41" s="48">
        <v>36972</v>
      </c>
      <c r="B41" s="35" t="s">
        <v>1293</v>
      </c>
      <c r="C41" s="35" t="s">
        <v>53</v>
      </c>
      <c r="D41" s="49" t="s">
        <v>1294</v>
      </c>
      <c r="E41" s="43"/>
      <c r="F41" s="51">
        <v>35500</v>
      </c>
      <c r="G41" s="38">
        <v>1</v>
      </c>
      <c r="H41" s="46">
        <v>35500</v>
      </c>
      <c r="I41" s="47" t="s">
        <v>38</v>
      </c>
      <c r="J41" s="41">
        <v>0.91</v>
      </c>
      <c r="K41" s="35"/>
      <c r="L41" s="35"/>
    </row>
    <row r="42" spans="1:12" x14ac:dyDescent="0.25">
      <c r="A42" s="58">
        <v>36640</v>
      </c>
      <c r="B42" s="58" t="s">
        <v>1287</v>
      </c>
      <c r="C42" s="58" t="s">
        <v>12</v>
      </c>
      <c r="D42" s="79" t="s">
        <v>1295</v>
      </c>
      <c r="E42" s="79" t="s">
        <v>1296</v>
      </c>
      <c r="F42" s="61">
        <v>46784.61</v>
      </c>
      <c r="G42" s="38">
        <v>1</v>
      </c>
      <c r="H42" s="46">
        <v>46784.61</v>
      </c>
      <c r="I42" s="47" t="s">
        <v>25</v>
      </c>
      <c r="J42" s="65">
        <v>0.91</v>
      </c>
      <c r="K42" s="77"/>
      <c r="L42" s="77"/>
    </row>
    <row r="43" spans="1:12" x14ac:dyDescent="0.25">
      <c r="A43" s="44">
        <v>36549</v>
      </c>
      <c r="B43" s="35" t="s">
        <v>1247</v>
      </c>
      <c r="C43" s="35" t="s">
        <v>12</v>
      </c>
      <c r="D43" s="43" t="s">
        <v>187</v>
      </c>
      <c r="E43" s="43" t="s">
        <v>1297</v>
      </c>
      <c r="F43" s="45">
        <v>6595</v>
      </c>
      <c r="G43" s="38">
        <v>1</v>
      </c>
      <c r="H43" s="46">
        <f>F43*G43</f>
        <v>6595</v>
      </c>
      <c r="I43" s="47" t="s">
        <v>142</v>
      </c>
      <c r="J43" s="41">
        <v>0.9</v>
      </c>
      <c r="K43" s="35"/>
      <c r="L43" s="43"/>
    </row>
    <row r="44" spans="1:12" x14ac:dyDescent="0.25">
      <c r="A44" s="35">
        <v>37057</v>
      </c>
      <c r="B44" s="35" t="s">
        <v>1283</v>
      </c>
      <c r="C44" s="35" t="s">
        <v>12</v>
      </c>
      <c r="D44" s="43" t="s">
        <v>1298</v>
      </c>
      <c r="E44" s="43" t="s">
        <v>1299</v>
      </c>
      <c r="F44" s="46">
        <v>10522.02</v>
      </c>
      <c r="G44" s="38">
        <v>1</v>
      </c>
      <c r="H44" s="46">
        <v>10522.02</v>
      </c>
      <c r="I44" s="47" t="s">
        <v>25</v>
      </c>
      <c r="J44" s="41">
        <v>0.9</v>
      </c>
      <c r="K44" s="43"/>
      <c r="L44" s="43"/>
    </row>
    <row r="45" spans="1:12" x14ac:dyDescent="0.25">
      <c r="A45" s="48">
        <v>36925</v>
      </c>
      <c r="B45" s="35" t="s">
        <v>1293</v>
      </c>
      <c r="C45" s="35" t="s">
        <v>12</v>
      </c>
      <c r="D45" s="49" t="s">
        <v>1300</v>
      </c>
      <c r="E45" s="43"/>
      <c r="F45" s="51">
        <v>32608</v>
      </c>
      <c r="G45" s="38">
        <v>0.98</v>
      </c>
      <c r="H45" s="46">
        <v>32008</v>
      </c>
      <c r="I45" s="47" t="s">
        <v>38</v>
      </c>
      <c r="J45" s="41">
        <v>0.9</v>
      </c>
      <c r="K45" s="35"/>
      <c r="L45" s="35"/>
    </row>
    <row r="46" spans="1:12" x14ac:dyDescent="0.25">
      <c r="A46" s="58">
        <v>36929</v>
      </c>
      <c r="B46" s="58" t="s">
        <v>1287</v>
      </c>
      <c r="C46" s="58" t="s">
        <v>12</v>
      </c>
      <c r="D46" s="79" t="s">
        <v>1301</v>
      </c>
      <c r="E46" s="79" t="s">
        <v>1302</v>
      </c>
      <c r="F46" s="61">
        <v>39283</v>
      </c>
      <c r="G46" s="38">
        <v>0.94</v>
      </c>
      <c r="H46" s="46">
        <v>37144</v>
      </c>
      <c r="I46" s="47" t="s">
        <v>25</v>
      </c>
      <c r="J46" s="65">
        <v>0.9</v>
      </c>
      <c r="K46" s="77"/>
      <c r="L46" s="77"/>
    </row>
    <row r="47" spans="1:12" x14ac:dyDescent="0.25">
      <c r="A47" s="34">
        <v>37089</v>
      </c>
      <c r="B47" s="35" t="s">
        <v>1252</v>
      </c>
      <c r="C47" s="35" t="s">
        <v>53</v>
      </c>
      <c r="D47" s="76" t="s">
        <v>1303</v>
      </c>
      <c r="E47" s="76" t="s">
        <v>1304</v>
      </c>
      <c r="F47" s="46">
        <v>57184</v>
      </c>
      <c r="G47" s="38">
        <v>1</v>
      </c>
      <c r="H47" s="46">
        <v>57184</v>
      </c>
      <c r="I47" s="47" t="s">
        <v>25</v>
      </c>
      <c r="J47" s="41">
        <v>0.9</v>
      </c>
      <c r="K47" s="77"/>
      <c r="L47" s="77"/>
    </row>
    <row r="48" spans="1:12" x14ac:dyDescent="0.25">
      <c r="A48" s="34">
        <v>36620</v>
      </c>
      <c r="B48" s="58" t="s">
        <v>1305</v>
      </c>
      <c r="C48" s="34" t="s">
        <v>12</v>
      </c>
      <c r="D48" s="49" t="s">
        <v>294</v>
      </c>
      <c r="E48" s="76" t="s">
        <v>1306</v>
      </c>
      <c r="F48" s="51">
        <v>92950</v>
      </c>
      <c r="G48" s="38">
        <v>1</v>
      </c>
      <c r="H48" s="46">
        <v>92950</v>
      </c>
      <c r="I48" s="47" t="s">
        <v>25</v>
      </c>
      <c r="J48" s="41">
        <v>0.9</v>
      </c>
      <c r="K48" s="35"/>
      <c r="L48" s="35"/>
    </row>
    <row r="49" spans="1:12" x14ac:dyDescent="0.25">
      <c r="A49" s="44">
        <v>36707</v>
      </c>
      <c r="B49" s="35" t="s">
        <v>1247</v>
      </c>
      <c r="C49" s="35" t="s">
        <v>53</v>
      </c>
      <c r="D49" s="43" t="s">
        <v>1307</v>
      </c>
      <c r="E49" s="43" t="s">
        <v>1308</v>
      </c>
      <c r="F49" s="45">
        <v>10482.66</v>
      </c>
      <c r="G49" s="38">
        <v>1</v>
      </c>
      <c r="H49" s="46">
        <f>F49*G49</f>
        <v>10482.66</v>
      </c>
      <c r="I49" s="47" t="s">
        <v>142</v>
      </c>
      <c r="J49" s="41">
        <v>0.89</v>
      </c>
      <c r="K49" s="35"/>
      <c r="L49" s="43"/>
    </row>
    <row r="50" spans="1:12" x14ac:dyDescent="0.25">
      <c r="A50" s="48">
        <v>36729</v>
      </c>
      <c r="B50" s="35" t="s">
        <v>1231</v>
      </c>
      <c r="C50" s="35" t="s">
        <v>12</v>
      </c>
      <c r="D50" s="49" t="s">
        <v>1309</v>
      </c>
      <c r="E50" s="43"/>
      <c r="F50" s="51">
        <v>43500</v>
      </c>
      <c r="G50" s="53">
        <v>0.7</v>
      </c>
      <c r="H50" s="54">
        <v>30607.599999999999</v>
      </c>
      <c r="I50" s="55" t="s">
        <v>38</v>
      </c>
      <c r="J50" s="56">
        <v>0.89</v>
      </c>
      <c r="K50" s="35"/>
      <c r="L50" s="35"/>
    </row>
    <row r="51" spans="1:12" x14ac:dyDescent="0.25">
      <c r="A51" s="34">
        <v>36627</v>
      </c>
      <c r="B51" s="35" t="s">
        <v>1252</v>
      </c>
      <c r="C51" s="35" t="s">
        <v>12</v>
      </c>
      <c r="D51" s="49" t="s">
        <v>309</v>
      </c>
      <c r="E51" s="49" t="s">
        <v>1310</v>
      </c>
      <c r="F51" s="46">
        <v>37320</v>
      </c>
      <c r="G51" s="38">
        <v>1</v>
      </c>
      <c r="H51" s="46">
        <v>37320</v>
      </c>
      <c r="I51" s="47" t="s">
        <v>25</v>
      </c>
      <c r="J51" s="41">
        <v>0.89</v>
      </c>
      <c r="K51" s="77"/>
      <c r="L51" s="77"/>
    </row>
    <row r="52" spans="1:12" x14ac:dyDescent="0.25">
      <c r="A52" s="44">
        <v>36784</v>
      </c>
      <c r="B52" s="35" t="s">
        <v>1225</v>
      </c>
      <c r="C52" s="35" t="s">
        <v>53</v>
      </c>
      <c r="D52" s="43" t="s">
        <v>1311</v>
      </c>
      <c r="E52" s="43" t="s">
        <v>1312</v>
      </c>
      <c r="F52" s="45">
        <v>86551.67</v>
      </c>
      <c r="G52" s="52">
        <v>1</v>
      </c>
      <c r="H52" s="46">
        <f>F52</f>
        <v>86551.67</v>
      </c>
      <c r="I52" s="45" t="s">
        <v>25</v>
      </c>
      <c r="J52" s="78">
        <v>0.89</v>
      </c>
      <c r="K52" s="77"/>
      <c r="L52" s="77"/>
    </row>
    <row r="53" spans="1:12" x14ac:dyDescent="0.25">
      <c r="A53" s="34">
        <v>36675</v>
      </c>
      <c r="B53" s="58" t="s">
        <v>1305</v>
      </c>
      <c r="C53" s="34" t="s">
        <v>12</v>
      </c>
      <c r="D53" s="49" t="s">
        <v>1313</v>
      </c>
      <c r="E53" s="76" t="s">
        <v>1314</v>
      </c>
      <c r="F53" s="51">
        <v>10000</v>
      </c>
      <c r="G53" s="38">
        <v>1</v>
      </c>
      <c r="H53" s="46">
        <v>10000</v>
      </c>
      <c r="I53" s="47" t="s">
        <v>25</v>
      </c>
      <c r="J53" s="41">
        <v>0.88</v>
      </c>
      <c r="K53" s="35"/>
      <c r="L53" s="35"/>
    </row>
    <row r="54" spans="1:12" x14ac:dyDescent="0.25">
      <c r="A54" s="44">
        <v>36904</v>
      </c>
      <c r="B54" s="35" t="s">
        <v>1225</v>
      </c>
      <c r="C54" s="35" t="s">
        <v>12</v>
      </c>
      <c r="D54" s="43" t="s">
        <v>1315</v>
      </c>
      <c r="E54" s="43" t="s">
        <v>1316</v>
      </c>
      <c r="F54" s="45">
        <v>14250</v>
      </c>
      <c r="G54" s="52">
        <v>1</v>
      </c>
      <c r="H54" s="46">
        <f>F54</f>
        <v>14250</v>
      </c>
      <c r="I54" s="45" t="s">
        <v>25</v>
      </c>
      <c r="J54" s="78">
        <v>0.88</v>
      </c>
      <c r="K54" s="77"/>
      <c r="L54" s="77"/>
    </row>
    <row r="55" spans="1:12" x14ac:dyDescent="0.25">
      <c r="A55" s="34">
        <v>36803</v>
      </c>
      <c r="B55" s="35" t="s">
        <v>1317</v>
      </c>
      <c r="C55" s="35" t="s">
        <v>12</v>
      </c>
      <c r="D55" s="76" t="s">
        <v>632</v>
      </c>
      <c r="E55" s="76" t="s">
        <v>1318</v>
      </c>
      <c r="F55" s="46">
        <v>22000</v>
      </c>
      <c r="G55" s="38">
        <v>1</v>
      </c>
      <c r="H55" s="46">
        <v>22000</v>
      </c>
      <c r="I55" s="47" t="s">
        <v>25</v>
      </c>
      <c r="J55" s="41">
        <v>0.88</v>
      </c>
      <c r="K55" s="77"/>
      <c r="L55" s="77"/>
    </row>
    <row r="56" spans="1:12" x14ac:dyDescent="0.25">
      <c r="A56" s="66">
        <v>36975</v>
      </c>
      <c r="B56" s="67" t="s">
        <v>1231</v>
      </c>
      <c r="C56" s="67" t="s">
        <v>53</v>
      </c>
      <c r="D56" s="80" t="s">
        <v>1319</v>
      </c>
      <c r="E56" s="81"/>
      <c r="F56" s="70">
        <v>35000</v>
      </c>
      <c r="G56" s="71">
        <v>0.75</v>
      </c>
      <c r="H56" s="72">
        <v>26250</v>
      </c>
      <c r="I56" s="73" t="s">
        <v>38</v>
      </c>
      <c r="J56" s="74">
        <v>0.88</v>
      </c>
      <c r="K56" s="67"/>
      <c r="L56" s="67" t="s">
        <v>1244</v>
      </c>
    </row>
    <row r="57" spans="1:12" x14ac:dyDescent="0.25">
      <c r="A57" s="57">
        <v>36949</v>
      </c>
      <c r="B57" s="35" t="s">
        <v>1240</v>
      </c>
      <c r="C57" s="58" t="s">
        <v>12</v>
      </c>
      <c r="D57" s="75" t="s">
        <v>865</v>
      </c>
      <c r="E57" s="60" t="s">
        <v>1320</v>
      </c>
      <c r="F57" s="61">
        <v>31058</v>
      </c>
      <c r="G57" s="38">
        <v>1</v>
      </c>
      <c r="H57" s="63">
        <v>31058</v>
      </c>
      <c r="I57" s="64" t="s">
        <v>25</v>
      </c>
      <c r="J57" s="65">
        <v>0.88</v>
      </c>
      <c r="K57" s="35"/>
      <c r="L57" s="35"/>
    </row>
    <row r="58" spans="1:12" x14ac:dyDescent="0.25">
      <c r="A58" s="58">
        <v>37074</v>
      </c>
      <c r="B58" s="58" t="s">
        <v>1287</v>
      </c>
      <c r="C58" s="58" t="s">
        <v>53</v>
      </c>
      <c r="D58" s="79" t="s">
        <v>1321</v>
      </c>
      <c r="E58" s="79" t="s">
        <v>1322</v>
      </c>
      <c r="F58" s="61">
        <v>31198.36</v>
      </c>
      <c r="G58" s="38">
        <v>1</v>
      </c>
      <c r="H58" s="46">
        <v>31198.36</v>
      </c>
      <c r="I58" s="47" t="s">
        <v>25</v>
      </c>
      <c r="J58" s="65">
        <v>0.88</v>
      </c>
      <c r="K58" s="77"/>
      <c r="L58" s="77"/>
    </row>
    <row r="59" spans="1:12" x14ac:dyDescent="0.25">
      <c r="A59" s="44">
        <v>37060</v>
      </c>
      <c r="B59" s="58" t="s">
        <v>1323</v>
      </c>
      <c r="C59" s="35" t="s">
        <v>12</v>
      </c>
      <c r="D59" s="82" t="s">
        <v>1324</v>
      </c>
      <c r="E59" s="82" t="s">
        <v>1325</v>
      </c>
      <c r="F59" s="45">
        <v>34000</v>
      </c>
      <c r="G59" s="62">
        <v>1</v>
      </c>
      <c r="H59" s="46">
        <v>34000</v>
      </c>
      <c r="I59" s="83" t="s">
        <v>25</v>
      </c>
      <c r="J59" s="41">
        <v>0.88</v>
      </c>
      <c r="K59" s="84"/>
      <c r="L59" s="35"/>
    </row>
    <row r="60" spans="1:12" x14ac:dyDescent="0.25">
      <c r="A60" s="34">
        <v>36686</v>
      </c>
      <c r="B60" s="35" t="s">
        <v>1252</v>
      </c>
      <c r="C60" s="35" t="s">
        <v>12</v>
      </c>
      <c r="D60" s="49" t="s">
        <v>425</v>
      </c>
      <c r="E60" s="49" t="s">
        <v>1326</v>
      </c>
      <c r="F60" s="46">
        <v>41825</v>
      </c>
      <c r="G60" s="38">
        <v>1</v>
      </c>
      <c r="H60" s="46">
        <v>41825</v>
      </c>
      <c r="I60" s="47" t="s">
        <v>25</v>
      </c>
      <c r="J60" s="41">
        <v>0.88</v>
      </c>
      <c r="K60" s="77"/>
      <c r="L60" s="77"/>
    </row>
    <row r="61" spans="1:12" x14ac:dyDescent="0.25">
      <c r="A61" s="35">
        <v>36737</v>
      </c>
      <c r="B61" s="35" t="s">
        <v>1283</v>
      </c>
      <c r="C61" s="35" t="s">
        <v>12</v>
      </c>
      <c r="D61" s="43" t="s">
        <v>523</v>
      </c>
      <c r="E61" s="43" t="s">
        <v>1327</v>
      </c>
      <c r="F61" s="46">
        <v>528398.14</v>
      </c>
      <c r="G61" s="38">
        <v>0.75</v>
      </c>
      <c r="H61" s="46">
        <v>400000</v>
      </c>
      <c r="I61" s="47" t="s">
        <v>25</v>
      </c>
      <c r="J61" s="41">
        <v>0.88</v>
      </c>
      <c r="K61" s="43"/>
      <c r="L61" s="43"/>
    </row>
    <row r="62" spans="1:12" x14ac:dyDescent="0.25">
      <c r="A62" s="35">
        <v>36550</v>
      </c>
      <c r="B62" s="35" t="s">
        <v>1268</v>
      </c>
      <c r="C62" s="35" t="s">
        <v>53</v>
      </c>
      <c r="D62" s="43" t="s">
        <v>1328</v>
      </c>
      <c r="E62" s="43" t="s">
        <v>1329</v>
      </c>
      <c r="F62" s="46">
        <v>5650</v>
      </c>
      <c r="G62" s="38">
        <v>1</v>
      </c>
      <c r="H62" s="46">
        <v>5650</v>
      </c>
      <c r="I62" s="47" t="s">
        <v>25</v>
      </c>
      <c r="J62" s="41">
        <v>0.87</v>
      </c>
      <c r="K62" s="43"/>
      <c r="L62" s="43"/>
    </row>
    <row r="63" spans="1:12" x14ac:dyDescent="0.25">
      <c r="A63" s="44">
        <v>36530</v>
      </c>
      <c r="B63" s="35" t="s">
        <v>1225</v>
      </c>
      <c r="C63" s="35" t="s">
        <v>53</v>
      </c>
      <c r="D63" s="43" t="s">
        <v>1330</v>
      </c>
      <c r="E63" s="43" t="s">
        <v>1331</v>
      </c>
      <c r="F63" s="45">
        <v>13500</v>
      </c>
      <c r="G63" s="38">
        <v>0.85185185185185186</v>
      </c>
      <c r="H63" s="46">
        <v>11500</v>
      </c>
      <c r="I63" s="45" t="s">
        <v>25</v>
      </c>
      <c r="J63" s="78">
        <v>0.87</v>
      </c>
      <c r="K63" s="77"/>
      <c r="L63" s="77"/>
    </row>
    <row r="64" spans="1:12" x14ac:dyDescent="0.25">
      <c r="A64" s="57">
        <v>36765</v>
      </c>
      <c r="B64" s="35" t="s">
        <v>1234</v>
      </c>
      <c r="C64" s="58" t="s">
        <v>53</v>
      </c>
      <c r="D64" s="75" t="s">
        <v>1332</v>
      </c>
      <c r="E64" s="60" t="s">
        <v>1333</v>
      </c>
      <c r="F64" s="61">
        <v>21217.51</v>
      </c>
      <c r="G64" s="62">
        <v>1</v>
      </c>
      <c r="H64" s="63">
        <v>21217.51</v>
      </c>
      <c r="I64" s="64" t="s">
        <v>25</v>
      </c>
      <c r="J64" s="65">
        <v>0.87</v>
      </c>
      <c r="K64" s="35"/>
      <c r="L64" s="43"/>
    </row>
    <row r="65" spans="1:12" x14ac:dyDescent="0.25">
      <c r="A65" s="34">
        <v>37030</v>
      </c>
      <c r="B65" s="35" t="s">
        <v>1317</v>
      </c>
      <c r="C65" s="35" t="s">
        <v>53</v>
      </c>
      <c r="D65" s="49" t="s">
        <v>1334</v>
      </c>
      <c r="E65" s="49" t="s">
        <v>1335</v>
      </c>
      <c r="F65" s="46">
        <v>26802.39</v>
      </c>
      <c r="G65" s="38">
        <v>1</v>
      </c>
      <c r="H65" s="46">
        <v>26802.39</v>
      </c>
      <c r="I65" s="47" t="s">
        <v>25</v>
      </c>
      <c r="J65" s="41">
        <v>0.87</v>
      </c>
      <c r="K65" s="77"/>
      <c r="L65" s="77"/>
    </row>
    <row r="66" spans="1:12" x14ac:dyDescent="0.25">
      <c r="A66" s="48">
        <v>37029</v>
      </c>
      <c r="B66" s="35" t="s">
        <v>1293</v>
      </c>
      <c r="C66" s="35" t="s">
        <v>53</v>
      </c>
      <c r="D66" s="49" t="s">
        <v>1336</v>
      </c>
      <c r="E66" s="43"/>
      <c r="F66" s="51">
        <v>65000</v>
      </c>
      <c r="G66" s="38">
        <v>1</v>
      </c>
      <c r="H66" s="46">
        <v>65000</v>
      </c>
      <c r="I66" s="47" t="s">
        <v>38</v>
      </c>
      <c r="J66" s="41">
        <v>0.87</v>
      </c>
      <c r="K66" s="35"/>
      <c r="L66" s="35"/>
    </row>
    <row r="67" spans="1:12" x14ac:dyDescent="0.25">
      <c r="A67" s="44">
        <v>36451</v>
      </c>
      <c r="B67" s="35" t="s">
        <v>1222</v>
      </c>
      <c r="C67" s="35" t="s">
        <v>12</v>
      </c>
      <c r="D67" s="43" t="s">
        <v>1337</v>
      </c>
      <c r="E67" s="43" t="s">
        <v>1338</v>
      </c>
      <c r="F67" s="45">
        <v>65907</v>
      </c>
      <c r="G67" s="38">
        <v>1</v>
      </c>
      <c r="H67" s="46">
        <v>65907</v>
      </c>
      <c r="I67" s="47" t="s">
        <v>38</v>
      </c>
      <c r="J67" s="41">
        <v>0.87</v>
      </c>
      <c r="K67" s="35"/>
      <c r="L67" s="35"/>
    </row>
    <row r="68" spans="1:12" x14ac:dyDescent="0.25">
      <c r="A68" s="48">
        <v>36629</v>
      </c>
      <c r="B68" s="35" t="s">
        <v>1231</v>
      </c>
      <c r="C68" s="35" t="s">
        <v>12</v>
      </c>
      <c r="D68" s="49" t="s">
        <v>1339</v>
      </c>
      <c r="E68" s="43"/>
      <c r="F68" s="51">
        <v>182000</v>
      </c>
      <c r="G68" s="53">
        <v>1</v>
      </c>
      <c r="H68" s="54">
        <v>182000</v>
      </c>
      <c r="I68" s="55" t="s">
        <v>38</v>
      </c>
      <c r="J68" s="56">
        <v>0.87</v>
      </c>
      <c r="K68" s="35"/>
      <c r="L68" s="35"/>
    </row>
    <row r="69" spans="1:12" x14ac:dyDescent="0.25">
      <c r="A69" s="34">
        <v>36898</v>
      </c>
      <c r="B69" s="35" t="s">
        <v>1252</v>
      </c>
      <c r="C69" s="35" t="s">
        <v>12</v>
      </c>
      <c r="D69" s="76" t="s">
        <v>1340</v>
      </c>
      <c r="E69" s="76" t="s">
        <v>1341</v>
      </c>
      <c r="F69" s="46">
        <v>200000</v>
      </c>
      <c r="G69" s="38">
        <v>1</v>
      </c>
      <c r="H69" s="46">
        <v>200000</v>
      </c>
      <c r="I69" s="47" t="s">
        <v>25</v>
      </c>
      <c r="J69" s="41">
        <v>0.87</v>
      </c>
      <c r="K69" s="77"/>
      <c r="L69" s="77"/>
    </row>
    <row r="70" spans="1:12" x14ac:dyDescent="0.25">
      <c r="A70" s="48">
        <v>36986</v>
      </c>
      <c r="B70" s="35" t="s">
        <v>1293</v>
      </c>
      <c r="C70" s="35" t="s">
        <v>53</v>
      </c>
      <c r="D70" s="49" t="s">
        <v>1342</v>
      </c>
      <c r="E70" s="43"/>
      <c r="F70" s="51">
        <v>63052.53</v>
      </c>
      <c r="G70" s="38">
        <v>0.9</v>
      </c>
      <c r="H70" s="46">
        <v>57042.53</v>
      </c>
      <c r="I70" s="47" t="s">
        <v>38</v>
      </c>
      <c r="J70" s="41">
        <v>0.86</v>
      </c>
      <c r="K70" s="35"/>
      <c r="L70" s="35"/>
    </row>
    <row r="71" spans="1:12" x14ac:dyDescent="0.25">
      <c r="A71" s="44">
        <v>36726</v>
      </c>
      <c r="B71" s="35" t="s">
        <v>1225</v>
      </c>
      <c r="C71" s="35" t="s">
        <v>12</v>
      </c>
      <c r="D71" s="43" t="s">
        <v>1343</v>
      </c>
      <c r="E71" s="43" t="s">
        <v>1344</v>
      </c>
      <c r="F71" s="45">
        <v>81854.350000000006</v>
      </c>
      <c r="G71" s="52">
        <v>0.73300930249888974</v>
      </c>
      <c r="H71" s="46">
        <v>60000</v>
      </c>
      <c r="I71" s="45" t="s">
        <v>25</v>
      </c>
      <c r="J71" s="78">
        <v>0.86</v>
      </c>
      <c r="K71" s="77"/>
      <c r="L71" s="77"/>
    </row>
    <row r="72" spans="1:12" x14ac:dyDescent="0.25">
      <c r="A72" s="34">
        <v>36761</v>
      </c>
      <c r="B72" s="35" t="s">
        <v>1252</v>
      </c>
      <c r="C72" s="35" t="s">
        <v>12</v>
      </c>
      <c r="D72" s="76" t="s">
        <v>568</v>
      </c>
      <c r="E72" s="76" t="s">
        <v>1345</v>
      </c>
      <c r="F72" s="46">
        <v>210000</v>
      </c>
      <c r="G72" s="38">
        <v>1</v>
      </c>
      <c r="H72" s="46">
        <v>210000</v>
      </c>
      <c r="I72" s="47" t="s">
        <v>25</v>
      </c>
      <c r="J72" s="41">
        <v>0.86</v>
      </c>
      <c r="K72" s="77"/>
      <c r="L72" s="77"/>
    </row>
    <row r="73" spans="1:12" x14ac:dyDescent="0.25">
      <c r="A73" s="44">
        <v>37024</v>
      </c>
      <c r="B73" s="35" t="s">
        <v>1222</v>
      </c>
      <c r="C73" s="35" t="s">
        <v>12</v>
      </c>
      <c r="D73" s="43" t="s">
        <v>1346</v>
      </c>
      <c r="E73" s="43" t="s">
        <v>1347</v>
      </c>
      <c r="F73" s="45">
        <v>250000</v>
      </c>
      <c r="G73" s="38">
        <v>1</v>
      </c>
      <c r="H73" s="46">
        <v>250000</v>
      </c>
      <c r="I73" s="47" t="s">
        <v>38</v>
      </c>
      <c r="J73" s="41">
        <v>0.86</v>
      </c>
      <c r="K73" s="35"/>
      <c r="L73" s="35"/>
    </row>
    <row r="74" spans="1:12" x14ac:dyDescent="0.25">
      <c r="A74" s="34">
        <v>36818</v>
      </c>
      <c r="B74" s="35" t="s">
        <v>1317</v>
      </c>
      <c r="C74" s="35" t="s">
        <v>12</v>
      </c>
      <c r="D74" s="76" t="s">
        <v>632</v>
      </c>
      <c r="E74" s="76" t="s">
        <v>1348</v>
      </c>
      <c r="F74" s="46">
        <v>108000</v>
      </c>
      <c r="G74" s="38">
        <v>1</v>
      </c>
      <c r="H74" s="46">
        <v>108000</v>
      </c>
      <c r="I74" s="47" t="s">
        <v>25</v>
      </c>
      <c r="J74" s="41">
        <v>0.8571428571428571</v>
      </c>
      <c r="K74" s="77"/>
      <c r="L74" s="77"/>
    </row>
    <row r="75" spans="1:12" x14ac:dyDescent="0.25">
      <c r="A75" s="34">
        <v>36487</v>
      </c>
      <c r="B75" s="35" t="s">
        <v>1317</v>
      </c>
      <c r="C75" s="35" t="s">
        <v>12</v>
      </c>
      <c r="D75" s="76" t="s">
        <v>1349</v>
      </c>
      <c r="E75" s="76" t="s">
        <v>1350</v>
      </c>
      <c r="F75" s="46">
        <v>45663.199999999997</v>
      </c>
      <c r="G75" s="38">
        <v>1</v>
      </c>
      <c r="H75" s="46">
        <v>45663.199999999997</v>
      </c>
      <c r="I75" s="47" t="s">
        <v>25</v>
      </c>
      <c r="J75" s="41">
        <v>0.85142857142857153</v>
      </c>
      <c r="K75" s="77"/>
      <c r="L75" s="77"/>
    </row>
    <row r="76" spans="1:12" x14ac:dyDescent="0.25">
      <c r="A76" s="85">
        <v>36999</v>
      </c>
      <c r="B76" s="58" t="s">
        <v>1305</v>
      </c>
      <c r="C76" s="85" t="s">
        <v>53</v>
      </c>
      <c r="D76" s="76" t="s">
        <v>1351</v>
      </c>
      <c r="E76" s="76" t="s">
        <v>1352</v>
      </c>
      <c r="F76" s="86">
        <v>5693.02</v>
      </c>
      <c r="G76" s="38">
        <v>1</v>
      </c>
      <c r="H76" s="46">
        <v>5693.02</v>
      </c>
      <c r="I76" s="47" t="s">
        <v>25</v>
      </c>
      <c r="J76" s="41">
        <v>0.85</v>
      </c>
      <c r="K76" s="35"/>
      <c r="L76" s="35"/>
    </row>
    <row r="77" spans="1:12" x14ac:dyDescent="0.25">
      <c r="A77" s="44">
        <v>36657</v>
      </c>
      <c r="B77" s="35" t="s">
        <v>1225</v>
      </c>
      <c r="C77" s="35" t="s">
        <v>12</v>
      </c>
      <c r="D77" s="43" t="s">
        <v>1353</v>
      </c>
      <c r="E77" s="43" t="s">
        <v>1354</v>
      </c>
      <c r="F77" s="45">
        <v>13000</v>
      </c>
      <c r="G77" s="52">
        <v>1</v>
      </c>
      <c r="H77" s="46">
        <f>F77</f>
        <v>13000</v>
      </c>
      <c r="I77" s="45" t="s">
        <v>25</v>
      </c>
      <c r="J77" s="78">
        <v>0.85</v>
      </c>
      <c r="K77" s="77"/>
      <c r="L77" s="77"/>
    </row>
    <row r="78" spans="1:12" x14ac:dyDescent="0.25">
      <c r="A78" s="44">
        <v>36611</v>
      </c>
      <c r="B78" s="35" t="s">
        <v>1247</v>
      </c>
      <c r="C78" s="35" t="s">
        <v>53</v>
      </c>
      <c r="D78" s="43" t="s">
        <v>1355</v>
      </c>
      <c r="E78" s="43" t="s">
        <v>1356</v>
      </c>
      <c r="F78" s="45">
        <v>16000</v>
      </c>
      <c r="G78" s="38">
        <v>1</v>
      </c>
      <c r="H78" s="46">
        <f>F78*G78</f>
        <v>16000</v>
      </c>
      <c r="I78" s="47" t="s">
        <v>142</v>
      </c>
      <c r="J78" s="41">
        <v>0.85</v>
      </c>
      <c r="K78" s="35"/>
      <c r="L78" s="43"/>
    </row>
    <row r="79" spans="1:12" x14ac:dyDescent="0.25">
      <c r="A79" s="48">
        <v>36775</v>
      </c>
      <c r="B79" s="35" t="s">
        <v>1231</v>
      </c>
      <c r="C79" s="35" t="s">
        <v>53</v>
      </c>
      <c r="D79" s="49" t="s">
        <v>1357</v>
      </c>
      <c r="E79" s="43"/>
      <c r="F79" s="51">
        <v>18278.57</v>
      </c>
      <c r="G79" s="53">
        <v>0.95</v>
      </c>
      <c r="H79" s="54">
        <v>17528.57</v>
      </c>
      <c r="I79" s="55" t="s">
        <v>38</v>
      </c>
      <c r="J79" s="56">
        <v>0.85</v>
      </c>
      <c r="K79" s="35"/>
      <c r="L79" s="35"/>
    </row>
    <row r="80" spans="1:12" x14ac:dyDescent="0.25">
      <c r="A80" s="48">
        <v>37080</v>
      </c>
      <c r="B80" s="35" t="s">
        <v>1225</v>
      </c>
      <c r="C80" s="34" t="s">
        <v>12</v>
      </c>
      <c r="D80" s="49" t="s">
        <v>1358</v>
      </c>
      <c r="E80" s="50" t="s">
        <v>1359</v>
      </c>
      <c r="F80" s="51">
        <v>19955</v>
      </c>
      <c r="G80" s="52">
        <v>1</v>
      </c>
      <c r="H80" s="51">
        <v>19955</v>
      </c>
      <c r="I80" s="47" t="s">
        <v>38</v>
      </c>
      <c r="J80" s="41">
        <v>0.85</v>
      </c>
      <c r="K80" s="35"/>
      <c r="L80" s="43"/>
    </row>
    <row r="81" spans="1:12" x14ac:dyDescent="0.25">
      <c r="A81" s="44">
        <v>36915</v>
      </c>
      <c r="B81" s="35" t="s">
        <v>1222</v>
      </c>
      <c r="C81" s="35" t="s">
        <v>12</v>
      </c>
      <c r="D81" s="43" t="s">
        <v>800</v>
      </c>
      <c r="E81" s="43" t="s">
        <v>1360</v>
      </c>
      <c r="F81" s="45">
        <v>30190</v>
      </c>
      <c r="G81" s="38">
        <v>0.93</v>
      </c>
      <c r="H81" s="46">
        <v>28190</v>
      </c>
      <c r="I81" s="47" t="s">
        <v>38</v>
      </c>
      <c r="J81" s="41">
        <v>0.85</v>
      </c>
      <c r="K81" s="35"/>
      <c r="L81" s="35"/>
    </row>
    <row r="82" spans="1:12" x14ac:dyDescent="0.25">
      <c r="A82" s="58">
        <v>36959</v>
      </c>
      <c r="B82" s="58" t="s">
        <v>1287</v>
      </c>
      <c r="C82" s="58" t="s">
        <v>12</v>
      </c>
      <c r="D82" s="79" t="s">
        <v>1245</v>
      </c>
      <c r="E82" s="79" t="s">
        <v>1361</v>
      </c>
      <c r="F82" s="61">
        <v>38084.870000000003</v>
      </c>
      <c r="G82" s="38">
        <v>1</v>
      </c>
      <c r="H82" s="46">
        <v>38084.870000000003</v>
      </c>
      <c r="I82" s="47" t="s">
        <v>25</v>
      </c>
      <c r="J82" s="65">
        <v>0.85</v>
      </c>
      <c r="K82" s="77"/>
      <c r="L82" s="77"/>
    </row>
    <row r="83" spans="1:12" x14ac:dyDescent="0.25">
      <c r="A83" s="34">
        <v>36547</v>
      </c>
      <c r="B83" s="35" t="s">
        <v>1252</v>
      </c>
      <c r="C83" s="35" t="s">
        <v>12</v>
      </c>
      <c r="D83" s="49" t="s">
        <v>182</v>
      </c>
      <c r="E83" s="76" t="s">
        <v>1362</v>
      </c>
      <c r="F83" s="46">
        <v>65358</v>
      </c>
      <c r="G83" s="38">
        <v>1</v>
      </c>
      <c r="H83" s="46">
        <v>65358</v>
      </c>
      <c r="I83" s="47" t="s">
        <v>25</v>
      </c>
      <c r="J83" s="41">
        <v>0.85</v>
      </c>
      <c r="K83" s="77"/>
      <c r="L83" s="77"/>
    </row>
    <row r="84" spans="1:12" x14ac:dyDescent="0.25">
      <c r="A84" s="44">
        <v>36777</v>
      </c>
      <c r="B84" s="35" t="s">
        <v>1225</v>
      </c>
      <c r="C84" s="35" t="s">
        <v>12</v>
      </c>
      <c r="D84" s="43" t="s">
        <v>1363</v>
      </c>
      <c r="E84" s="43" t="s">
        <v>1364</v>
      </c>
      <c r="F84" s="45">
        <v>8643.0300000000007</v>
      </c>
      <c r="G84" s="52">
        <v>1</v>
      </c>
      <c r="H84" s="46">
        <f>F84</f>
        <v>8643.0300000000007</v>
      </c>
      <c r="I84" s="45" t="s">
        <v>25</v>
      </c>
      <c r="J84" s="78">
        <v>0.84</v>
      </c>
      <c r="K84" s="77"/>
      <c r="L84" s="77"/>
    </row>
    <row r="85" spans="1:12" x14ac:dyDescent="0.25">
      <c r="A85" s="44">
        <v>36755</v>
      </c>
      <c r="B85" s="35" t="s">
        <v>1222</v>
      </c>
      <c r="C85" s="35" t="s">
        <v>12</v>
      </c>
      <c r="D85" s="43" t="s">
        <v>1365</v>
      </c>
      <c r="E85" s="43" t="s">
        <v>1366</v>
      </c>
      <c r="F85" s="45">
        <v>19210.75</v>
      </c>
      <c r="G85" s="38">
        <v>1</v>
      </c>
      <c r="H85" s="46">
        <v>19210.75</v>
      </c>
      <c r="I85" s="47" t="s">
        <v>38</v>
      </c>
      <c r="J85" s="41">
        <v>0.84</v>
      </c>
      <c r="K85" s="35"/>
      <c r="L85" s="35"/>
    </row>
    <row r="86" spans="1:12" x14ac:dyDescent="0.25">
      <c r="A86" s="35">
        <v>36619</v>
      </c>
      <c r="B86" s="35" t="s">
        <v>1283</v>
      </c>
      <c r="C86" s="35" t="s">
        <v>12</v>
      </c>
      <c r="D86" s="43" t="s">
        <v>1367</v>
      </c>
      <c r="E86" s="43" t="s">
        <v>1368</v>
      </c>
      <c r="F86" s="46">
        <v>34460.699999999997</v>
      </c>
      <c r="G86" s="38">
        <v>1</v>
      </c>
      <c r="H86" s="46">
        <v>34460.699999999997</v>
      </c>
      <c r="I86" s="47" t="s">
        <v>25</v>
      </c>
      <c r="J86" s="41">
        <v>0.84</v>
      </c>
      <c r="K86" s="43"/>
      <c r="L86" s="43"/>
    </row>
    <row r="87" spans="1:12" x14ac:dyDescent="0.25">
      <c r="A87" s="48">
        <v>36887</v>
      </c>
      <c r="B87" s="35" t="s">
        <v>1231</v>
      </c>
      <c r="C87" s="35" t="s">
        <v>12</v>
      </c>
      <c r="D87" s="49" t="s">
        <v>1369</v>
      </c>
      <c r="E87" s="43"/>
      <c r="F87" s="51">
        <v>357556.59</v>
      </c>
      <c r="G87" s="53">
        <v>0.78</v>
      </c>
      <c r="H87" s="54">
        <v>280581.59000000003</v>
      </c>
      <c r="I87" s="55" t="s">
        <v>38</v>
      </c>
      <c r="J87" s="56">
        <v>0.84</v>
      </c>
      <c r="K87" s="35"/>
      <c r="L87" s="35"/>
    </row>
    <row r="88" spans="1:12" x14ac:dyDescent="0.25">
      <c r="A88" s="44">
        <v>36668</v>
      </c>
      <c r="B88" s="35" t="s">
        <v>1225</v>
      </c>
      <c r="C88" s="35" t="s">
        <v>53</v>
      </c>
      <c r="D88" s="43" t="s">
        <v>1370</v>
      </c>
      <c r="E88" s="43" t="s">
        <v>1371</v>
      </c>
      <c r="F88" s="45">
        <v>11810</v>
      </c>
      <c r="G88" s="52">
        <v>1</v>
      </c>
      <c r="H88" s="46">
        <f>F88</f>
        <v>11810</v>
      </c>
      <c r="I88" s="45" t="s">
        <v>25</v>
      </c>
      <c r="J88" s="78">
        <v>0.83</v>
      </c>
      <c r="K88" s="77"/>
      <c r="L88" s="77"/>
    </row>
    <row r="89" spans="1:12" x14ac:dyDescent="0.25">
      <c r="A89" s="44">
        <v>36663</v>
      </c>
      <c r="B89" s="35" t="s">
        <v>1222</v>
      </c>
      <c r="C89" s="35" t="s">
        <v>53</v>
      </c>
      <c r="D89" s="43" t="s">
        <v>1372</v>
      </c>
      <c r="E89" s="43" t="s">
        <v>1373</v>
      </c>
      <c r="F89" s="45">
        <v>15074.66</v>
      </c>
      <c r="G89" s="38">
        <v>1</v>
      </c>
      <c r="H89" s="46">
        <v>15074.66</v>
      </c>
      <c r="I89" s="47" t="s">
        <v>38</v>
      </c>
      <c r="J89" s="41">
        <v>0.83</v>
      </c>
      <c r="K89" s="35"/>
      <c r="L89" s="35"/>
    </row>
    <row r="90" spans="1:12" x14ac:dyDescent="0.25">
      <c r="A90" s="34">
        <v>36957</v>
      </c>
      <c r="B90" s="35" t="s">
        <v>1317</v>
      </c>
      <c r="C90" s="35" t="s">
        <v>12</v>
      </c>
      <c r="D90" s="49" t="s">
        <v>881</v>
      </c>
      <c r="E90" s="49" t="s">
        <v>1374</v>
      </c>
      <c r="F90" s="46">
        <v>36060</v>
      </c>
      <c r="G90" s="38">
        <v>1</v>
      </c>
      <c r="H90" s="46">
        <v>36060</v>
      </c>
      <c r="I90" s="47" t="s">
        <v>25</v>
      </c>
      <c r="J90" s="41">
        <v>0.83</v>
      </c>
      <c r="K90" s="77"/>
      <c r="L90" s="77"/>
    </row>
    <row r="91" spans="1:12" x14ac:dyDescent="0.25">
      <c r="A91" s="57">
        <v>36921</v>
      </c>
      <c r="B91" s="35" t="s">
        <v>1240</v>
      </c>
      <c r="C91" s="58" t="s">
        <v>53</v>
      </c>
      <c r="D91" s="75" t="s">
        <v>1375</v>
      </c>
      <c r="E91" s="60" t="s">
        <v>1376</v>
      </c>
      <c r="F91" s="61">
        <v>38952.699999999997</v>
      </c>
      <c r="G91" s="38">
        <v>1</v>
      </c>
      <c r="H91" s="63">
        <v>38952.699999999997</v>
      </c>
      <c r="I91" s="64" t="s">
        <v>25</v>
      </c>
      <c r="J91" s="65">
        <v>0.83</v>
      </c>
      <c r="K91" s="35"/>
      <c r="L91" s="35"/>
    </row>
    <row r="92" spans="1:12" x14ac:dyDescent="0.25">
      <c r="A92" s="44">
        <v>36515</v>
      </c>
      <c r="B92" s="35" t="s">
        <v>1247</v>
      </c>
      <c r="C92" s="35" t="s">
        <v>53</v>
      </c>
      <c r="D92" s="43" t="s">
        <v>1377</v>
      </c>
      <c r="E92" s="43" t="s">
        <v>1378</v>
      </c>
      <c r="F92" s="45">
        <v>1950</v>
      </c>
      <c r="G92" s="38">
        <v>1</v>
      </c>
      <c r="H92" s="46">
        <f>F92*G92</f>
        <v>1950</v>
      </c>
      <c r="I92" s="47" t="s">
        <v>142</v>
      </c>
      <c r="J92" s="41">
        <v>0.82</v>
      </c>
      <c r="K92" s="35"/>
      <c r="L92" s="43"/>
    </row>
    <row r="93" spans="1:12" x14ac:dyDescent="0.25">
      <c r="A93" s="34">
        <v>36727</v>
      </c>
      <c r="B93" s="58" t="s">
        <v>1305</v>
      </c>
      <c r="C93" s="34" t="s">
        <v>12</v>
      </c>
      <c r="D93" s="49" t="s">
        <v>504</v>
      </c>
      <c r="E93" s="76" t="s">
        <v>1379</v>
      </c>
      <c r="F93" s="51">
        <v>22000</v>
      </c>
      <c r="G93" s="38">
        <v>1</v>
      </c>
      <c r="H93" s="46">
        <v>22000</v>
      </c>
      <c r="I93" s="47" t="s">
        <v>25</v>
      </c>
      <c r="J93" s="41">
        <v>0.82</v>
      </c>
      <c r="K93" s="35"/>
      <c r="L93" s="35"/>
    </row>
    <row r="94" spans="1:12" x14ac:dyDescent="0.25">
      <c r="A94" s="48">
        <v>37015</v>
      </c>
      <c r="B94" s="35" t="s">
        <v>1225</v>
      </c>
      <c r="C94" s="34" t="s">
        <v>12</v>
      </c>
      <c r="D94" s="49" t="s">
        <v>998</v>
      </c>
      <c r="E94" s="50" t="s">
        <v>1380</v>
      </c>
      <c r="F94" s="51">
        <v>27055</v>
      </c>
      <c r="G94" s="52">
        <v>1</v>
      </c>
      <c r="H94" s="51">
        <v>27055</v>
      </c>
      <c r="I94" s="47" t="s">
        <v>38</v>
      </c>
      <c r="J94" s="41">
        <v>0.82</v>
      </c>
      <c r="K94" s="35"/>
      <c r="L94" s="43"/>
    </row>
    <row r="95" spans="1:12" x14ac:dyDescent="0.25">
      <c r="A95" s="44">
        <v>36637</v>
      </c>
      <c r="B95" s="35" t="s">
        <v>1222</v>
      </c>
      <c r="C95" s="35" t="s">
        <v>12</v>
      </c>
      <c r="D95" s="43" t="s">
        <v>330</v>
      </c>
      <c r="E95" s="43" t="s">
        <v>1381</v>
      </c>
      <c r="F95" s="45">
        <v>24133</v>
      </c>
      <c r="G95" s="38">
        <v>1</v>
      </c>
      <c r="H95" s="46">
        <v>24133</v>
      </c>
      <c r="I95" s="47" t="s">
        <v>38</v>
      </c>
      <c r="J95" s="41">
        <v>0.81</v>
      </c>
      <c r="K95" s="35"/>
      <c r="L95" s="35"/>
    </row>
    <row r="96" spans="1:12" x14ac:dyDescent="0.25">
      <c r="A96" s="57">
        <v>36824</v>
      </c>
      <c r="B96" s="35" t="s">
        <v>1234</v>
      </c>
      <c r="C96" s="58" t="s">
        <v>12</v>
      </c>
      <c r="D96" s="75" t="s">
        <v>1382</v>
      </c>
      <c r="E96" s="60" t="s">
        <v>1383</v>
      </c>
      <c r="F96" s="61">
        <v>35000</v>
      </c>
      <c r="G96" s="62">
        <v>1</v>
      </c>
      <c r="H96" s="63">
        <v>35000</v>
      </c>
      <c r="I96" s="64" t="s">
        <v>25</v>
      </c>
      <c r="J96" s="65">
        <v>0.81</v>
      </c>
      <c r="K96" s="35"/>
      <c r="L96" s="43"/>
    </row>
    <row r="97" spans="1:12" ht="25.5" x14ac:dyDescent="0.25">
      <c r="A97" s="48">
        <v>36885</v>
      </c>
      <c r="B97" s="35" t="s">
        <v>1225</v>
      </c>
      <c r="C97" s="34" t="s">
        <v>12</v>
      </c>
      <c r="D97" s="49" t="s">
        <v>1384</v>
      </c>
      <c r="E97" s="50" t="s">
        <v>1385</v>
      </c>
      <c r="F97" s="51">
        <v>11752</v>
      </c>
      <c r="G97" s="52">
        <v>0.7</v>
      </c>
      <c r="H97" s="51">
        <v>8200</v>
      </c>
      <c r="I97" s="47" t="s">
        <v>38</v>
      </c>
      <c r="J97" s="41">
        <v>0.8</v>
      </c>
      <c r="K97" s="35"/>
      <c r="L97" s="43"/>
    </row>
    <row r="98" spans="1:12" x14ac:dyDescent="0.25">
      <c r="A98" s="58">
        <v>36996</v>
      </c>
      <c r="B98" s="58" t="s">
        <v>1287</v>
      </c>
      <c r="C98" s="58" t="s">
        <v>12</v>
      </c>
      <c r="D98" s="79" t="s">
        <v>1301</v>
      </c>
      <c r="E98" s="79" t="s">
        <v>1386</v>
      </c>
      <c r="F98" s="61">
        <v>16161</v>
      </c>
      <c r="G98" s="38">
        <v>1</v>
      </c>
      <c r="H98" s="46">
        <v>16161</v>
      </c>
      <c r="I98" s="47" t="s">
        <v>25</v>
      </c>
      <c r="J98" s="65">
        <v>0.8</v>
      </c>
      <c r="K98" s="77"/>
      <c r="L98" s="77"/>
    </row>
    <row r="99" spans="1:12" x14ac:dyDescent="0.25">
      <c r="A99" s="34">
        <v>36735</v>
      </c>
      <c r="B99" s="35" t="s">
        <v>1219</v>
      </c>
      <c r="C99" s="34"/>
      <c r="D99" s="36" t="s">
        <v>1387</v>
      </c>
      <c r="E99" s="36" t="s">
        <v>1388</v>
      </c>
      <c r="F99" s="37">
        <v>17400</v>
      </c>
      <c r="G99" s="38">
        <v>1</v>
      </c>
      <c r="H99" s="39">
        <v>17400</v>
      </c>
      <c r="I99" s="40" t="s">
        <v>25</v>
      </c>
      <c r="J99" s="41">
        <v>0.8</v>
      </c>
      <c r="K99" s="35"/>
      <c r="L99" s="43"/>
    </row>
    <row r="100" spans="1:12" x14ac:dyDescent="0.25">
      <c r="A100" s="44">
        <v>37064</v>
      </c>
      <c r="B100" s="35" t="s">
        <v>1259</v>
      </c>
      <c r="C100" s="35" t="s">
        <v>53</v>
      </c>
      <c r="D100" s="43" t="s">
        <v>1389</v>
      </c>
      <c r="E100" s="43" t="s">
        <v>1390</v>
      </c>
      <c r="F100" s="45">
        <v>24073.599999999999</v>
      </c>
      <c r="G100" s="38">
        <v>0.81</v>
      </c>
      <c r="H100" s="46">
        <v>19553.599999999999</v>
      </c>
      <c r="I100" s="47" t="s">
        <v>38</v>
      </c>
      <c r="J100" s="41">
        <v>0.8</v>
      </c>
      <c r="K100" s="35"/>
      <c r="L100" s="35"/>
    </row>
    <row r="101" spans="1:12" x14ac:dyDescent="0.25">
      <c r="A101" s="44">
        <v>36783</v>
      </c>
      <c r="B101" s="35" t="s">
        <v>1247</v>
      </c>
      <c r="C101" s="35" t="s">
        <v>12</v>
      </c>
      <c r="D101" s="43" t="s">
        <v>1391</v>
      </c>
      <c r="E101" s="43" t="s">
        <v>1392</v>
      </c>
      <c r="F101" s="45">
        <v>24000</v>
      </c>
      <c r="G101" s="38">
        <v>1</v>
      </c>
      <c r="H101" s="46">
        <f>F101*G101</f>
        <v>24000</v>
      </c>
      <c r="I101" s="47" t="s">
        <v>142</v>
      </c>
      <c r="J101" s="41">
        <v>0.8</v>
      </c>
      <c r="K101" s="35"/>
      <c r="L101" s="43"/>
    </row>
    <row r="102" spans="1:12" x14ac:dyDescent="0.25">
      <c r="A102" s="58">
        <v>36814</v>
      </c>
      <c r="B102" s="58" t="s">
        <v>1287</v>
      </c>
      <c r="C102" s="58" t="s">
        <v>12</v>
      </c>
      <c r="D102" s="79" t="s">
        <v>1393</v>
      </c>
      <c r="E102" s="79" t="s">
        <v>1394</v>
      </c>
      <c r="F102" s="61">
        <v>60000</v>
      </c>
      <c r="G102" s="38">
        <v>0.85</v>
      </c>
      <c r="H102" s="46">
        <v>51000</v>
      </c>
      <c r="I102" s="47" t="s">
        <v>25</v>
      </c>
      <c r="J102" s="65">
        <v>0.8</v>
      </c>
      <c r="K102" s="77"/>
      <c r="L102" s="77"/>
    </row>
    <row r="103" spans="1:12" ht="25.5" x14ac:dyDescent="0.25">
      <c r="A103" s="57">
        <v>36864</v>
      </c>
      <c r="B103" s="58" t="s">
        <v>1323</v>
      </c>
      <c r="C103" s="58" t="s">
        <v>12</v>
      </c>
      <c r="D103" s="79" t="s">
        <v>153</v>
      </c>
      <c r="E103" s="87" t="s">
        <v>1395</v>
      </c>
      <c r="F103" s="61">
        <v>66811.25</v>
      </c>
      <c r="G103" s="62">
        <v>1</v>
      </c>
      <c r="H103" s="63">
        <v>66811.25</v>
      </c>
      <c r="I103" s="64" t="s">
        <v>25</v>
      </c>
      <c r="J103" s="65">
        <v>0.8</v>
      </c>
      <c r="K103" s="88"/>
      <c r="L103" s="88"/>
    </row>
    <row r="104" spans="1:12" x14ac:dyDescent="0.25">
      <c r="A104" s="44">
        <v>34881</v>
      </c>
      <c r="B104" s="35" t="s">
        <v>1259</v>
      </c>
      <c r="C104" s="35" t="s">
        <v>12</v>
      </c>
      <c r="D104" s="43" t="s">
        <v>1396</v>
      </c>
      <c r="E104" s="43" t="s">
        <v>1397</v>
      </c>
      <c r="F104" s="45">
        <v>6602</v>
      </c>
      <c r="G104" s="38">
        <v>1</v>
      </c>
      <c r="H104" s="46">
        <v>6602</v>
      </c>
      <c r="I104" s="47" t="s">
        <v>15</v>
      </c>
      <c r="J104" s="41">
        <v>0.79</v>
      </c>
      <c r="K104" s="35"/>
      <c r="L104" s="35"/>
    </row>
    <row r="105" spans="1:12" x14ac:dyDescent="0.25">
      <c r="A105" s="57">
        <v>36844</v>
      </c>
      <c r="B105" s="58" t="s">
        <v>1323</v>
      </c>
      <c r="C105" s="58" t="s">
        <v>12</v>
      </c>
      <c r="D105" s="79" t="s">
        <v>1398</v>
      </c>
      <c r="E105" s="87" t="s">
        <v>1399</v>
      </c>
      <c r="F105" s="61">
        <v>17000</v>
      </c>
      <c r="G105" s="62">
        <v>1</v>
      </c>
      <c r="H105" s="63">
        <v>17000</v>
      </c>
      <c r="I105" s="64" t="s">
        <v>105</v>
      </c>
      <c r="J105" s="65">
        <v>0.79</v>
      </c>
      <c r="K105" s="88"/>
      <c r="L105" s="88"/>
    </row>
    <row r="106" spans="1:12" x14ac:dyDescent="0.25">
      <c r="A106" s="58">
        <v>36592</v>
      </c>
      <c r="B106" s="58" t="s">
        <v>1287</v>
      </c>
      <c r="C106" s="58" t="s">
        <v>53</v>
      </c>
      <c r="D106" s="79" t="s">
        <v>1400</v>
      </c>
      <c r="E106" s="79" t="s">
        <v>1401</v>
      </c>
      <c r="F106" s="61">
        <v>40900.39</v>
      </c>
      <c r="G106" s="38">
        <v>1</v>
      </c>
      <c r="H106" s="46">
        <v>40900.39</v>
      </c>
      <c r="I106" s="47" t="s">
        <v>105</v>
      </c>
      <c r="J106" s="65">
        <v>0.79</v>
      </c>
      <c r="K106" s="77"/>
      <c r="L106" s="77"/>
    </row>
    <row r="107" spans="1:12" x14ac:dyDescent="0.25">
      <c r="A107" s="48">
        <v>37016</v>
      </c>
      <c r="B107" s="35" t="s">
        <v>1293</v>
      </c>
      <c r="C107" s="35" t="s">
        <v>53</v>
      </c>
      <c r="D107" s="49" t="s">
        <v>1402</v>
      </c>
      <c r="E107" s="43"/>
      <c r="F107" s="51">
        <v>81713.570000000007</v>
      </c>
      <c r="G107" s="38">
        <v>0.98</v>
      </c>
      <c r="H107" s="46">
        <v>80390.570000000007</v>
      </c>
      <c r="I107" s="47" t="s">
        <v>105</v>
      </c>
      <c r="J107" s="41">
        <v>0.79</v>
      </c>
      <c r="K107" s="35"/>
      <c r="L107" s="35"/>
    </row>
    <row r="108" spans="1:12" x14ac:dyDescent="0.25">
      <c r="A108" s="44">
        <v>36756</v>
      </c>
      <c r="B108" s="35" t="s">
        <v>1225</v>
      </c>
      <c r="C108" s="35" t="s">
        <v>12</v>
      </c>
      <c r="D108" s="43" t="s">
        <v>560</v>
      </c>
      <c r="E108" s="43" t="s">
        <v>1403</v>
      </c>
      <c r="F108" s="45">
        <v>6456.06</v>
      </c>
      <c r="G108" s="52">
        <v>1</v>
      </c>
      <c r="H108" s="46">
        <f>F108</f>
        <v>6456.06</v>
      </c>
      <c r="I108" s="45" t="s">
        <v>105</v>
      </c>
      <c r="J108" s="78">
        <v>0.78</v>
      </c>
      <c r="K108" s="77"/>
      <c r="L108" s="77"/>
    </row>
    <row r="109" spans="1:12" x14ac:dyDescent="0.25">
      <c r="A109" s="34">
        <v>37083</v>
      </c>
      <c r="B109" s="35" t="s">
        <v>1219</v>
      </c>
      <c r="C109" s="34"/>
      <c r="D109" s="36" t="s">
        <v>1404</v>
      </c>
      <c r="E109" s="36" t="s">
        <v>1405</v>
      </c>
      <c r="F109" s="37">
        <v>13540</v>
      </c>
      <c r="G109" s="38">
        <v>1</v>
      </c>
      <c r="H109" s="39">
        <v>13540</v>
      </c>
      <c r="I109" s="40" t="s">
        <v>105</v>
      </c>
      <c r="J109" s="41">
        <v>0.78</v>
      </c>
      <c r="K109" s="35"/>
      <c r="L109" s="43"/>
    </row>
    <row r="110" spans="1:12" x14ac:dyDescent="0.25">
      <c r="A110" s="48">
        <v>36934</v>
      </c>
      <c r="B110" s="35" t="s">
        <v>1293</v>
      </c>
      <c r="C110" s="35" t="s">
        <v>53</v>
      </c>
      <c r="D110" s="49" t="s">
        <v>1406</v>
      </c>
      <c r="E110" s="43"/>
      <c r="F110" s="51">
        <v>20748.61</v>
      </c>
      <c r="G110" s="38">
        <v>0.86</v>
      </c>
      <c r="H110" s="46">
        <v>17948.61</v>
      </c>
      <c r="I110" s="47" t="s">
        <v>105</v>
      </c>
      <c r="J110" s="41">
        <v>0.78</v>
      </c>
      <c r="K110" s="35"/>
      <c r="L110" s="35"/>
    </row>
    <row r="111" spans="1:12" x14ac:dyDescent="0.25">
      <c r="A111" s="44">
        <v>36874</v>
      </c>
      <c r="B111" s="35" t="s">
        <v>1225</v>
      </c>
      <c r="C111" s="35" t="s">
        <v>12</v>
      </c>
      <c r="D111" s="43" t="s">
        <v>1407</v>
      </c>
      <c r="E111" s="43" t="s">
        <v>1408</v>
      </c>
      <c r="F111" s="45">
        <v>13300</v>
      </c>
      <c r="G111" s="52">
        <v>1</v>
      </c>
      <c r="H111" s="46">
        <f>F111</f>
        <v>13300</v>
      </c>
      <c r="I111" s="45" t="s">
        <v>105</v>
      </c>
      <c r="J111" s="78">
        <v>0.77</v>
      </c>
      <c r="K111" s="77"/>
      <c r="L111" s="77"/>
    </row>
    <row r="112" spans="1:12" x14ac:dyDescent="0.25">
      <c r="A112" s="58">
        <v>36946</v>
      </c>
      <c r="B112" s="58" t="s">
        <v>1287</v>
      </c>
      <c r="C112" s="58" t="s">
        <v>12</v>
      </c>
      <c r="D112" s="79" t="s">
        <v>1409</v>
      </c>
      <c r="E112" s="79" t="s">
        <v>1410</v>
      </c>
      <c r="F112" s="61">
        <v>44837</v>
      </c>
      <c r="G112" s="38">
        <v>1</v>
      </c>
      <c r="H112" s="46">
        <v>44837</v>
      </c>
      <c r="I112" s="47" t="s">
        <v>105</v>
      </c>
      <c r="J112" s="65">
        <v>0.77</v>
      </c>
      <c r="K112" s="77"/>
      <c r="L112" s="77"/>
    </row>
    <row r="113" spans="1:12" x14ac:dyDescent="0.25">
      <c r="A113" s="34">
        <v>37091</v>
      </c>
      <c r="B113" s="35" t="s">
        <v>1219</v>
      </c>
      <c r="C113" s="34"/>
      <c r="D113" s="36" t="s">
        <v>1139</v>
      </c>
      <c r="E113" s="36" t="s">
        <v>1411</v>
      </c>
      <c r="F113" s="37">
        <v>45865.98</v>
      </c>
      <c r="G113" s="38">
        <v>1</v>
      </c>
      <c r="H113" s="39">
        <v>45865.98</v>
      </c>
      <c r="I113" s="40" t="s">
        <v>105</v>
      </c>
      <c r="J113" s="41">
        <v>0.77</v>
      </c>
      <c r="K113" s="35"/>
      <c r="L113" s="43"/>
    </row>
    <row r="114" spans="1:12" x14ac:dyDescent="0.25">
      <c r="A114" s="57">
        <v>36846</v>
      </c>
      <c r="B114" s="35" t="s">
        <v>1234</v>
      </c>
      <c r="C114" s="58" t="s">
        <v>12</v>
      </c>
      <c r="D114" s="75" t="s">
        <v>1412</v>
      </c>
      <c r="E114" s="60" t="s">
        <v>1413</v>
      </c>
      <c r="F114" s="61">
        <v>47571.22</v>
      </c>
      <c r="G114" s="62">
        <v>1</v>
      </c>
      <c r="H114" s="63">
        <v>47571.22</v>
      </c>
      <c r="I114" s="64" t="s">
        <v>105</v>
      </c>
      <c r="J114" s="65">
        <v>0.77</v>
      </c>
      <c r="K114" s="35"/>
      <c r="L114" s="43"/>
    </row>
    <row r="115" spans="1:12" x14ac:dyDescent="0.25">
      <c r="A115" s="44">
        <v>36903</v>
      </c>
      <c r="B115" s="35" t="s">
        <v>1222</v>
      </c>
      <c r="C115" s="35" t="s">
        <v>12</v>
      </c>
      <c r="D115" s="43" t="s">
        <v>778</v>
      </c>
      <c r="E115" s="43" t="s">
        <v>1414</v>
      </c>
      <c r="F115" s="45">
        <v>70000</v>
      </c>
      <c r="G115" s="38">
        <v>0.84</v>
      </c>
      <c r="H115" s="46">
        <v>59000</v>
      </c>
      <c r="I115" s="47" t="s">
        <v>15</v>
      </c>
      <c r="J115" s="41">
        <v>0.77</v>
      </c>
      <c r="K115" s="35"/>
      <c r="L115" s="35"/>
    </row>
    <row r="116" spans="1:12" x14ac:dyDescent="0.25">
      <c r="A116" s="48">
        <v>36968</v>
      </c>
      <c r="B116" s="35" t="s">
        <v>1293</v>
      </c>
      <c r="C116" s="35" t="s">
        <v>12</v>
      </c>
      <c r="D116" s="49" t="s">
        <v>1415</v>
      </c>
      <c r="E116" s="43"/>
      <c r="F116" s="51">
        <v>68750</v>
      </c>
      <c r="G116" s="38">
        <v>1</v>
      </c>
      <c r="H116" s="46">
        <v>68750</v>
      </c>
      <c r="I116" s="47" t="s">
        <v>105</v>
      </c>
      <c r="J116" s="41">
        <v>0.77</v>
      </c>
      <c r="K116" s="35"/>
      <c r="L116" s="35"/>
    </row>
    <row r="117" spans="1:12" x14ac:dyDescent="0.25">
      <c r="A117" s="35">
        <v>36985</v>
      </c>
      <c r="B117" s="35" t="s">
        <v>1274</v>
      </c>
      <c r="C117" s="35" t="s">
        <v>12</v>
      </c>
      <c r="D117" s="43" t="s">
        <v>1416</v>
      </c>
      <c r="E117" s="43" t="s">
        <v>1417</v>
      </c>
      <c r="F117" s="46">
        <v>20113.990000000002</v>
      </c>
      <c r="G117" s="38">
        <v>0.54</v>
      </c>
      <c r="H117" s="46">
        <v>11040.48</v>
      </c>
      <c r="I117" s="47" t="s">
        <v>105</v>
      </c>
      <c r="J117" s="41">
        <v>0.76</v>
      </c>
      <c r="K117" s="43"/>
      <c r="L117" s="43"/>
    </row>
    <row r="118" spans="1:12" ht="25.5" x14ac:dyDescent="0.25">
      <c r="A118" s="48">
        <v>36734</v>
      </c>
      <c r="B118" s="35" t="s">
        <v>1225</v>
      </c>
      <c r="C118" s="34" t="s">
        <v>12</v>
      </c>
      <c r="D118" s="49" t="s">
        <v>1418</v>
      </c>
      <c r="E118" s="50" t="s">
        <v>1419</v>
      </c>
      <c r="F118" s="51">
        <v>26060</v>
      </c>
      <c r="G118" s="52">
        <v>0.7</v>
      </c>
      <c r="H118" s="51">
        <v>18200</v>
      </c>
      <c r="I118" s="47" t="s">
        <v>15</v>
      </c>
      <c r="J118" s="41">
        <v>0.76</v>
      </c>
      <c r="K118" s="35"/>
      <c r="L118" s="43"/>
    </row>
    <row r="119" spans="1:12" x14ac:dyDescent="0.25">
      <c r="A119" s="58">
        <v>36843</v>
      </c>
      <c r="B119" s="58" t="s">
        <v>1287</v>
      </c>
      <c r="C119" s="58" t="s">
        <v>12</v>
      </c>
      <c r="D119" s="79" t="s">
        <v>678</v>
      </c>
      <c r="E119" s="79" t="s">
        <v>1420</v>
      </c>
      <c r="F119" s="61">
        <v>49750</v>
      </c>
      <c r="G119" s="38">
        <v>0.84</v>
      </c>
      <c r="H119" s="46">
        <v>41750</v>
      </c>
      <c r="I119" s="47" t="s">
        <v>105</v>
      </c>
      <c r="J119" s="65">
        <v>0.76</v>
      </c>
      <c r="K119" s="77"/>
      <c r="L119" s="77"/>
    </row>
    <row r="120" spans="1:12" x14ac:dyDescent="0.25">
      <c r="A120" s="44">
        <v>36748</v>
      </c>
      <c r="B120" s="35" t="s">
        <v>1222</v>
      </c>
      <c r="C120" s="35" t="s">
        <v>12</v>
      </c>
      <c r="D120" s="43" t="s">
        <v>1421</v>
      </c>
      <c r="E120" s="43" t="s">
        <v>1422</v>
      </c>
      <c r="F120" s="45">
        <v>44896.22</v>
      </c>
      <c r="G120" s="38">
        <v>1</v>
      </c>
      <c r="H120" s="46">
        <v>44896.22</v>
      </c>
      <c r="I120" s="47" t="s">
        <v>15</v>
      </c>
      <c r="J120" s="41">
        <v>0.76</v>
      </c>
      <c r="K120" s="35"/>
      <c r="L120" s="35"/>
    </row>
    <row r="121" spans="1:12" x14ac:dyDescent="0.25">
      <c r="A121" s="44">
        <v>36593</v>
      </c>
      <c r="B121" s="35" t="s">
        <v>1247</v>
      </c>
      <c r="C121" s="35" t="s">
        <v>53</v>
      </c>
      <c r="D121" s="43" t="s">
        <v>1423</v>
      </c>
      <c r="E121" s="43" t="s">
        <v>1424</v>
      </c>
      <c r="F121" s="45">
        <v>9166</v>
      </c>
      <c r="G121" s="38">
        <v>1</v>
      </c>
      <c r="H121" s="46">
        <f>F121*G121</f>
        <v>9166</v>
      </c>
      <c r="I121" s="47" t="s">
        <v>15</v>
      </c>
      <c r="J121" s="41">
        <v>0.75</v>
      </c>
      <c r="K121" s="35"/>
      <c r="L121" s="43"/>
    </row>
    <row r="122" spans="1:12" x14ac:dyDescent="0.25">
      <c r="A122" s="34">
        <v>36691</v>
      </c>
      <c r="B122" s="58" t="s">
        <v>1305</v>
      </c>
      <c r="C122" s="34" t="s">
        <v>12</v>
      </c>
      <c r="D122" s="49" t="s">
        <v>1425</v>
      </c>
      <c r="E122" s="76" t="s">
        <v>1426</v>
      </c>
      <c r="F122" s="51">
        <v>20000</v>
      </c>
      <c r="G122" s="38">
        <v>1</v>
      </c>
      <c r="H122" s="46">
        <v>20000</v>
      </c>
      <c r="I122" s="47" t="s">
        <v>105</v>
      </c>
      <c r="J122" s="41">
        <v>0.75</v>
      </c>
      <c r="K122" s="35"/>
      <c r="L122" s="35"/>
    </row>
    <row r="123" spans="1:12" x14ac:dyDescent="0.25">
      <c r="A123" s="44">
        <v>36803</v>
      </c>
      <c r="B123" s="35" t="s">
        <v>1222</v>
      </c>
      <c r="C123" s="35" t="s">
        <v>12</v>
      </c>
      <c r="D123" s="43" t="s">
        <v>1365</v>
      </c>
      <c r="E123" s="43" t="s">
        <v>1427</v>
      </c>
      <c r="F123" s="45">
        <v>23000</v>
      </c>
      <c r="G123" s="38">
        <v>1</v>
      </c>
      <c r="H123" s="46">
        <v>23000</v>
      </c>
      <c r="I123" s="47" t="s">
        <v>15</v>
      </c>
      <c r="J123" s="41">
        <v>0.75</v>
      </c>
      <c r="K123" s="35"/>
      <c r="L123" s="35"/>
    </row>
    <row r="124" spans="1:12" x14ac:dyDescent="0.25">
      <c r="A124" s="57">
        <v>37076</v>
      </c>
      <c r="B124" s="35" t="s">
        <v>1234</v>
      </c>
      <c r="C124" s="58" t="s">
        <v>53</v>
      </c>
      <c r="D124" s="75" t="s">
        <v>1428</v>
      </c>
      <c r="E124" s="60" t="s">
        <v>1429</v>
      </c>
      <c r="F124" s="61">
        <v>27014</v>
      </c>
      <c r="G124" s="62">
        <v>1</v>
      </c>
      <c r="H124" s="63">
        <v>27014</v>
      </c>
      <c r="I124" s="64" t="s">
        <v>105</v>
      </c>
      <c r="J124" s="65">
        <v>0.75</v>
      </c>
      <c r="K124" s="35"/>
      <c r="L124" s="35"/>
    </row>
    <row r="125" spans="1:12" x14ac:dyDescent="0.25">
      <c r="A125" s="34">
        <v>36933</v>
      </c>
      <c r="B125" s="35" t="s">
        <v>1317</v>
      </c>
      <c r="C125" s="35" t="s">
        <v>53</v>
      </c>
      <c r="D125" s="49" t="s">
        <v>1430</v>
      </c>
      <c r="E125" s="49" t="s">
        <v>1431</v>
      </c>
      <c r="F125" s="46">
        <v>27306.1</v>
      </c>
      <c r="G125" s="38">
        <v>1</v>
      </c>
      <c r="H125" s="46">
        <v>27306.1</v>
      </c>
      <c r="I125" s="47" t="s">
        <v>105</v>
      </c>
      <c r="J125" s="41">
        <v>0.75</v>
      </c>
      <c r="K125" s="77"/>
      <c r="L125" s="77"/>
    </row>
    <row r="126" spans="1:12" x14ac:dyDescent="0.25">
      <c r="A126" s="57">
        <v>37004</v>
      </c>
      <c r="B126" s="35" t="s">
        <v>1240</v>
      </c>
      <c r="C126" s="58" t="s">
        <v>53</v>
      </c>
      <c r="D126" s="75" t="s">
        <v>1432</v>
      </c>
      <c r="E126" s="60" t="s">
        <v>1433</v>
      </c>
      <c r="F126" s="61">
        <v>40754.5</v>
      </c>
      <c r="G126" s="38">
        <v>0.75462832325264695</v>
      </c>
      <c r="H126" s="63">
        <v>30754.5</v>
      </c>
      <c r="I126" s="64" t="s">
        <v>105</v>
      </c>
      <c r="J126" s="65">
        <v>0.75</v>
      </c>
      <c r="K126" s="35"/>
      <c r="L126" s="35"/>
    </row>
    <row r="127" spans="1:12" x14ac:dyDescent="0.25">
      <c r="A127" s="35">
        <v>36955</v>
      </c>
      <c r="B127" s="35" t="s">
        <v>1268</v>
      </c>
      <c r="C127" s="35" t="s">
        <v>12</v>
      </c>
      <c r="D127" s="43" t="s">
        <v>1434</v>
      </c>
      <c r="E127" s="43" t="s">
        <v>1435</v>
      </c>
      <c r="F127" s="46">
        <v>115570</v>
      </c>
      <c r="G127" s="38">
        <v>0.4</v>
      </c>
      <c r="H127" s="46">
        <v>46228</v>
      </c>
      <c r="I127" s="47" t="s">
        <v>105</v>
      </c>
      <c r="J127" s="41">
        <v>0.75</v>
      </c>
      <c r="K127" s="43"/>
      <c r="L127" s="43"/>
    </row>
    <row r="128" spans="1:12" x14ac:dyDescent="0.25">
      <c r="A128" s="35">
        <v>36569</v>
      </c>
      <c r="B128" s="35" t="s">
        <v>1268</v>
      </c>
      <c r="C128" s="35" t="s">
        <v>12</v>
      </c>
      <c r="D128" s="43" t="s">
        <v>215</v>
      </c>
      <c r="E128" s="43" t="s">
        <v>1436</v>
      </c>
      <c r="F128" s="46">
        <v>15301.68</v>
      </c>
      <c r="G128" s="38">
        <v>0.5</v>
      </c>
      <c r="H128" s="46">
        <v>7801.68</v>
      </c>
      <c r="I128" s="47" t="s">
        <v>105</v>
      </c>
      <c r="J128" s="41">
        <v>0.74</v>
      </c>
      <c r="K128" s="43"/>
      <c r="L128" s="43"/>
    </row>
    <row r="129" spans="1:12" x14ac:dyDescent="0.25">
      <c r="A129" s="48">
        <v>36754</v>
      </c>
      <c r="B129" s="35" t="s">
        <v>1231</v>
      </c>
      <c r="C129" s="35" t="s">
        <v>53</v>
      </c>
      <c r="D129" s="49" t="s">
        <v>1437</v>
      </c>
      <c r="E129" s="43"/>
      <c r="F129" s="51">
        <v>17821</v>
      </c>
      <c r="G129" s="53">
        <v>0.87</v>
      </c>
      <c r="H129" s="54">
        <v>15606</v>
      </c>
      <c r="I129" s="55" t="s">
        <v>105</v>
      </c>
      <c r="J129" s="56">
        <v>0.74</v>
      </c>
      <c r="K129" s="35"/>
      <c r="L129" s="35"/>
    </row>
    <row r="130" spans="1:12" x14ac:dyDescent="0.25">
      <c r="A130" s="35">
        <v>36643</v>
      </c>
      <c r="B130" s="35" t="s">
        <v>1283</v>
      </c>
      <c r="C130" s="35" t="s">
        <v>12</v>
      </c>
      <c r="D130" s="43" t="s">
        <v>1438</v>
      </c>
      <c r="E130" s="43" t="s">
        <v>1439</v>
      </c>
      <c r="F130" s="46">
        <v>21037.4</v>
      </c>
      <c r="G130" s="38">
        <v>1</v>
      </c>
      <c r="H130" s="46">
        <v>21037.4</v>
      </c>
      <c r="I130" s="47" t="s">
        <v>105</v>
      </c>
      <c r="J130" s="41">
        <v>0.74</v>
      </c>
      <c r="K130" s="43"/>
      <c r="L130" s="43"/>
    </row>
    <row r="131" spans="1:12" x14ac:dyDescent="0.25">
      <c r="A131" s="44">
        <v>36767</v>
      </c>
      <c r="B131" s="35" t="s">
        <v>1222</v>
      </c>
      <c r="C131" s="35" t="s">
        <v>53</v>
      </c>
      <c r="D131" s="43" t="s">
        <v>1440</v>
      </c>
      <c r="E131" s="43" t="s">
        <v>1441</v>
      </c>
      <c r="F131" s="45">
        <v>33121</v>
      </c>
      <c r="G131" s="38">
        <v>1</v>
      </c>
      <c r="H131" s="46">
        <v>33121</v>
      </c>
      <c r="I131" s="47" t="s">
        <v>15</v>
      </c>
      <c r="J131" s="41">
        <v>0.74</v>
      </c>
      <c r="K131" s="35"/>
      <c r="L131" s="35"/>
    </row>
    <row r="132" spans="1:12" x14ac:dyDescent="0.25">
      <c r="A132" s="34">
        <v>36906</v>
      </c>
      <c r="B132" s="35" t="s">
        <v>1219</v>
      </c>
      <c r="C132" s="34"/>
      <c r="D132" s="36" t="s">
        <v>784</v>
      </c>
      <c r="E132" s="36" t="s">
        <v>1442</v>
      </c>
      <c r="F132" s="37">
        <v>117056.03</v>
      </c>
      <c r="G132" s="38">
        <v>1</v>
      </c>
      <c r="H132" s="39">
        <v>117056.03</v>
      </c>
      <c r="I132" s="40" t="s">
        <v>105</v>
      </c>
      <c r="J132" s="41">
        <v>0.74</v>
      </c>
      <c r="K132" s="35"/>
      <c r="L132" s="43"/>
    </row>
    <row r="133" spans="1:12" x14ac:dyDescent="0.25">
      <c r="A133" s="35">
        <v>36922</v>
      </c>
      <c r="B133" s="35" t="s">
        <v>1268</v>
      </c>
      <c r="C133" s="35" t="s">
        <v>12</v>
      </c>
      <c r="D133" s="43" t="s">
        <v>816</v>
      </c>
      <c r="E133" s="43" t="s">
        <v>1443</v>
      </c>
      <c r="F133" s="46">
        <v>6935.13</v>
      </c>
      <c r="G133" s="38">
        <v>0.85</v>
      </c>
      <c r="H133" s="46">
        <v>5935.13</v>
      </c>
      <c r="I133" s="47" t="s">
        <v>105</v>
      </c>
      <c r="J133" s="41">
        <v>0.73</v>
      </c>
      <c r="K133" s="43"/>
      <c r="L133" s="43"/>
    </row>
    <row r="134" spans="1:12" x14ac:dyDescent="0.25">
      <c r="A134" s="44">
        <v>36554</v>
      </c>
      <c r="B134" s="35" t="s">
        <v>1225</v>
      </c>
      <c r="C134" s="35" t="s">
        <v>53</v>
      </c>
      <c r="D134" s="43" t="s">
        <v>1444</v>
      </c>
      <c r="E134" s="43" t="s">
        <v>1445</v>
      </c>
      <c r="F134" s="45">
        <v>6999</v>
      </c>
      <c r="G134" s="52">
        <v>1</v>
      </c>
      <c r="H134" s="46">
        <f>F134</f>
        <v>6999</v>
      </c>
      <c r="I134" s="45" t="s">
        <v>105</v>
      </c>
      <c r="J134" s="78">
        <v>0.73</v>
      </c>
      <c r="K134" s="77"/>
      <c r="L134" s="77"/>
    </row>
    <row r="135" spans="1:12" x14ac:dyDescent="0.25">
      <c r="A135" s="34">
        <v>36945</v>
      </c>
      <c r="B135" s="58" t="s">
        <v>1305</v>
      </c>
      <c r="C135" s="34" t="s">
        <v>12</v>
      </c>
      <c r="D135" s="49" t="s">
        <v>857</v>
      </c>
      <c r="E135" s="76" t="s">
        <v>1446</v>
      </c>
      <c r="F135" s="51">
        <v>14875</v>
      </c>
      <c r="G135" s="38"/>
      <c r="H135" s="46">
        <v>10000</v>
      </c>
      <c r="I135" s="47" t="s">
        <v>105</v>
      </c>
      <c r="J135" s="41">
        <v>0.73</v>
      </c>
      <c r="K135" s="35"/>
      <c r="L135" s="35"/>
    </row>
    <row r="136" spans="1:12" x14ac:dyDescent="0.25">
      <c r="A136" s="48">
        <v>36963</v>
      </c>
      <c r="B136" s="35" t="s">
        <v>1293</v>
      </c>
      <c r="C136" s="35" t="s">
        <v>12</v>
      </c>
      <c r="D136" s="49" t="s">
        <v>891</v>
      </c>
      <c r="E136" s="43"/>
      <c r="F136" s="51">
        <v>10000</v>
      </c>
      <c r="G136" s="38">
        <v>1</v>
      </c>
      <c r="H136" s="46">
        <v>10000</v>
      </c>
      <c r="I136" s="47" t="s">
        <v>105</v>
      </c>
      <c r="J136" s="41">
        <v>0.73</v>
      </c>
      <c r="K136" s="35"/>
      <c r="L136" s="35"/>
    </row>
    <row r="137" spans="1:12" x14ac:dyDescent="0.25">
      <c r="A137" s="44">
        <v>36778</v>
      </c>
      <c r="B137" s="35" t="s">
        <v>1222</v>
      </c>
      <c r="C137" s="35" t="s">
        <v>12</v>
      </c>
      <c r="D137" s="43" t="s">
        <v>1447</v>
      </c>
      <c r="E137" s="43" t="s">
        <v>1448</v>
      </c>
      <c r="F137" s="45">
        <v>33050</v>
      </c>
      <c r="G137" s="38">
        <v>1</v>
      </c>
      <c r="H137" s="46">
        <v>33050</v>
      </c>
      <c r="I137" s="47" t="s">
        <v>15</v>
      </c>
      <c r="J137" s="41">
        <v>0.73</v>
      </c>
      <c r="K137" s="35"/>
      <c r="L137" s="35"/>
    </row>
    <row r="138" spans="1:12" x14ac:dyDescent="0.25">
      <c r="A138" s="34">
        <v>37059</v>
      </c>
      <c r="B138" s="35" t="s">
        <v>1219</v>
      </c>
      <c r="C138" s="34"/>
      <c r="D138" s="36" t="s">
        <v>1449</v>
      </c>
      <c r="E138" s="36" t="s">
        <v>1450</v>
      </c>
      <c r="F138" s="37">
        <v>33539.980000000003</v>
      </c>
      <c r="G138" s="38">
        <v>1</v>
      </c>
      <c r="H138" s="39">
        <v>33539.980000000003</v>
      </c>
      <c r="I138" s="40" t="s">
        <v>105</v>
      </c>
      <c r="J138" s="41">
        <v>0.73</v>
      </c>
      <c r="K138" s="35"/>
      <c r="L138" s="43"/>
    </row>
    <row r="139" spans="1:12" x14ac:dyDescent="0.25">
      <c r="A139" s="57">
        <v>36564</v>
      </c>
      <c r="B139" s="35" t="s">
        <v>1234</v>
      </c>
      <c r="C139" s="58" t="s">
        <v>53</v>
      </c>
      <c r="D139" s="59" t="s">
        <v>1451</v>
      </c>
      <c r="E139" s="60" t="s">
        <v>1452</v>
      </c>
      <c r="F139" s="61">
        <v>90000</v>
      </c>
      <c r="G139" s="62">
        <v>0.8</v>
      </c>
      <c r="H139" s="63">
        <v>72000</v>
      </c>
      <c r="I139" s="64" t="s">
        <v>105</v>
      </c>
      <c r="J139" s="65">
        <v>0.73</v>
      </c>
      <c r="K139" s="35"/>
      <c r="L139" s="43"/>
    </row>
    <row r="140" spans="1:12" x14ac:dyDescent="0.25">
      <c r="A140" s="34">
        <v>36892</v>
      </c>
      <c r="B140" s="35" t="s">
        <v>1317</v>
      </c>
      <c r="C140" s="35" t="s">
        <v>12</v>
      </c>
      <c r="D140" s="49" t="s">
        <v>1453</v>
      </c>
      <c r="E140" s="49" t="s">
        <v>1454</v>
      </c>
      <c r="F140" s="46">
        <v>26985</v>
      </c>
      <c r="G140" s="38">
        <v>1</v>
      </c>
      <c r="H140" s="46">
        <v>26985</v>
      </c>
      <c r="I140" s="47" t="s">
        <v>105</v>
      </c>
      <c r="J140" s="41">
        <v>0.72142857142857153</v>
      </c>
      <c r="K140" s="77"/>
      <c r="L140" s="77"/>
    </row>
    <row r="141" spans="1:12" x14ac:dyDescent="0.25">
      <c r="A141" s="57">
        <v>37023</v>
      </c>
      <c r="B141" s="58" t="s">
        <v>1323</v>
      </c>
      <c r="C141" s="58" t="s">
        <v>12</v>
      </c>
      <c r="D141" s="79" t="s">
        <v>1013</v>
      </c>
      <c r="E141" s="87" t="s">
        <v>1455</v>
      </c>
      <c r="F141" s="61">
        <v>21486.560000000001</v>
      </c>
      <c r="G141" s="89">
        <v>0.14807209716213296</v>
      </c>
      <c r="H141" s="63">
        <v>3181.56</v>
      </c>
      <c r="I141" s="64" t="s">
        <v>105</v>
      </c>
      <c r="J141" s="65">
        <v>0.72</v>
      </c>
      <c r="K141" s="88"/>
      <c r="L141" s="88"/>
    </row>
    <row r="142" spans="1:12" x14ac:dyDescent="0.25">
      <c r="A142" s="35">
        <v>36910</v>
      </c>
      <c r="B142" s="35" t="s">
        <v>1274</v>
      </c>
      <c r="C142" s="35" t="s">
        <v>12</v>
      </c>
      <c r="D142" s="43" t="s">
        <v>790</v>
      </c>
      <c r="E142" s="43" t="s">
        <v>1456</v>
      </c>
      <c r="F142" s="46">
        <v>5700.08</v>
      </c>
      <c r="G142" s="38">
        <v>1</v>
      </c>
      <c r="H142" s="46">
        <v>5700.08</v>
      </c>
      <c r="I142" s="47" t="s">
        <v>105</v>
      </c>
      <c r="J142" s="41">
        <v>0.72</v>
      </c>
      <c r="K142" s="43"/>
      <c r="L142" s="43"/>
    </row>
    <row r="143" spans="1:12" x14ac:dyDescent="0.25">
      <c r="A143" s="44">
        <v>36794</v>
      </c>
      <c r="B143" s="35" t="s">
        <v>1225</v>
      </c>
      <c r="C143" s="35" t="s">
        <v>12</v>
      </c>
      <c r="D143" s="43" t="s">
        <v>618</v>
      </c>
      <c r="E143" s="43" t="s">
        <v>1457</v>
      </c>
      <c r="F143" s="45">
        <v>7899</v>
      </c>
      <c r="G143" s="52">
        <v>1</v>
      </c>
      <c r="H143" s="46">
        <f>F143</f>
        <v>7899</v>
      </c>
      <c r="I143" s="45" t="s">
        <v>105</v>
      </c>
      <c r="J143" s="78">
        <v>0.72</v>
      </c>
      <c r="K143" s="77"/>
      <c r="L143" s="77"/>
    </row>
    <row r="144" spans="1:12" x14ac:dyDescent="0.25">
      <c r="A144" s="44">
        <v>36625</v>
      </c>
      <c r="B144" s="35" t="s">
        <v>1247</v>
      </c>
      <c r="C144" s="35" t="s">
        <v>53</v>
      </c>
      <c r="D144" s="43" t="s">
        <v>1458</v>
      </c>
      <c r="E144" s="43" t="s">
        <v>1459</v>
      </c>
      <c r="F144" s="45">
        <v>16507.080000000002</v>
      </c>
      <c r="G144" s="38">
        <v>0.5</v>
      </c>
      <c r="H144" s="46">
        <v>8253.5400000000009</v>
      </c>
      <c r="I144" s="47" t="s">
        <v>15</v>
      </c>
      <c r="J144" s="41">
        <v>0.72</v>
      </c>
      <c r="K144" s="35"/>
      <c r="L144" s="43"/>
    </row>
    <row r="145" spans="1:12" ht="38.25" x14ac:dyDescent="0.25">
      <c r="A145" s="48">
        <v>36745</v>
      </c>
      <c r="B145" s="35" t="s">
        <v>1225</v>
      </c>
      <c r="C145" s="34" t="s">
        <v>53</v>
      </c>
      <c r="D145" s="49" t="s">
        <v>1460</v>
      </c>
      <c r="E145" s="50" t="s">
        <v>1461</v>
      </c>
      <c r="F145" s="51">
        <v>14430.65</v>
      </c>
      <c r="G145" s="52">
        <v>0.75</v>
      </c>
      <c r="H145" s="46">
        <v>10800</v>
      </c>
      <c r="I145" s="47" t="s">
        <v>15</v>
      </c>
      <c r="J145" s="41">
        <v>0.72</v>
      </c>
      <c r="K145" s="35"/>
      <c r="L145" s="43"/>
    </row>
    <row r="146" spans="1:12" x14ac:dyDescent="0.25">
      <c r="A146" s="34">
        <v>36630</v>
      </c>
      <c r="B146" s="58" t="s">
        <v>1305</v>
      </c>
      <c r="C146" s="34" t="s">
        <v>12</v>
      </c>
      <c r="D146" s="49" t="s">
        <v>1462</v>
      </c>
      <c r="E146" s="76" t="s">
        <v>1463</v>
      </c>
      <c r="F146" s="51">
        <v>12921.88</v>
      </c>
      <c r="G146" s="38">
        <v>1</v>
      </c>
      <c r="H146" s="46">
        <v>12921.88</v>
      </c>
      <c r="I146" s="47" t="s">
        <v>105</v>
      </c>
      <c r="J146" s="41">
        <v>0.72</v>
      </c>
      <c r="K146" s="35"/>
      <c r="L146" s="35"/>
    </row>
    <row r="147" spans="1:12" x14ac:dyDescent="0.25">
      <c r="A147" s="57">
        <v>36773</v>
      </c>
      <c r="B147" s="35" t="s">
        <v>1240</v>
      </c>
      <c r="C147" s="58" t="s">
        <v>12</v>
      </c>
      <c r="D147" s="75" t="s">
        <v>1464</v>
      </c>
      <c r="E147" s="60" t="s">
        <v>1465</v>
      </c>
      <c r="F147" s="61">
        <v>194000</v>
      </c>
      <c r="G147" s="38">
        <v>0.12371134020618557</v>
      </c>
      <c r="H147" s="63">
        <v>24000</v>
      </c>
      <c r="I147" s="64" t="s">
        <v>105</v>
      </c>
      <c r="J147" s="65">
        <v>0.72</v>
      </c>
      <c r="K147" s="35"/>
      <c r="L147" s="35"/>
    </row>
    <row r="148" spans="1:12" x14ac:dyDescent="0.25">
      <c r="A148" s="34">
        <v>36807</v>
      </c>
      <c r="B148" s="35" t="s">
        <v>1219</v>
      </c>
      <c r="C148" s="34"/>
      <c r="D148" s="36" t="s">
        <v>1466</v>
      </c>
      <c r="E148" s="36" t="s">
        <v>1467</v>
      </c>
      <c r="F148" s="37">
        <v>30007.200000000001</v>
      </c>
      <c r="G148" s="38">
        <v>1</v>
      </c>
      <c r="H148" s="39">
        <v>30007.200000000001</v>
      </c>
      <c r="I148" s="40" t="s">
        <v>105</v>
      </c>
      <c r="J148" s="41">
        <v>0.72</v>
      </c>
      <c r="K148" s="35"/>
      <c r="L148" s="43"/>
    </row>
    <row r="149" spans="1:12" x14ac:dyDescent="0.25">
      <c r="A149" s="35">
        <v>37067</v>
      </c>
      <c r="B149" s="35" t="s">
        <v>1268</v>
      </c>
      <c r="C149" s="35" t="s">
        <v>53</v>
      </c>
      <c r="D149" s="43" t="s">
        <v>1468</v>
      </c>
      <c r="E149" s="43" t="s">
        <v>1469</v>
      </c>
      <c r="F149" s="46">
        <v>4910</v>
      </c>
      <c r="G149" s="38">
        <v>1</v>
      </c>
      <c r="H149" s="46">
        <v>4910</v>
      </c>
      <c r="I149" s="47" t="s">
        <v>105</v>
      </c>
      <c r="J149" s="41">
        <v>0.71</v>
      </c>
      <c r="K149" s="43"/>
      <c r="L149" s="43"/>
    </row>
    <row r="150" spans="1:12" x14ac:dyDescent="0.25">
      <c r="A150" s="35">
        <v>36732</v>
      </c>
      <c r="B150" s="35" t="s">
        <v>1283</v>
      </c>
      <c r="C150" s="35" t="s">
        <v>12</v>
      </c>
      <c r="D150" s="43" t="s">
        <v>1470</v>
      </c>
      <c r="E150" s="43" t="s">
        <v>1471</v>
      </c>
      <c r="F150" s="46">
        <v>7583.02</v>
      </c>
      <c r="G150" s="38">
        <v>0.85</v>
      </c>
      <c r="H150" s="46">
        <v>6500</v>
      </c>
      <c r="I150" s="47" t="s">
        <v>105</v>
      </c>
      <c r="J150" s="41">
        <v>0.71</v>
      </c>
      <c r="K150" s="43"/>
      <c r="L150" s="43"/>
    </row>
    <row r="151" spans="1:12" x14ac:dyDescent="0.25">
      <c r="A151" s="57">
        <v>36491</v>
      </c>
      <c r="B151" s="58" t="s">
        <v>1323</v>
      </c>
      <c r="C151" s="58" t="s">
        <v>12</v>
      </c>
      <c r="D151" s="79" t="s">
        <v>1472</v>
      </c>
      <c r="E151" s="87" t="s">
        <v>1473</v>
      </c>
      <c r="F151" s="61">
        <v>14954.03</v>
      </c>
      <c r="G151" s="62">
        <v>1</v>
      </c>
      <c r="H151" s="63">
        <v>14954.03</v>
      </c>
      <c r="I151" s="64" t="s">
        <v>105</v>
      </c>
      <c r="J151" s="65">
        <v>0.71</v>
      </c>
      <c r="K151" s="88"/>
      <c r="L151" s="88"/>
    </row>
    <row r="152" spans="1:12" x14ac:dyDescent="0.25">
      <c r="A152" s="57">
        <v>36768</v>
      </c>
      <c r="B152" s="35" t="s">
        <v>1234</v>
      </c>
      <c r="C152" s="58" t="s">
        <v>53</v>
      </c>
      <c r="D152" s="75" t="s">
        <v>1474</v>
      </c>
      <c r="E152" s="60" t="s">
        <v>1475</v>
      </c>
      <c r="F152" s="61">
        <v>20942.25</v>
      </c>
      <c r="G152" s="62">
        <v>1</v>
      </c>
      <c r="H152" s="63">
        <v>20942.25</v>
      </c>
      <c r="I152" s="64" t="s">
        <v>105</v>
      </c>
      <c r="J152" s="65">
        <v>0.71</v>
      </c>
      <c r="K152" s="35"/>
      <c r="L152" s="43"/>
    </row>
    <row r="153" spans="1:12" x14ac:dyDescent="0.25">
      <c r="A153" s="35">
        <v>37068</v>
      </c>
      <c r="B153" s="35" t="s">
        <v>1274</v>
      </c>
      <c r="C153" s="35" t="s">
        <v>12</v>
      </c>
      <c r="D153" s="43" t="s">
        <v>1476</v>
      </c>
      <c r="E153" s="43" t="s">
        <v>1477</v>
      </c>
      <c r="F153" s="46">
        <v>39448.400000000001</v>
      </c>
      <c r="G153" s="38">
        <v>0.76</v>
      </c>
      <c r="H153" s="46">
        <v>30344.400000000001</v>
      </c>
      <c r="I153" s="47" t="s">
        <v>105</v>
      </c>
      <c r="J153" s="41">
        <v>0.71</v>
      </c>
      <c r="K153" s="43"/>
      <c r="L153" s="43"/>
    </row>
    <row r="154" spans="1:12" x14ac:dyDescent="0.25">
      <c r="A154" s="57">
        <v>36789</v>
      </c>
      <c r="B154" s="35" t="s">
        <v>1240</v>
      </c>
      <c r="C154" s="58" t="s">
        <v>12</v>
      </c>
      <c r="D154" s="59" t="s">
        <v>612</v>
      </c>
      <c r="E154" s="60" t="s">
        <v>1478</v>
      </c>
      <c r="F154" s="61">
        <v>68899.12</v>
      </c>
      <c r="G154" s="38">
        <v>1</v>
      </c>
      <c r="H154" s="63">
        <v>68899.12</v>
      </c>
      <c r="I154" s="64" t="s">
        <v>105</v>
      </c>
      <c r="J154" s="65">
        <v>0.71</v>
      </c>
      <c r="K154" s="35"/>
      <c r="L154" s="35"/>
    </row>
    <row r="155" spans="1:12" x14ac:dyDescent="0.25">
      <c r="A155" s="44">
        <v>36609</v>
      </c>
      <c r="B155" s="35" t="s">
        <v>1225</v>
      </c>
      <c r="C155" s="35" t="s">
        <v>53</v>
      </c>
      <c r="D155" s="43" t="s">
        <v>1479</v>
      </c>
      <c r="E155" s="43" t="s">
        <v>1480</v>
      </c>
      <c r="F155" s="45">
        <v>6037.66</v>
      </c>
      <c r="G155" s="52">
        <v>1</v>
      </c>
      <c r="H155" s="46">
        <f>F155</f>
        <v>6037.66</v>
      </c>
      <c r="I155" s="45" t="s">
        <v>105</v>
      </c>
      <c r="J155" s="78">
        <v>0.7</v>
      </c>
      <c r="K155" s="77"/>
      <c r="L155" s="77"/>
    </row>
    <row r="156" spans="1:12" x14ac:dyDescent="0.25">
      <c r="A156" s="34">
        <v>36965</v>
      </c>
      <c r="B156" s="58" t="s">
        <v>1305</v>
      </c>
      <c r="C156" s="34" t="s">
        <v>12</v>
      </c>
      <c r="D156" s="49" t="s">
        <v>1481</v>
      </c>
      <c r="E156" s="76" t="s">
        <v>1482</v>
      </c>
      <c r="F156" s="51">
        <v>14809.5</v>
      </c>
      <c r="G156" s="38"/>
      <c r="H156" s="46">
        <v>9147.5</v>
      </c>
      <c r="I156" s="47" t="s">
        <v>105</v>
      </c>
      <c r="J156" s="41">
        <v>0.7</v>
      </c>
      <c r="K156" s="35"/>
      <c r="L156" s="35"/>
    </row>
    <row r="157" spans="1:12" ht="38.25" x14ac:dyDescent="0.25">
      <c r="A157" s="57">
        <v>36510</v>
      </c>
      <c r="B157" s="58" t="s">
        <v>1323</v>
      </c>
      <c r="C157" s="58" t="s">
        <v>12</v>
      </c>
      <c r="D157" s="79" t="s">
        <v>1483</v>
      </c>
      <c r="E157" s="87" t="s">
        <v>1484</v>
      </c>
      <c r="F157" s="61">
        <v>13925</v>
      </c>
      <c r="G157" s="62">
        <v>1</v>
      </c>
      <c r="H157" s="63">
        <v>13925</v>
      </c>
      <c r="I157" s="64" t="s">
        <v>105</v>
      </c>
      <c r="J157" s="65">
        <v>0.7</v>
      </c>
      <c r="K157" s="88"/>
      <c r="L157" s="88"/>
    </row>
    <row r="158" spans="1:12" x14ac:dyDescent="0.25">
      <c r="A158" s="58">
        <v>36992</v>
      </c>
      <c r="B158" s="58" t="s">
        <v>1287</v>
      </c>
      <c r="C158" s="58" t="s">
        <v>12</v>
      </c>
      <c r="D158" s="79" t="s">
        <v>1485</v>
      </c>
      <c r="E158" s="79" t="s">
        <v>1486</v>
      </c>
      <c r="F158" s="61">
        <v>48532</v>
      </c>
      <c r="G158" s="38">
        <v>0.79</v>
      </c>
      <c r="H158" s="46">
        <v>38532</v>
      </c>
      <c r="I158" s="47" t="s">
        <v>105</v>
      </c>
      <c r="J158" s="65">
        <v>0.7</v>
      </c>
      <c r="K158" s="77"/>
      <c r="L158" s="77"/>
    </row>
    <row r="159" spans="1:12" x14ac:dyDescent="0.25">
      <c r="A159" s="34">
        <v>36724</v>
      </c>
      <c r="B159" s="35" t="s">
        <v>1219</v>
      </c>
      <c r="C159" s="34"/>
      <c r="D159" s="36" t="s">
        <v>1487</v>
      </c>
      <c r="E159" s="36" t="s">
        <v>1488</v>
      </c>
      <c r="F159" s="37">
        <v>39880</v>
      </c>
      <c r="G159" s="38">
        <v>1</v>
      </c>
      <c r="H159" s="39">
        <v>39880</v>
      </c>
      <c r="I159" s="40" t="s">
        <v>105</v>
      </c>
      <c r="J159" s="41">
        <v>0.7</v>
      </c>
      <c r="K159" s="35"/>
      <c r="L159" s="43"/>
    </row>
    <row r="160" spans="1:12" x14ac:dyDescent="0.25">
      <c r="A160" s="34">
        <v>36608</v>
      </c>
      <c r="B160" s="35" t="s">
        <v>1252</v>
      </c>
      <c r="C160" s="35" t="s">
        <v>12</v>
      </c>
      <c r="D160" s="49" t="s">
        <v>268</v>
      </c>
      <c r="E160" s="49" t="s">
        <v>1489</v>
      </c>
      <c r="F160" s="46">
        <v>50000</v>
      </c>
      <c r="G160" s="38">
        <v>0.8</v>
      </c>
      <c r="H160" s="46">
        <v>40000</v>
      </c>
      <c r="I160" s="47" t="s">
        <v>105</v>
      </c>
      <c r="J160" s="41">
        <v>0.7</v>
      </c>
      <c r="K160" s="77"/>
      <c r="L160" s="77"/>
    </row>
    <row r="161" spans="1:12" x14ac:dyDescent="0.25">
      <c r="A161" s="44">
        <v>36506</v>
      </c>
      <c r="B161" s="35" t="s">
        <v>1247</v>
      </c>
      <c r="C161" s="35" t="s">
        <v>12</v>
      </c>
      <c r="D161" s="43" t="s">
        <v>1490</v>
      </c>
      <c r="E161" s="43" t="s">
        <v>1491</v>
      </c>
      <c r="F161" s="45">
        <v>85000</v>
      </c>
      <c r="G161" s="38">
        <v>0.5</v>
      </c>
      <c r="H161" s="46">
        <f>F161*G161</f>
        <v>42500</v>
      </c>
      <c r="I161" s="47" t="s">
        <v>15</v>
      </c>
      <c r="J161" s="41">
        <v>0.7</v>
      </c>
      <c r="K161" s="35"/>
      <c r="L161" s="43"/>
    </row>
    <row r="162" spans="1:12" x14ac:dyDescent="0.25">
      <c r="A162" s="57">
        <v>36716</v>
      </c>
      <c r="B162" s="35" t="s">
        <v>1234</v>
      </c>
      <c r="C162" s="58" t="s">
        <v>12</v>
      </c>
      <c r="D162" s="59" t="s">
        <v>480</v>
      </c>
      <c r="E162" s="60" t="s">
        <v>1492</v>
      </c>
      <c r="F162" s="61">
        <v>151500</v>
      </c>
      <c r="G162" s="62">
        <v>0.5</v>
      </c>
      <c r="H162" s="63">
        <v>75750</v>
      </c>
      <c r="I162" s="64" t="s">
        <v>105</v>
      </c>
      <c r="J162" s="65">
        <v>0.7</v>
      </c>
      <c r="K162" s="35"/>
      <c r="L162" s="43"/>
    </row>
    <row r="163" spans="1:12" x14ac:dyDescent="0.25">
      <c r="A163" s="34">
        <v>36669</v>
      </c>
      <c r="B163" s="58" t="s">
        <v>1305</v>
      </c>
      <c r="C163" s="34" t="s">
        <v>53</v>
      </c>
      <c r="D163" s="49" t="s">
        <v>1493</v>
      </c>
      <c r="E163" s="76" t="s">
        <v>1494</v>
      </c>
      <c r="F163" s="51">
        <v>8356.86</v>
      </c>
      <c r="G163" s="38"/>
      <c r="H163" s="46">
        <v>4200</v>
      </c>
      <c r="I163" s="47" t="s">
        <v>105</v>
      </c>
      <c r="J163" s="41">
        <v>0.69</v>
      </c>
      <c r="K163" s="35"/>
      <c r="L163" s="35"/>
    </row>
    <row r="164" spans="1:12" x14ac:dyDescent="0.25">
      <c r="A164" s="44">
        <v>36779</v>
      </c>
      <c r="B164" s="35" t="s">
        <v>1225</v>
      </c>
      <c r="C164" s="35" t="s">
        <v>12</v>
      </c>
      <c r="D164" s="43" t="s">
        <v>1495</v>
      </c>
      <c r="E164" s="43" t="s">
        <v>1496</v>
      </c>
      <c r="F164" s="45">
        <v>4909</v>
      </c>
      <c r="G164" s="52">
        <v>1</v>
      </c>
      <c r="H164" s="46">
        <f>F164</f>
        <v>4909</v>
      </c>
      <c r="I164" s="45" t="s">
        <v>105</v>
      </c>
      <c r="J164" s="78">
        <v>0.69</v>
      </c>
      <c r="K164" s="77"/>
      <c r="L164" s="77"/>
    </row>
    <row r="165" spans="1:12" x14ac:dyDescent="0.25">
      <c r="A165" s="35">
        <v>36798</v>
      </c>
      <c r="B165" s="35" t="s">
        <v>1274</v>
      </c>
      <c r="C165" s="35" t="s">
        <v>12</v>
      </c>
      <c r="D165" s="43" t="s">
        <v>1497</v>
      </c>
      <c r="E165" s="43" t="s">
        <v>1498</v>
      </c>
      <c r="F165" s="46">
        <v>7684.1500000000005</v>
      </c>
      <c r="G165" s="38">
        <v>1</v>
      </c>
      <c r="H165" s="46">
        <v>7684.15</v>
      </c>
      <c r="I165" s="47" t="s">
        <v>105</v>
      </c>
      <c r="J165" s="41">
        <v>0.69</v>
      </c>
      <c r="K165" s="43"/>
      <c r="L165" s="43"/>
    </row>
    <row r="166" spans="1:12" x14ac:dyDescent="0.25">
      <c r="A166" s="35">
        <v>36989</v>
      </c>
      <c r="B166" s="35" t="s">
        <v>1268</v>
      </c>
      <c r="C166" s="35" t="s">
        <v>53</v>
      </c>
      <c r="D166" s="43" t="s">
        <v>1499</v>
      </c>
      <c r="E166" s="43" t="s">
        <v>1500</v>
      </c>
      <c r="F166" s="46">
        <v>14825</v>
      </c>
      <c r="G166" s="38">
        <v>1</v>
      </c>
      <c r="H166" s="46">
        <v>14825</v>
      </c>
      <c r="I166" s="47" t="s">
        <v>105</v>
      </c>
      <c r="J166" s="41">
        <v>0.69</v>
      </c>
      <c r="K166" s="43"/>
      <c r="L166" s="43"/>
    </row>
    <row r="167" spans="1:12" x14ac:dyDescent="0.25">
      <c r="A167" s="34">
        <v>36825</v>
      </c>
      <c r="B167" s="35" t="s">
        <v>1317</v>
      </c>
      <c r="C167" s="35" t="s">
        <v>12</v>
      </c>
      <c r="D167" s="76" t="s">
        <v>1501</v>
      </c>
      <c r="E167" s="76" t="s">
        <v>1502</v>
      </c>
      <c r="F167" s="46">
        <v>33371.96</v>
      </c>
      <c r="G167" s="38">
        <v>1</v>
      </c>
      <c r="H167" s="46">
        <v>33371.96</v>
      </c>
      <c r="I167" s="47" t="s">
        <v>105</v>
      </c>
      <c r="J167" s="41">
        <v>0.68428571428571427</v>
      </c>
      <c r="K167" s="77"/>
      <c r="L167" s="77"/>
    </row>
    <row r="168" spans="1:12" x14ac:dyDescent="0.25">
      <c r="A168" s="34">
        <v>37010</v>
      </c>
      <c r="B168" s="35" t="s">
        <v>1219</v>
      </c>
      <c r="C168" s="34"/>
      <c r="D168" s="36" t="s">
        <v>1503</v>
      </c>
      <c r="E168" s="36" t="s">
        <v>1504</v>
      </c>
      <c r="F168" s="37">
        <v>15000</v>
      </c>
      <c r="G168" s="38">
        <v>1</v>
      </c>
      <c r="H168" s="90">
        <v>15000</v>
      </c>
      <c r="I168" s="40" t="s">
        <v>105</v>
      </c>
      <c r="J168" s="41">
        <v>0.68</v>
      </c>
      <c r="K168" s="35"/>
      <c r="L168" s="43"/>
    </row>
    <row r="169" spans="1:12" x14ac:dyDescent="0.25">
      <c r="A169" s="48">
        <v>36962</v>
      </c>
      <c r="B169" s="35" t="s">
        <v>1225</v>
      </c>
      <c r="C169" s="34" t="s">
        <v>12</v>
      </c>
      <c r="D169" s="49" t="s">
        <v>1505</v>
      </c>
      <c r="E169" s="50" t="s">
        <v>1506</v>
      </c>
      <c r="F169" s="51">
        <v>60728.2</v>
      </c>
      <c r="G169" s="52">
        <v>0.7</v>
      </c>
      <c r="H169" s="51">
        <v>42500</v>
      </c>
      <c r="I169" s="47" t="s">
        <v>15</v>
      </c>
      <c r="J169" s="41">
        <v>0.68</v>
      </c>
      <c r="K169" s="35"/>
      <c r="L169" s="43"/>
    </row>
    <row r="170" spans="1:12" x14ac:dyDescent="0.25">
      <c r="A170" s="57">
        <v>36878</v>
      </c>
      <c r="B170" s="35" t="s">
        <v>1234</v>
      </c>
      <c r="C170" s="58" t="s">
        <v>12</v>
      </c>
      <c r="D170" s="59" t="s">
        <v>732</v>
      </c>
      <c r="E170" s="60" t="s">
        <v>1507</v>
      </c>
      <c r="F170" s="61">
        <v>67555</v>
      </c>
      <c r="G170" s="62">
        <v>1</v>
      </c>
      <c r="H170" s="63">
        <v>67555</v>
      </c>
      <c r="I170" s="64" t="s">
        <v>105</v>
      </c>
      <c r="J170" s="65">
        <v>0.67</v>
      </c>
      <c r="K170" s="35"/>
      <c r="L170" s="35"/>
    </row>
    <row r="171" spans="1:12" x14ac:dyDescent="0.25">
      <c r="A171" s="34">
        <v>37100</v>
      </c>
      <c r="B171" s="58" t="s">
        <v>1305</v>
      </c>
      <c r="C171" s="34" t="s">
        <v>53</v>
      </c>
      <c r="D171" s="49" t="s">
        <v>1508</v>
      </c>
      <c r="E171" s="76" t="s">
        <v>1509</v>
      </c>
      <c r="F171" s="51">
        <v>6000</v>
      </c>
      <c r="G171" s="38"/>
      <c r="H171" s="46">
        <v>5900</v>
      </c>
      <c r="I171" s="47" t="s">
        <v>105</v>
      </c>
      <c r="J171" s="41">
        <v>0.66</v>
      </c>
      <c r="K171" s="35"/>
      <c r="L171" s="35"/>
    </row>
    <row r="172" spans="1:12" x14ac:dyDescent="0.25">
      <c r="A172" s="44">
        <v>35318</v>
      </c>
      <c r="B172" s="35" t="s">
        <v>1247</v>
      </c>
      <c r="C172" s="35" t="s">
        <v>12</v>
      </c>
      <c r="D172" s="43" t="s">
        <v>28</v>
      </c>
      <c r="E172" s="43" t="s">
        <v>1510</v>
      </c>
      <c r="F172" s="45">
        <v>50000</v>
      </c>
      <c r="G172" s="38">
        <v>0.5</v>
      </c>
      <c r="H172" s="46">
        <f>F172*G172</f>
        <v>25000</v>
      </c>
      <c r="I172" s="47" t="s">
        <v>15</v>
      </c>
      <c r="J172" s="41">
        <v>0.65</v>
      </c>
      <c r="K172" s="35"/>
      <c r="L172" s="43"/>
    </row>
    <row r="173" spans="1:12" x14ac:dyDescent="0.25">
      <c r="A173" s="34">
        <v>36600</v>
      </c>
      <c r="B173" s="35" t="s">
        <v>1252</v>
      </c>
      <c r="C173" s="35" t="s">
        <v>53</v>
      </c>
      <c r="D173" s="49" t="s">
        <v>1511</v>
      </c>
      <c r="E173" s="49" t="s">
        <v>1512</v>
      </c>
      <c r="F173" s="46">
        <v>33339.370000000003</v>
      </c>
      <c r="G173" s="38">
        <v>1</v>
      </c>
      <c r="H173" s="46">
        <v>33339.370000000003</v>
      </c>
      <c r="I173" s="47" t="s">
        <v>105</v>
      </c>
      <c r="J173" s="41">
        <v>0.65</v>
      </c>
      <c r="K173" s="77"/>
      <c r="L173" s="77"/>
    </row>
    <row r="174" spans="1:12" x14ac:dyDescent="0.25">
      <c r="A174" s="58">
        <v>36866</v>
      </c>
      <c r="B174" s="58" t="s">
        <v>1287</v>
      </c>
      <c r="C174" s="58" t="s">
        <v>12</v>
      </c>
      <c r="D174" s="79" t="s">
        <v>1513</v>
      </c>
      <c r="E174" s="79" t="s">
        <v>1514</v>
      </c>
      <c r="F174" s="61">
        <v>195000</v>
      </c>
      <c r="G174" s="38">
        <v>0.76</v>
      </c>
      <c r="H174" s="46">
        <v>150000</v>
      </c>
      <c r="I174" s="47" t="s">
        <v>105</v>
      </c>
      <c r="J174" s="65">
        <v>0.65</v>
      </c>
      <c r="K174" s="77"/>
      <c r="L174" s="77"/>
    </row>
    <row r="175" spans="1:12" x14ac:dyDescent="0.25">
      <c r="A175" s="35">
        <v>37081</v>
      </c>
      <c r="B175" s="35" t="s">
        <v>1274</v>
      </c>
      <c r="C175" s="35" t="s">
        <v>53</v>
      </c>
      <c r="D175" s="43" t="s">
        <v>1515</v>
      </c>
      <c r="E175" s="43" t="s">
        <v>1516</v>
      </c>
      <c r="F175" s="46">
        <v>5645.85</v>
      </c>
      <c r="G175" s="38">
        <v>0.88</v>
      </c>
      <c r="H175" s="46">
        <v>4995.8500000000004</v>
      </c>
      <c r="I175" s="47" t="s">
        <v>70</v>
      </c>
      <c r="J175" s="41">
        <v>0.64</v>
      </c>
      <c r="K175" s="43"/>
      <c r="L175" s="43"/>
    </row>
    <row r="176" spans="1:12" x14ac:dyDescent="0.25">
      <c r="A176" s="85">
        <v>37038</v>
      </c>
      <c r="B176" s="58" t="s">
        <v>1305</v>
      </c>
      <c r="C176" s="85" t="s">
        <v>53</v>
      </c>
      <c r="D176" s="76" t="s">
        <v>1517</v>
      </c>
      <c r="E176" s="76" t="s">
        <v>1518</v>
      </c>
      <c r="F176" s="86">
        <v>16569.650000000001</v>
      </c>
      <c r="G176" s="38"/>
      <c r="H176" s="46">
        <v>8300</v>
      </c>
      <c r="I176" s="47" t="s">
        <v>70</v>
      </c>
      <c r="J176" s="41">
        <v>0.64</v>
      </c>
      <c r="K176" s="35"/>
      <c r="L176" s="35"/>
    </row>
    <row r="177" spans="1:12" x14ac:dyDescent="0.25">
      <c r="A177" s="57">
        <v>36632</v>
      </c>
      <c r="B177" s="58" t="s">
        <v>1323</v>
      </c>
      <c r="C177" s="58" t="s">
        <v>12</v>
      </c>
      <c r="D177" s="79" t="s">
        <v>1398</v>
      </c>
      <c r="E177" s="87" t="s">
        <v>1519</v>
      </c>
      <c r="F177" s="61">
        <v>14000</v>
      </c>
      <c r="G177" s="62">
        <v>1</v>
      </c>
      <c r="H177" s="63">
        <v>14000</v>
      </c>
      <c r="I177" s="64" t="s">
        <v>70</v>
      </c>
      <c r="J177" s="65">
        <v>0.64</v>
      </c>
      <c r="K177" s="88"/>
      <c r="L177" s="88"/>
    </row>
    <row r="178" spans="1:12" x14ac:dyDescent="0.25">
      <c r="A178" s="44">
        <v>37003</v>
      </c>
      <c r="B178" s="35" t="s">
        <v>1259</v>
      </c>
      <c r="C178" s="35" t="s">
        <v>12</v>
      </c>
      <c r="D178" s="43" t="s">
        <v>1520</v>
      </c>
      <c r="E178" s="43" t="s">
        <v>1521</v>
      </c>
      <c r="F178" s="45">
        <v>25000</v>
      </c>
      <c r="G178" s="38">
        <v>1</v>
      </c>
      <c r="H178" s="46">
        <v>25000</v>
      </c>
      <c r="I178" s="47" t="s">
        <v>82</v>
      </c>
      <c r="J178" s="41">
        <v>0.64</v>
      </c>
      <c r="K178" s="35"/>
      <c r="L178" s="35"/>
    </row>
    <row r="179" spans="1:12" x14ac:dyDescent="0.25">
      <c r="A179" s="34">
        <v>36879</v>
      </c>
      <c r="B179" s="35" t="s">
        <v>1219</v>
      </c>
      <c r="C179" s="34"/>
      <c r="D179" s="36" t="s">
        <v>1522</v>
      </c>
      <c r="E179" s="36" t="s">
        <v>1523</v>
      </c>
      <c r="F179" s="37">
        <v>30000</v>
      </c>
      <c r="G179" s="38">
        <v>1</v>
      </c>
      <c r="H179" s="39">
        <v>30000</v>
      </c>
      <c r="I179" s="40" t="s">
        <v>82</v>
      </c>
      <c r="J179" s="41">
        <v>0.64</v>
      </c>
      <c r="K179" s="35"/>
      <c r="L179" s="43"/>
    </row>
    <row r="180" spans="1:12" x14ac:dyDescent="0.25">
      <c r="A180" s="34">
        <v>36543</v>
      </c>
      <c r="B180" s="35" t="s">
        <v>1252</v>
      </c>
      <c r="C180" s="35" t="s">
        <v>12</v>
      </c>
      <c r="D180" s="49" t="s">
        <v>177</v>
      </c>
      <c r="E180" s="76" t="s">
        <v>1524</v>
      </c>
      <c r="F180" s="46">
        <v>75000</v>
      </c>
      <c r="G180" s="38">
        <v>1</v>
      </c>
      <c r="H180" s="46">
        <v>75000</v>
      </c>
      <c r="I180" s="47" t="s">
        <v>70</v>
      </c>
      <c r="J180" s="41">
        <v>0.64</v>
      </c>
      <c r="K180" s="77"/>
      <c r="L180" s="77"/>
    </row>
    <row r="181" spans="1:12" x14ac:dyDescent="0.25">
      <c r="A181" s="57">
        <v>37065</v>
      </c>
      <c r="B181" s="35" t="s">
        <v>1234</v>
      </c>
      <c r="C181" s="58" t="s">
        <v>12</v>
      </c>
      <c r="D181" s="59" t="s">
        <v>1091</v>
      </c>
      <c r="E181" s="60" t="s">
        <v>1525</v>
      </c>
      <c r="F181" s="61">
        <v>97410</v>
      </c>
      <c r="G181" s="62">
        <v>0.82127091674366082</v>
      </c>
      <c r="H181" s="63">
        <v>80000</v>
      </c>
      <c r="I181" s="64" t="s">
        <v>70</v>
      </c>
      <c r="J181" s="65">
        <v>0.64</v>
      </c>
      <c r="K181" s="35"/>
      <c r="L181" s="35"/>
    </row>
    <row r="182" spans="1:12" x14ac:dyDescent="0.25">
      <c r="A182" s="34">
        <v>37082</v>
      </c>
      <c r="B182" s="35" t="s">
        <v>1219</v>
      </c>
      <c r="C182" s="34"/>
      <c r="D182" s="36" t="s">
        <v>1526</v>
      </c>
      <c r="E182" s="36" t="s">
        <v>1527</v>
      </c>
      <c r="F182" s="37">
        <v>5000</v>
      </c>
      <c r="G182" s="38">
        <v>1</v>
      </c>
      <c r="H182" s="90">
        <v>5000</v>
      </c>
      <c r="I182" s="40" t="s">
        <v>82</v>
      </c>
      <c r="J182" s="41">
        <v>0.63</v>
      </c>
      <c r="K182" s="35"/>
      <c r="L182" s="43"/>
    </row>
    <row r="183" spans="1:12" x14ac:dyDescent="0.25">
      <c r="A183" s="34">
        <v>36961</v>
      </c>
      <c r="B183" s="58" t="s">
        <v>1305</v>
      </c>
      <c r="C183" s="34" t="s">
        <v>12</v>
      </c>
      <c r="D183" s="49" t="s">
        <v>887</v>
      </c>
      <c r="E183" s="76" t="s">
        <v>1528</v>
      </c>
      <c r="F183" s="51">
        <v>11568.6</v>
      </c>
      <c r="G183" s="38">
        <v>1</v>
      </c>
      <c r="H183" s="46">
        <v>11568.6</v>
      </c>
      <c r="I183" s="47" t="s">
        <v>70</v>
      </c>
      <c r="J183" s="41">
        <v>0.63</v>
      </c>
      <c r="K183" s="35"/>
      <c r="L183" s="35"/>
    </row>
    <row r="184" spans="1:12" x14ac:dyDescent="0.25">
      <c r="A184" s="44">
        <v>36822</v>
      </c>
      <c r="B184" s="35" t="s">
        <v>1259</v>
      </c>
      <c r="C184" s="35" t="s">
        <v>53</v>
      </c>
      <c r="D184" s="43" t="s">
        <v>1529</v>
      </c>
      <c r="E184" s="43" t="s">
        <v>1530</v>
      </c>
      <c r="F184" s="45">
        <v>18825.099999999999</v>
      </c>
      <c r="G184" s="38">
        <v>0.71</v>
      </c>
      <c r="H184" s="46">
        <v>13473.53</v>
      </c>
      <c r="I184" s="47" t="s">
        <v>82</v>
      </c>
      <c r="J184" s="41">
        <v>0.63</v>
      </c>
      <c r="K184" s="35"/>
      <c r="L184" s="35"/>
    </row>
    <row r="185" spans="1:12" x14ac:dyDescent="0.25">
      <c r="A185" s="34">
        <v>36697</v>
      </c>
      <c r="B185" s="35" t="s">
        <v>1252</v>
      </c>
      <c r="C185" s="35" t="s">
        <v>12</v>
      </c>
      <c r="D185" s="49" t="s">
        <v>440</v>
      </c>
      <c r="E185" s="49" t="s">
        <v>1531</v>
      </c>
      <c r="F185" s="46">
        <v>16950</v>
      </c>
      <c r="G185" s="38">
        <v>1</v>
      </c>
      <c r="H185" s="46">
        <v>16950</v>
      </c>
      <c r="I185" s="47" t="s">
        <v>70</v>
      </c>
      <c r="J185" s="41">
        <v>0.63</v>
      </c>
      <c r="K185" s="77"/>
      <c r="L185" s="77"/>
    </row>
    <row r="186" spans="1:12" x14ac:dyDescent="0.25">
      <c r="A186" s="48">
        <v>36850</v>
      </c>
      <c r="B186" s="35" t="s">
        <v>1231</v>
      </c>
      <c r="C186" s="35" t="s">
        <v>12</v>
      </c>
      <c r="D186" s="49" t="s">
        <v>1532</v>
      </c>
      <c r="E186" s="43"/>
      <c r="F186" s="51">
        <v>24690</v>
      </c>
      <c r="G186" s="53">
        <v>0.81</v>
      </c>
      <c r="H186" s="54">
        <v>20000</v>
      </c>
      <c r="I186" s="55" t="s">
        <v>82</v>
      </c>
      <c r="J186" s="56">
        <v>0.63</v>
      </c>
      <c r="K186" s="35"/>
      <c r="L186" s="35"/>
    </row>
    <row r="187" spans="1:12" x14ac:dyDescent="0.25">
      <c r="A187" s="34">
        <v>36852</v>
      </c>
      <c r="B187" s="58" t="s">
        <v>1305</v>
      </c>
      <c r="C187" s="34" t="s">
        <v>12</v>
      </c>
      <c r="D187" s="49" t="s">
        <v>693</v>
      </c>
      <c r="E187" s="76" t="s">
        <v>1533</v>
      </c>
      <c r="F187" s="51">
        <v>4500</v>
      </c>
      <c r="G187" s="38">
        <v>1</v>
      </c>
      <c r="H187" s="46">
        <v>4500</v>
      </c>
      <c r="I187" s="47" t="s">
        <v>70</v>
      </c>
      <c r="J187" s="41">
        <v>0.62</v>
      </c>
      <c r="K187" s="35"/>
      <c r="L187" s="35"/>
    </row>
    <row r="188" spans="1:12" x14ac:dyDescent="0.25">
      <c r="A188" s="44">
        <v>36932</v>
      </c>
      <c r="B188" s="35" t="s">
        <v>1259</v>
      </c>
      <c r="C188" s="35" t="s">
        <v>12</v>
      </c>
      <c r="D188" s="43" t="s">
        <v>1534</v>
      </c>
      <c r="E188" s="43" t="s">
        <v>1535</v>
      </c>
      <c r="F188" s="45">
        <v>14277.8</v>
      </c>
      <c r="G188" s="38">
        <v>1</v>
      </c>
      <c r="H188" s="46">
        <v>14277.8</v>
      </c>
      <c r="I188" s="47" t="s">
        <v>82</v>
      </c>
      <c r="J188" s="41">
        <v>0.62</v>
      </c>
      <c r="K188" s="35"/>
      <c r="L188" s="35"/>
    </row>
    <row r="189" spans="1:12" x14ac:dyDescent="0.25">
      <c r="A189" s="66">
        <v>36849</v>
      </c>
      <c r="B189" s="67" t="s">
        <v>1234</v>
      </c>
      <c r="C189" s="67" t="s">
        <v>12</v>
      </c>
      <c r="D189" s="68" t="s">
        <v>1536</v>
      </c>
      <c r="E189" s="69" t="s">
        <v>1537</v>
      </c>
      <c r="F189" s="70">
        <v>110000</v>
      </c>
      <c r="G189" s="71">
        <v>1</v>
      </c>
      <c r="H189" s="72">
        <v>110000</v>
      </c>
      <c r="I189" s="73" t="s">
        <v>70</v>
      </c>
      <c r="J189" s="74">
        <v>0.62</v>
      </c>
      <c r="K189" s="67"/>
      <c r="L189" s="67" t="s">
        <v>1244</v>
      </c>
    </row>
    <row r="190" spans="1:12" x14ac:dyDescent="0.25">
      <c r="A190" s="34">
        <v>36712</v>
      </c>
      <c r="B190" s="35" t="s">
        <v>1317</v>
      </c>
      <c r="C190" s="35" t="s">
        <v>53</v>
      </c>
      <c r="D190" s="76" t="s">
        <v>1538</v>
      </c>
      <c r="E190" s="76" t="s">
        <v>1539</v>
      </c>
      <c r="F190" s="46">
        <v>64306.02</v>
      </c>
      <c r="G190" s="38">
        <v>1</v>
      </c>
      <c r="H190" s="46">
        <v>64306.02</v>
      </c>
      <c r="I190" s="47" t="s">
        <v>70</v>
      </c>
      <c r="J190" s="41">
        <v>0.61714285714285722</v>
      </c>
      <c r="K190" s="77"/>
      <c r="L190" s="77"/>
    </row>
    <row r="191" spans="1:12" x14ac:dyDescent="0.25">
      <c r="A191" s="35">
        <v>37027</v>
      </c>
      <c r="B191" s="35" t="s">
        <v>1283</v>
      </c>
      <c r="C191" s="35" t="s">
        <v>12</v>
      </c>
      <c r="D191" s="43" t="s">
        <v>1022</v>
      </c>
      <c r="E191" s="43" t="s">
        <v>1540</v>
      </c>
      <c r="F191" s="46">
        <v>5139.5600000000004</v>
      </c>
      <c r="G191" s="38">
        <v>1</v>
      </c>
      <c r="H191" s="46">
        <v>5139.5600000000004</v>
      </c>
      <c r="I191" s="47" t="s">
        <v>70</v>
      </c>
      <c r="J191" s="41">
        <v>0.61</v>
      </c>
      <c r="K191" s="43"/>
      <c r="L191" s="43"/>
    </row>
    <row r="192" spans="1:12" x14ac:dyDescent="0.25">
      <c r="A192" s="35">
        <v>37040</v>
      </c>
      <c r="B192" s="35" t="s">
        <v>1268</v>
      </c>
      <c r="C192" s="35" t="s">
        <v>12</v>
      </c>
      <c r="D192" s="43" t="s">
        <v>1045</v>
      </c>
      <c r="E192" s="43" t="s">
        <v>1541</v>
      </c>
      <c r="F192" s="46">
        <v>11446.06</v>
      </c>
      <c r="G192" s="38">
        <v>0.47</v>
      </c>
      <c r="H192" s="46">
        <v>5446.06</v>
      </c>
      <c r="I192" s="47" t="s">
        <v>70</v>
      </c>
      <c r="J192" s="41">
        <v>0.61</v>
      </c>
      <c r="K192" s="43"/>
      <c r="L192" s="43"/>
    </row>
    <row r="193" spans="1:12" x14ac:dyDescent="0.25">
      <c r="A193" s="85">
        <v>37041</v>
      </c>
      <c r="B193" s="58" t="s">
        <v>1305</v>
      </c>
      <c r="C193" s="85" t="s">
        <v>12</v>
      </c>
      <c r="D193" s="76" t="s">
        <v>1048</v>
      </c>
      <c r="E193" s="76" t="s">
        <v>1542</v>
      </c>
      <c r="F193" s="86">
        <v>9468.0400000000009</v>
      </c>
      <c r="G193" s="38">
        <v>1</v>
      </c>
      <c r="H193" s="46">
        <v>9468.0400000000009</v>
      </c>
      <c r="I193" s="47" t="s">
        <v>70</v>
      </c>
      <c r="J193" s="41">
        <v>0.61</v>
      </c>
      <c r="K193" s="35"/>
      <c r="L193" s="35"/>
    </row>
    <row r="194" spans="1:12" x14ac:dyDescent="0.25">
      <c r="A194" s="48">
        <v>36751</v>
      </c>
      <c r="B194" s="35" t="s">
        <v>1231</v>
      </c>
      <c r="C194" s="35" t="s">
        <v>53</v>
      </c>
      <c r="D194" s="49" t="s">
        <v>1543</v>
      </c>
      <c r="E194" s="43"/>
      <c r="F194" s="51">
        <v>38981</v>
      </c>
      <c r="G194" s="53">
        <v>0.84</v>
      </c>
      <c r="H194" s="54">
        <v>33121</v>
      </c>
      <c r="I194" s="55" t="s">
        <v>82</v>
      </c>
      <c r="J194" s="56">
        <v>0.61</v>
      </c>
      <c r="K194" s="35"/>
      <c r="L194" s="35"/>
    </row>
    <row r="195" spans="1:12" x14ac:dyDescent="0.25">
      <c r="A195" s="44">
        <v>36977</v>
      </c>
      <c r="B195" s="35" t="s">
        <v>1259</v>
      </c>
      <c r="C195" s="35" t="s">
        <v>53</v>
      </c>
      <c r="D195" s="43" t="s">
        <v>1544</v>
      </c>
      <c r="E195" s="43" t="s">
        <v>1545</v>
      </c>
      <c r="F195" s="45">
        <v>14000</v>
      </c>
      <c r="G195" s="38">
        <v>1</v>
      </c>
      <c r="H195" s="46">
        <v>14000</v>
      </c>
      <c r="I195" s="47" t="s">
        <v>82</v>
      </c>
      <c r="J195" s="41">
        <v>0.6</v>
      </c>
      <c r="K195" s="35"/>
      <c r="L195" s="35"/>
    </row>
    <row r="196" spans="1:12" x14ac:dyDescent="0.25">
      <c r="A196" s="48">
        <v>36722</v>
      </c>
      <c r="B196" s="35" t="s">
        <v>1231</v>
      </c>
      <c r="C196" s="35" t="s">
        <v>53</v>
      </c>
      <c r="D196" s="49" t="s">
        <v>1546</v>
      </c>
      <c r="E196" s="43"/>
      <c r="F196" s="51">
        <v>24050.12</v>
      </c>
      <c r="G196" s="53">
        <v>0.93</v>
      </c>
      <c r="H196" s="54">
        <v>22550.12</v>
      </c>
      <c r="I196" s="55" t="s">
        <v>82</v>
      </c>
      <c r="J196" s="56">
        <v>0.6</v>
      </c>
      <c r="K196" s="35"/>
      <c r="L196" s="35"/>
    </row>
    <row r="197" spans="1:12" x14ac:dyDescent="0.25">
      <c r="A197" s="35">
        <v>36863</v>
      </c>
      <c r="B197" s="35" t="s">
        <v>1283</v>
      </c>
      <c r="C197" s="35" t="s">
        <v>12</v>
      </c>
      <c r="D197" s="43" t="s">
        <v>1547</v>
      </c>
      <c r="E197" s="43" t="s">
        <v>1548</v>
      </c>
      <c r="F197" s="46">
        <v>29000</v>
      </c>
      <c r="G197" s="38">
        <v>1</v>
      </c>
      <c r="H197" s="46">
        <v>29000</v>
      </c>
      <c r="I197" s="47" t="s">
        <v>70</v>
      </c>
      <c r="J197" s="41">
        <v>0.6</v>
      </c>
      <c r="K197" s="43"/>
      <c r="L197" s="43"/>
    </row>
    <row r="198" spans="1:12" x14ac:dyDescent="0.25">
      <c r="A198" s="44">
        <v>36861</v>
      </c>
      <c r="B198" s="35" t="s">
        <v>1222</v>
      </c>
      <c r="C198" s="35" t="s">
        <v>12</v>
      </c>
      <c r="D198" s="43" t="s">
        <v>1202</v>
      </c>
      <c r="E198" s="43" t="s">
        <v>1549</v>
      </c>
      <c r="F198" s="45">
        <v>44642.38</v>
      </c>
      <c r="G198" s="38">
        <v>1</v>
      </c>
      <c r="H198" s="46">
        <v>44642.38</v>
      </c>
      <c r="I198" s="47" t="s">
        <v>82</v>
      </c>
      <c r="J198" s="41">
        <v>0.6</v>
      </c>
      <c r="K198" s="35"/>
      <c r="L198" s="35"/>
    </row>
    <row r="199" spans="1:12" x14ac:dyDescent="0.25">
      <c r="A199" s="57">
        <v>36771</v>
      </c>
      <c r="B199" s="35" t="s">
        <v>1234</v>
      </c>
      <c r="C199" s="58" t="s">
        <v>12</v>
      </c>
      <c r="D199" s="75" t="s">
        <v>1550</v>
      </c>
      <c r="E199" s="60" t="s">
        <v>1551</v>
      </c>
      <c r="F199" s="61">
        <v>59200</v>
      </c>
      <c r="G199" s="62">
        <v>1</v>
      </c>
      <c r="H199" s="63">
        <v>59200</v>
      </c>
      <c r="I199" s="64" t="s">
        <v>70</v>
      </c>
      <c r="J199" s="65">
        <v>0.6</v>
      </c>
      <c r="K199" s="35"/>
      <c r="L199" s="43"/>
    </row>
    <row r="200" spans="1:12" x14ac:dyDescent="0.25">
      <c r="A200" s="34">
        <v>36982</v>
      </c>
      <c r="B200" s="35" t="s">
        <v>1317</v>
      </c>
      <c r="C200" s="35" t="s">
        <v>12</v>
      </c>
      <c r="D200" s="49" t="s">
        <v>1552</v>
      </c>
      <c r="E200" s="49" t="s">
        <v>1553</v>
      </c>
      <c r="F200" s="46">
        <v>22806.86</v>
      </c>
      <c r="G200" s="38">
        <v>1</v>
      </c>
      <c r="H200" s="46">
        <v>22806.86</v>
      </c>
      <c r="I200" s="47" t="s">
        <v>70</v>
      </c>
      <c r="J200" s="41">
        <v>0.59833333333333327</v>
      </c>
      <c r="K200" s="77"/>
      <c r="L200" s="77"/>
    </row>
    <row r="201" spans="1:12" x14ac:dyDescent="0.25">
      <c r="A201" s="57">
        <v>36560</v>
      </c>
      <c r="B201" s="35" t="s">
        <v>1234</v>
      </c>
      <c r="C201" s="58" t="s">
        <v>53</v>
      </c>
      <c r="D201" s="75" t="s">
        <v>1554</v>
      </c>
      <c r="E201" s="60" t="s">
        <v>1555</v>
      </c>
      <c r="F201" s="61">
        <v>29000</v>
      </c>
      <c r="G201" s="62">
        <v>1</v>
      </c>
      <c r="H201" s="63">
        <v>29000</v>
      </c>
      <c r="I201" s="64" t="s">
        <v>70</v>
      </c>
      <c r="J201" s="65">
        <v>0.59</v>
      </c>
      <c r="K201" s="35"/>
      <c r="L201" s="43"/>
    </row>
    <row r="202" spans="1:12" x14ac:dyDescent="0.25">
      <c r="A202" s="66">
        <v>36893</v>
      </c>
      <c r="B202" s="67" t="s">
        <v>1293</v>
      </c>
      <c r="C202" s="67" t="s">
        <v>53</v>
      </c>
      <c r="D202" s="80" t="s">
        <v>1556</v>
      </c>
      <c r="E202" s="81"/>
      <c r="F202" s="70">
        <v>60000</v>
      </c>
      <c r="G202" s="71">
        <v>1</v>
      </c>
      <c r="H202" s="72">
        <v>60000</v>
      </c>
      <c r="I202" s="73" t="s">
        <v>82</v>
      </c>
      <c r="J202" s="74">
        <v>0.59</v>
      </c>
      <c r="K202" s="67"/>
      <c r="L202" s="67" t="s">
        <v>1244</v>
      </c>
    </row>
    <row r="203" spans="1:12" x14ac:dyDescent="0.25">
      <c r="A203" s="35">
        <v>37084</v>
      </c>
      <c r="B203" s="35" t="s">
        <v>1268</v>
      </c>
      <c r="C203" s="35" t="s">
        <v>12</v>
      </c>
      <c r="D203" s="43" t="s">
        <v>1129</v>
      </c>
      <c r="E203" s="43" t="s">
        <v>1557</v>
      </c>
      <c r="F203" s="46">
        <v>19200</v>
      </c>
      <c r="G203" s="38">
        <v>0.45</v>
      </c>
      <c r="H203" s="46">
        <v>8800</v>
      </c>
      <c r="I203" s="47" t="s">
        <v>70</v>
      </c>
      <c r="J203" s="41">
        <v>0.57999999999999996</v>
      </c>
      <c r="K203" s="43"/>
      <c r="L203" s="43"/>
    </row>
    <row r="204" spans="1:12" x14ac:dyDescent="0.25">
      <c r="A204" s="58">
        <v>36730</v>
      </c>
      <c r="B204" s="58" t="s">
        <v>1287</v>
      </c>
      <c r="C204" s="58" t="s">
        <v>12</v>
      </c>
      <c r="D204" s="79" t="s">
        <v>510</v>
      </c>
      <c r="E204" s="79" t="s">
        <v>1558</v>
      </c>
      <c r="F204" s="61">
        <v>54098.28</v>
      </c>
      <c r="G204" s="38">
        <v>0.66</v>
      </c>
      <c r="H204" s="46">
        <v>36098.28</v>
      </c>
      <c r="I204" s="47" t="s">
        <v>70</v>
      </c>
      <c r="J204" s="65">
        <v>0.56000000000000005</v>
      </c>
      <c r="K204" s="77"/>
      <c r="L204" s="77"/>
    </row>
    <row r="205" spans="1:12" x14ac:dyDescent="0.25">
      <c r="A205" s="66">
        <v>36943</v>
      </c>
      <c r="B205" s="67" t="s">
        <v>1293</v>
      </c>
      <c r="C205" s="67" t="s">
        <v>12</v>
      </c>
      <c r="D205" s="80" t="s">
        <v>1559</v>
      </c>
      <c r="E205" s="81"/>
      <c r="F205" s="70">
        <v>114982.09</v>
      </c>
      <c r="G205" s="71">
        <v>0.91</v>
      </c>
      <c r="H205" s="72">
        <v>104663.7</v>
      </c>
      <c r="I205" s="73" t="s">
        <v>82</v>
      </c>
      <c r="J205" s="74">
        <v>0.56000000000000005</v>
      </c>
      <c r="K205" s="67"/>
      <c r="L205" s="67" t="s">
        <v>1244</v>
      </c>
    </row>
    <row r="206" spans="1:12" x14ac:dyDescent="0.25">
      <c r="A206" s="34">
        <v>37088</v>
      </c>
      <c r="B206" s="35" t="s">
        <v>1317</v>
      </c>
      <c r="C206" s="35" t="s">
        <v>12</v>
      </c>
      <c r="D206" s="49" t="s">
        <v>1133</v>
      </c>
      <c r="E206" s="49" t="s">
        <v>1560</v>
      </c>
      <c r="F206" s="46">
        <v>36000</v>
      </c>
      <c r="G206" s="38">
        <v>1</v>
      </c>
      <c r="H206" s="46">
        <v>36000</v>
      </c>
      <c r="I206" s="47" t="s">
        <v>70</v>
      </c>
      <c r="J206" s="41">
        <v>0.55857142857142861</v>
      </c>
      <c r="K206" s="77"/>
      <c r="L206" s="77"/>
    </row>
    <row r="207" spans="1:12" x14ac:dyDescent="0.25">
      <c r="A207" s="34">
        <v>36936</v>
      </c>
      <c r="B207" s="35" t="s">
        <v>1317</v>
      </c>
      <c r="C207" s="35" t="s">
        <v>12</v>
      </c>
      <c r="D207" s="49" t="s">
        <v>1561</v>
      </c>
      <c r="E207" s="49" t="s">
        <v>1562</v>
      </c>
      <c r="F207" s="46">
        <v>48000</v>
      </c>
      <c r="G207" s="38">
        <f>H207/F207</f>
        <v>0.7</v>
      </c>
      <c r="H207" s="46">
        <v>33600</v>
      </c>
      <c r="I207" s="47" t="s">
        <v>70</v>
      </c>
      <c r="J207" s="41">
        <v>0.5585714285714285</v>
      </c>
      <c r="K207" s="77"/>
      <c r="L207" s="77"/>
    </row>
    <row r="208" spans="1:12" x14ac:dyDescent="0.25">
      <c r="A208" s="85">
        <v>36708</v>
      </c>
      <c r="B208" s="35" t="s">
        <v>1317</v>
      </c>
      <c r="C208" s="35" t="s">
        <v>12</v>
      </c>
      <c r="D208" s="76" t="s">
        <v>1563</v>
      </c>
      <c r="E208" s="76">
        <v>2020</v>
      </c>
      <c r="F208" s="46">
        <v>79124.960000000006</v>
      </c>
      <c r="G208" s="38">
        <v>1</v>
      </c>
      <c r="H208" s="46">
        <v>79124.960000000006</v>
      </c>
      <c r="I208" s="47" t="s">
        <v>70</v>
      </c>
      <c r="J208" s="41">
        <v>0.55428571428571427</v>
      </c>
      <c r="K208" s="77"/>
      <c r="L208" s="77"/>
    </row>
    <row r="209" spans="1:12" x14ac:dyDescent="0.25">
      <c r="A209" s="44">
        <v>36653</v>
      </c>
      <c r="B209" s="35" t="s">
        <v>1247</v>
      </c>
      <c r="C209" s="35" t="s">
        <v>12</v>
      </c>
      <c r="D209" s="43" t="s">
        <v>1564</v>
      </c>
      <c r="E209" s="43" t="s">
        <v>1565</v>
      </c>
      <c r="F209" s="45">
        <v>20914.48</v>
      </c>
      <c r="G209" s="38">
        <v>0.5</v>
      </c>
      <c r="H209" s="46">
        <v>10457.24</v>
      </c>
      <c r="I209" s="47" t="s">
        <v>82</v>
      </c>
      <c r="J209" s="41">
        <v>0.55000000000000004</v>
      </c>
      <c r="K209" s="35"/>
      <c r="L209" s="43"/>
    </row>
    <row r="210" spans="1:12" x14ac:dyDescent="0.25">
      <c r="A210" s="66">
        <v>36991</v>
      </c>
      <c r="B210" s="67" t="s">
        <v>1240</v>
      </c>
      <c r="C210" s="67" t="s">
        <v>53</v>
      </c>
      <c r="D210" s="68" t="s">
        <v>1566</v>
      </c>
      <c r="E210" s="69" t="s">
        <v>1567</v>
      </c>
      <c r="F210" s="70">
        <v>14433.95</v>
      </c>
      <c r="G210" s="71">
        <v>1</v>
      </c>
      <c r="H210" s="72">
        <v>14433.95</v>
      </c>
      <c r="I210" s="73" t="s">
        <v>70</v>
      </c>
      <c r="J210" s="74">
        <v>0.55000000000000004</v>
      </c>
      <c r="K210" s="67"/>
      <c r="L210" s="67" t="s">
        <v>1244</v>
      </c>
    </row>
    <row r="211" spans="1:12" x14ac:dyDescent="0.25">
      <c r="A211" s="58">
        <v>36721</v>
      </c>
      <c r="B211" s="58" t="s">
        <v>1287</v>
      </c>
      <c r="C211" s="58" t="s">
        <v>12</v>
      </c>
      <c r="D211" s="79" t="s">
        <v>1568</v>
      </c>
      <c r="E211" s="79" t="s">
        <v>1569</v>
      </c>
      <c r="F211" s="61">
        <v>44350</v>
      </c>
      <c r="G211" s="38">
        <v>0.85</v>
      </c>
      <c r="H211" s="46">
        <v>38000</v>
      </c>
      <c r="I211" s="47" t="s">
        <v>70</v>
      </c>
      <c r="J211" s="65">
        <v>0.55000000000000004</v>
      </c>
      <c r="K211" s="77"/>
      <c r="L211" s="77"/>
    </row>
    <row r="212" spans="1:12" x14ac:dyDescent="0.25">
      <c r="A212" s="57">
        <v>36588</v>
      </c>
      <c r="B212" s="58" t="s">
        <v>1323</v>
      </c>
      <c r="C212" s="58" t="s">
        <v>12</v>
      </c>
      <c r="D212" s="79" t="s">
        <v>1570</v>
      </c>
      <c r="E212" s="87" t="s">
        <v>1571</v>
      </c>
      <c r="F212" s="61">
        <v>56622.21</v>
      </c>
      <c r="G212" s="62">
        <v>1</v>
      </c>
      <c r="H212" s="63">
        <v>56622.21</v>
      </c>
      <c r="I212" s="64" t="s">
        <v>70</v>
      </c>
      <c r="J212" s="65">
        <v>0.55000000000000004</v>
      </c>
      <c r="K212" s="88"/>
      <c r="L212" s="88"/>
    </row>
    <row r="213" spans="1:12" x14ac:dyDescent="0.25">
      <c r="A213" s="44">
        <v>36584</v>
      </c>
      <c r="B213" s="35" t="s">
        <v>1247</v>
      </c>
      <c r="C213" s="35" t="s">
        <v>12</v>
      </c>
      <c r="D213" s="43" t="s">
        <v>1572</v>
      </c>
      <c r="E213" s="43" t="s">
        <v>1573</v>
      </c>
      <c r="F213" s="45">
        <v>10000</v>
      </c>
      <c r="G213" s="38">
        <v>1</v>
      </c>
      <c r="H213" s="46">
        <f>F213*G213</f>
        <v>10000</v>
      </c>
      <c r="I213" s="47" t="s">
        <v>82</v>
      </c>
      <c r="J213" s="41">
        <v>0.54</v>
      </c>
      <c r="K213" s="35"/>
      <c r="L213" s="43"/>
    </row>
    <row r="214" spans="1:12" x14ac:dyDescent="0.25">
      <c r="A214" s="58">
        <v>36877</v>
      </c>
      <c r="B214" s="58" t="s">
        <v>1287</v>
      </c>
      <c r="C214" s="58" t="s">
        <v>12</v>
      </c>
      <c r="D214" s="79" t="s">
        <v>1574</v>
      </c>
      <c r="E214" s="79" t="s">
        <v>1575</v>
      </c>
      <c r="F214" s="61">
        <v>39150</v>
      </c>
      <c r="G214" s="38">
        <v>0.97</v>
      </c>
      <c r="H214" s="46">
        <v>38000</v>
      </c>
      <c r="I214" s="47" t="s">
        <v>70</v>
      </c>
      <c r="J214" s="65">
        <v>0.54</v>
      </c>
      <c r="K214" s="77"/>
      <c r="L214" s="77"/>
    </row>
    <row r="215" spans="1:12" x14ac:dyDescent="0.25">
      <c r="A215" s="35">
        <v>37093</v>
      </c>
      <c r="B215" s="35" t="s">
        <v>1268</v>
      </c>
      <c r="C215" s="35" t="s">
        <v>12</v>
      </c>
      <c r="D215" s="43" t="s">
        <v>1143</v>
      </c>
      <c r="E215" s="43" t="s">
        <v>1576</v>
      </c>
      <c r="F215" s="46">
        <v>49136</v>
      </c>
      <c r="G215" s="38">
        <v>0.5</v>
      </c>
      <c r="H215" s="46">
        <v>24568</v>
      </c>
      <c r="I215" s="47" t="s">
        <v>70</v>
      </c>
      <c r="J215" s="41">
        <v>0.51</v>
      </c>
      <c r="K215" s="43"/>
      <c r="L215" s="43"/>
    </row>
    <row r="216" spans="1:12" x14ac:dyDescent="0.25">
      <c r="A216" s="34">
        <v>36916</v>
      </c>
      <c r="B216" s="58" t="s">
        <v>1305</v>
      </c>
      <c r="C216" s="34" t="s">
        <v>12</v>
      </c>
      <c r="D216" s="49" t="s">
        <v>1577</v>
      </c>
      <c r="E216" s="76" t="s">
        <v>1578</v>
      </c>
      <c r="F216" s="51">
        <v>145547.46</v>
      </c>
      <c r="G216" s="38"/>
      <c r="H216" s="46">
        <v>69000</v>
      </c>
      <c r="I216" s="47" t="s">
        <v>70</v>
      </c>
      <c r="J216" s="41">
        <v>0.51</v>
      </c>
      <c r="K216" s="35"/>
      <c r="L216" s="35"/>
    </row>
    <row r="217" spans="1:12" x14ac:dyDescent="0.25">
      <c r="A217" s="57">
        <v>36465</v>
      </c>
      <c r="B217" s="35" t="s">
        <v>1234</v>
      </c>
      <c r="C217" s="58" t="s">
        <v>12</v>
      </c>
      <c r="D217" s="75" t="s">
        <v>1579</v>
      </c>
      <c r="E217" s="60" t="s">
        <v>1580</v>
      </c>
      <c r="F217" s="61">
        <v>7500</v>
      </c>
      <c r="G217" s="62">
        <v>1</v>
      </c>
      <c r="H217" s="63">
        <v>7500</v>
      </c>
      <c r="I217" s="64" t="s">
        <v>70</v>
      </c>
      <c r="J217" s="65">
        <v>0.5</v>
      </c>
      <c r="K217" s="35"/>
      <c r="L217" s="43"/>
    </row>
    <row r="218" spans="1:12" x14ac:dyDescent="0.25">
      <c r="A218" s="34">
        <v>36744</v>
      </c>
      <c r="B218" s="35" t="s">
        <v>1219</v>
      </c>
      <c r="C218" s="34"/>
      <c r="D218" s="36" t="s">
        <v>1581</v>
      </c>
      <c r="E218" s="36" t="s">
        <v>1582</v>
      </c>
      <c r="F218" s="37">
        <v>15590.85</v>
      </c>
      <c r="G218" s="38">
        <v>0.47</v>
      </c>
      <c r="H218" s="90">
        <v>7710.85</v>
      </c>
      <c r="I218" s="40" t="s">
        <v>82</v>
      </c>
      <c r="J218" s="41">
        <v>0.5</v>
      </c>
      <c r="K218" s="35"/>
      <c r="L218" s="43"/>
    </row>
    <row r="219" spans="1:12" x14ac:dyDescent="0.25">
      <c r="A219" s="44">
        <v>36895</v>
      </c>
      <c r="B219" s="35" t="s">
        <v>1259</v>
      </c>
      <c r="C219" s="35" t="s">
        <v>12</v>
      </c>
      <c r="D219" s="43" t="s">
        <v>1583</v>
      </c>
      <c r="E219" s="43" t="s">
        <v>1584</v>
      </c>
      <c r="F219" s="45">
        <v>36850</v>
      </c>
      <c r="G219" s="38">
        <v>1</v>
      </c>
      <c r="H219" s="46">
        <v>36850</v>
      </c>
      <c r="I219" s="47" t="s">
        <v>82</v>
      </c>
      <c r="J219" s="41">
        <v>0.5</v>
      </c>
      <c r="K219" s="35"/>
      <c r="L219" s="35"/>
    </row>
    <row r="220" spans="1:12" x14ac:dyDescent="0.25">
      <c r="A220" s="35">
        <v>36594</v>
      </c>
      <c r="B220" s="35" t="s">
        <v>1283</v>
      </c>
      <c r="C220" s="35" t="s">
        <v>12</v>
      </c>
      <c r="D220" s="43" t="s">
        <v>1367</v>
      </c>
      <c r="E220" s="43" t="s">
        <v>1585</v>
      </c>
      <c r="F220" s="46">
        <v>6500</v>
      </c>
      <c r="G220" s="38">
        <f>ROUNDDOWN(H220*100/F220,0)</f>
        <v>0</v>
      </c>
      <c r="H220" s="46">
        <v>0</v>
      </c>
      <c r="I220" s="47" t="s">
        <v>34</v>
      </c>
      <c r="J220" s="41">
        <v>0.49</v>
      </c>
      <c r="K220" s="43"/>
      <c r="L220" s="43"/>
    </row>
    <row r="221" spans="1:12" x14ac:dyDescent="0.25">
      <c r="A221" s="44">
        <v>36680</v>
      </c>
      <c r="B221" s="35" t="s">
        <v>1247</v>
      </c>
      <c r="C221" s="35" t="s">
        <v>53</v>
      </c>
      <c r="D221" s="43" t="s">
        <v>1586</v>
      </c>
      <c r="E221" s="43" t="s">
        <v>1587</v>
      </c>
      <c r="F221" s="45">
        <v>38500</v>
      </c>
      <c r="G221" s="38">
        <v>0</v>
      </c>
      <c r="H221" s="46">
        <v>0</v>
      </c>
      <c r="I221" s="47" t="s">
        <v>41</v>
      </c>
      <c r="J221" s="41">
        <v>0.49</v>
      </c>
      <c r="K221" s="35"/>
      <c r="L221" s="43"/>
    </row>
    <row r="222" spans="1:12" x14ac:dyDescent="0.25">
      <c r="A222" s="44">
        <v>36690</v>
      </c>
      <c r="B222" s="35" t="s">
        <v>1222</v>
      </c>
      <c r="C222" s="35" t="s">
        <v>53</v>
      </c>
      <c r="D222" s="43" t="s">
        <v>1588</v>
      </c>
      <c r="E222" s="43" t="s">
        <v>1589</v>
      </c>
      <c r="F222" s="45">
        <v>23108</v>
      </c>
      <c r="G222" s="38">
        <v>0</v>
      </c>
      <c r="H222" s="46">
        <v>0</v>
      </c>
      <c r="I222" s="47" t="s">
        <v>21</v>
      </c>
      <c r="J222" s="41">
        <v>0.49</v>
      </c>
      <c r="K222" s="35"/>
      <c r="L222" s="35"/>
    </row>
    <row r="223" spans="1:12" x14ac:dyDescent="0.25">
      <c r="A223" s="44">
        <v>36700</v>
      </c>
      <c r="B223" s="35" t="s">
        <v>1247</v>
      </c>
      <c r="C223" s="35" t="s">
        <v>53</v>
      </c>
      <c r="D223" s="43" t="s">
        <v>1590</v>
      </c>
      <c r="E223" s="43" t="s">
        <v>1591</v>
      </c>
      <c r="F223" s="45">
        <v>20905</v>
      </c>
      <c r="G223" s="38">
        <v>0</v>
      </c>
      <c r="H223" s="46">
        <v>0</v>
      </c>
      <c r="I223" s="47" t="s">
        <v>41</v>
      </c>
      <c r="J223" s="41">
        <v>0.49</v>
      </c>
      <c r="K223" s="35"/>
      <c r="L223" s="43"/>
    </row>
    <row r="224" spans="1:12" x14ac:dyDescent="0.25">
      <c r="A224" s="34">
        <v>36753</v>
      </c>
      <c r="B224" s="35" t="s">
        <v>1219</v>
      </c>
      <c r="C224" s="34"/>
      <c r="D224" s="36" t="s">
        <v>1592</v>
      </c>
      <c r="E224" s="36" t="s">
        <v>1593</v>
      </c>
      <c r="F224" s="37">
        <v>25100</v>
      </c>
      <c r="G224" s="38">
        <v>0</v>
      </c>
      <c r="H224" s="90">
        <v>0</v>
      </c>
      <c r="I224" s="40" t="s">
        <v>34</v>
      </c>
      <c r="J224" s="41">
        <v>0.49</v>
      </c>
      <c r="K224" s="35"/>
      <c r="L224" s="43"/>
    </row>
    <row r="225" spans="1:12" x14ac:dyDescent="0.25">
      <c r="A225" s="58">
        <v>36897</v>
      </c>
      <c r="B225" s="58" t="s">
        <v>1287</v>
      </c>
      <c r="C225" s="58" t="s">
        <v>12</v>
      </c>
      <c r="D225" s="79" t="s">
        <v>1594</v>
      </c>
      <c r="E225" s="79" t="s">
        <v>1595</v>
      </c>
      <c r="F225" s="61">
        <v>29250.53</v>
      </c>
      <c r="G225" s="38">
        <v>0</v>
      </c>
      <c r="H225" s="46">
        <v>0</v>
      </c>
      <c r="I225" s="47" t="s">
        <v>34</v>
      </c>
      <c r="J225" s="65">
        <v>0.49</v>
      </c>
      <c r="K225" s="77"/>
      <c r="L225" s="77"/>
    </row>
    <row r="226" spans="1:12" x14ac:dyDescent="0.25">
      <c r="A226" s="48">
        <v>36938</v>
      </c>
      <c r="B226" s="35" t="s">
        <v>1293</v>
      </c>
      <c r="C226" s="35" t="s">
        <v>53</v>
      </c>
      <c r="D226" s="49" t="s">
        <v>1596</v>
      </c>
      <c r="E226" s="43"/>
      <c r="F226" s="51">
        <v>31563.84</v>
      </c>
      <c r="G226" s="38">
        <v>0</v>
      </c>
      <c r="H226" s="46">
        <v>0</v>
      </c>
      <c r="I226" s="47" t="s">
        <v>21</v>
      </c>
      <c r="J226" s="41">
        <v>0.49</v>
      </c>
      <c r="K226" s="35"/>
      <c r="L226" s="35"/>
    </row>
    <row r="227" spans="1:12" x14ac:dyDescent="0.25">
      <c r="A227" s="44">
        <v>37026</v>
      </c>
      <c r="B227" s="35" t="s">
        <v>1259</v>
      </c>
      <c r="C227" s="35" t="s">
        <v>53</v>
      </c>
      <c r="D227" s="43" t="s">
        <v>1597</v>
      </c>
      <c r="E227" s="43" t="s">
        <v>1598</v>
      </c>
      <c r="F227" s="45">
        <v>25721</v>
      </c>
      <c r="G227" s="38">
        <v>0</v>
      </c>
      <c r="H227" s="46">
        <v>0</v>
      </c>
      <c r="I227" s="47" t="s">
        <v>21</v>
      </c>
      <c r="J227" s="41">
        <v>0.49</v>
      </c>
      <c r="K227" s="35"/>
      <c r="L227" s="35"/>
    </row>
    <row r="228" spans="1:12" ht="25.5" x14ac:dyDescent="0.25">
      <c r="A228" s="57">
        <v>36521</v>
      </c>
      <c r="B228" s="58" t="s">
        <v>1323</v>
      </c>
      <c r="C228" s="58" t="s">
        <v>12</v>
      </c>
      <c r="D228" s="79" t="s">
        <v>153</v>
      </c>
      <c r="E228" s="87" t="s">
        <v>1599</v>
      </c>
      <c r="F228" s="61">
        <v>29755</v>
      </c>
      <c r="G228" s="62">
        <v>0</v>
      </c>
      <c r="H228" s="63">
        <v>0</v>
      </c>
      <c r="I228" s="64" t="s">
        <v>34</v>
      </c>
      <c r="J228" s="65">
        <v>0.48</v>
      </c>
      <c r="K228" s="88"/>
      <c r="L228" s="88"/>
    </row>
    <row r="229" spans="1:12" x14ac:dyDescent="0.25">
      <c r="A229" s="35">
        <v>36635</v>
      </c>
      <c r="B229" s="35" t="s">
        <v>1283</v>
      </c>
      <c r="C229" s="35" t="s">
        <v>12</v>
      </c>
      <c r="D229" s="43" t="s">
        <v>1600</v>
      </c>
      <c r="E229" s="43" t="s">
        <v>1601</v>
      </c>
      <c r="F229" s="46">
        <v>25000</v>
      </c>
      <c r="G229" s="38">
        <f>ROUNDDOWN(H229*100/F229,0)</f>
        <v>0</v>
      </c>
      <c r="H229" s="46">
        <v>0</v>
      </c>
      <c r="I229" s="47" t="s">
        <v>34</v>
      </c>
      <c r="J229" s="41">
        <v>0.48</v>
      </c>
      <c r="K229" s="43"/>
      <c r="L229" s="43"/>
    </row>
    <row r="230" spans="1:12" x14ac:dyDescent="0.25">
      <c r="A230" s="34">
        <v>36736</v>
      </c>
      <c r="B230" s="35" t="s">
        <v>1252</v>
      </c>
      <c r="C230" s="35" t="s">
        <v>53</v>
      </c>
      <c r="D230" s="49" t="s">
        <v>1602</v>
      </c>
      <c r="E230" s="49" t="s">
        <v>1603</v>
      </c>
      <c r="F230" s="46">
        <v>74117.75</v>
      </c>
      <c r="G230" s="38">
        <v>0</v>
      </c>
      <c r="H230" s="46">
        <v>0</v>
      </c>
      <c r="I230" s="47" t="s">
        <v>34</v>
      </c>
      <c r="J230" s="41">
        <v>0.48</v>
      </c>
      <c r="K230" s="77"/>
      <c r="L230" s="77"/>
    </row>
    <row r="231" spans="1:12" x14ac:dyDescent="0.25">
      <c r="A231" s="34">
        <v>36747</v>
      </c>
      <c r="B231" s="35" t="s">
        <v>1219</v>
      </c>
      <c r="C231" s="34"/>
      <c r="D231" s="36" t="s">
        <v>1604</v>
      </c>
      <c r="E231" s="36" t="s">
        <v>1605</v>
      </c>
      <c r="F231" s="37">
        <v>20389</v>
      </c>
      <c r="G231" s="38">
        <v>0</v>
      </c>
      <c r="H231" s="90">
        <v>0</v>
      </c>
      <c r="I231" s="40" t="s">
        <v>34</v>
      </c>
      <c r="J231" s="41">
        <v>0.48</v>
      </c>
      <c r="K231" s="35"/>
      <c r="L231" s="43"/>
    </row>
    <row r="232" spans="1:12" x14ac:dyDescent="0.25">
      <c r="A232" s="34">
        <v>36808</v>
      </c>
      <c r="B232" s="58" t="s">
        <v>1305</v>
      </c>
      <c r="C232" s="34" t="s">
        <v>12</v>
      </c>
      <c r="D232" s="49" t="s">
        <v>643</v>
      </c>
      <c r="E232" s="76" t="s">
        <v>1606</v>
      </c>
      <c r="F232" s="51">
        <v>38064.85</v>
      </c>
      <c r="G232" s="38">
        <v>0</v>
      </c>
      <c r="H232" s="46">
        <v>0</v>
      </c>
      <c r="I232" s="47" t="s">
        <v>34</v>
      </c>
      <c r="J232" s="41">
        <v>0.48</v>
      </c>
      <c r="K232" s="35"/>
      <c r="L232" s="35"/>
    </row>
    <row r="233" spans="1:12" x14ac:dyDescent="0.25">
      <c r="A233" s="57">
        <v>36862</v>
      </c>
      <c r="B233" s="35" t="s">
        <v>1234</v>
      </c>
      <c r="C233" s="58" t="s">
        <v>12</v>
      </c>
      <c r="D233" s="59" t="s">
        <v>709</v>
      </c>
      <c r="E233" s="60" t="s">
        <v>1607</v>
      </c>
      <c r="F233" s="61">
        <v>51011.33</v>
      </c>
      <c r="G233" s="62">
        <v>0</v>
      </c>
      <c r="H233" s="63">
        <v>0</v>
      </c>
      <c r="I233" s="64" t="s">
        <v>34</v>
      </c>
      <c r="J233" s="65">
        <v>0.48</v>
      </c>
      <c r="K233" s="35"/>
      <c r="L233" s="35"/>
    </row>
    <row r="234" spans="1:12" x14ac:dyDescent="0.25">
      <c r="A234" s="57">
        <v>36966</v>
      </c>
      <c r="B234" s="35" t="s">
        <v>1240</v>
      </c>
      <c r="C234" s="58" t="s">
        <v>12</v>
      </c>
      <c r="D234" s="75" t="s">
        <v>1608</v>
      </c>
      <c r="E234" s="60" t="s">
        <v>1609</v>
      </c>
      <c r="F234" s="61">
        <v>144022</v>
      </c>
      <c r="G234" s="38">
        <v>0</v>
      </c>
      <c r="H234" s="63">
        <v>0</v>
      </c>
      <c r="I234" s="64" t="s">
        <v>34</v>
      </c>
      <c r="J234" s="65">
        <v>0.48</v>
      </c>
      <c r="K234" s="35"/>
      <c r="L234" s="35"/>
    </row>
    <row r="235" spans="1:12" x14ac:dyDescent="0.25">
      <c r="A235" s="44">
        <v>37124</v>
      </c>
      <c r="B235" s="35" t="s">
        <v>1259</v>
      </c>
      <c r="C235" s="35" t="s">
        <v>12</v>
      </c>
      <c r="D235" s="43" t="s">
        <v>1171</v>
      </c>
      <c r="E235" s="43" t="s">
        <v>1610</v>
      </c>
      <c r="F235" s="45">
        <v>169325</v>
      </c>
      <c r="G235" s="38">
        <v>0</v>
      </c>
      <c r="H235" s="46">
        <v>0</v>
      </c>
      <c r="I235" s="47" t="s">
        <v>21</v>
      </c>
      <c r="J235" s="41">
        <v>0.48</v>
      </c>
      <c r="K235" s="35"/>
      <c r="L235" s="35"/>
    </row>
    <row r="236" spans="1:12" x14ac:dyDescent="0.25">
      <c r="A236" s="34">
        <v>36665</v>
      </c>
      <c r="B236" s="35" t="s">
        <v>1252</v>
      </c>
      <c r="C236" s="35" t="s">
        <v>12</v>
      </c>
      <c r="D236" s="49" t="s">
        <v>1611</v>
      </c>
      <c r="E236" s="49" t="s">
        <v>1612</v>
      </c>
      <c r="F236" s="46">
        <v>17952.310000000001</v>
      </c>
      <c r="G236" s="38">
        <v>0</v>
      </c>
      <c r="H236" s="46">
        <v>0</v>
      </c>
      <c r="I236" s="47" t="s">
        <v>34</v>
      </c>
      <c r="J236" s="41">
        <v>0.47</v>
      </c>
      <c r="K236" s="77"/>
      <c r="L236" s="77"/>
    </row>
    <row r="237" spans="1:12" x14ac:dyDescent="0.25">
      <c r="A237" s="34">
        <v>36702</v>
      </c>
      <c r="B237" s="58" t="s">
        <v>1305</v>
      </c>
      <c r="C237" s="34" t="s">
        <v>12</v>
      </c>
      <c r="D237" s="49" t="s">
        <v>450</v>
      </c>
      <c r="E237" s="76" t="s">
        <v>1613</v>
      </c>
      <c r="F237" s="51">
        <v>31310</v>
      </c>
      <c r="G237" s="38">
        <v>0</v>
      </c>
      <c r="H237" s="46">
        <v>0</v>
      </c>
      <c r="I237" s="47" t="s">
        <v>34</v>
      </c>
      <c r="J237" s="41">
        <v>0.47</v>
      </c>
      <c r="K237" s="35"/>
      <c r="L237" s="35"/>
    </row>
    <row r="238" spans="1:12" x14ac:dyDescent="0.25">
      <c r="A238" s="44">
        <v>37063</v>
      </c>
      <c r="B238" s="35" t="s">
        <v>1222</v>
      </c>
      <c r="C238" s="35" t="s">
        <v>12</v>
      </c>
      <c r="D238" s="43" t="s">
        <v>1614</v>
      </c>
      <c r="E238" s="43" t="s">
        <v>1615</v>
      </c>
      <c r="F238" s="45">
        <v>19250</v>
      </c>
      <c r="G238" s="38">
        <v>0</v>
      </c>
      <c r="H238" s="46">
        <v>0</v>
      </c>
      <c r="I238" s="47" t="s">
        <v>21</v>
      </c>
      <c r="J238" s="41">
        <v>0.47</v>
      </c>
      <c r="K238" s="35"/>
      <c r="L238" s="35"/>
    </row>
    <row r="239" spans="1:12" x14ac:dyDescent="0.25">
      <c r="A239" s="34">
        <v>36792</v>
      </c>
      <c r="B239" s="35" t="s">
        <v>1317</v>
      </c>
      <c r="C239" s="35" t="s">
        <v>12</v>
      </c>
      <c r="D239" s="76" t="s">
        <v>1616</v>
      </c>
      <c r="E239" s="76" t="s">
        <v>1617</v>
      </c>
      <c r="F239" s="46">
        <v>91762</v>
      </c>
      <c r="G239" s="38">
        <v>0</v>
      </c>
      <c r="H239" s="46">
        <v>0</v>
      </c>
      <c r="I239" s="47" t="s">
        <v>34</v>
      </c>
      <c r="J239" s="41">
        <v>0.4628571428571428</v>
      </c>
      <c r="K239" s="77"/>
      <c r="L239" s="77"/>
    </row>
    <row r="240" spans="1:12" x14ac:dyDescent="0.25">
      <c r="A240" s="48">
        <v>36664</v>
      </c>
      <c r="B240" s="35" t="s">
        <v>1231</v>
      </c>
      <c r="C240" s="35" t="s">
        <v>53</v>
      </c>
      <c r="D240" s="49" t="s">
        <v>1618</v>
      </c>
      <c r="E240" s="43"/>
      <c r="F240" s="51">
        <v>10000</v>
      </c>
      <c r="G240" s="53">
        <v>0</v>
      </c>
      <c r="H240" s="54">
        <v>0</v>
      </c>
      <c r="I240" s="55" t="s">
        <v>21</v>
      </c>
      <c r="J240" s="56">
        <v>0.46</v>
      </c>
      <c r="K240" s="35"/>
      <c r="L240" s="35"/>
    </row>
    <row r="241" spans="1:12" x14ac:dyDescent="0.25">
      <c r="A241" s="48">
        <v>36678</v>
      </c>
      <c r="B241" s="35" t="s">
        <v>1293</v>
      </c>
      <c r="C241" s="35" t="s">
        <v>12</v>
      </c>
      <c r="D241" s="49" t="s">
        <v>408</v>
      </c>
      <c r="E241" s="43"/>
      <c r="F241" s="51">
        <v>44726.5</v>
      </c>
      <c r="G241" s="38">
        <v>0</v>
      </c>
      <c r="H241" s="46">
        <v>0</v>
      </c>
      <c r="I241" s="47" t="s">
        <v>21</v>
      </c>
      <c r="J241" s="41">
        <v>0.46</v>
      </c>
      <c r="K241" s="35"/>
      <c r="L241" s="35"/>
    </row>
    <row r="242" spans="1:12" x14ac:dyDescent="0.25">
      <c r="A242" s="57">
        <v>36831</v>
      </c>
      <c r="B242" s="35" t="s">
        <v>1234</v>
      </c>
      <c r="C242" s="58" t="s">
        <v>53</v>
      </c>
      <c r="D242" s="75" t="s">
        <v>1619</v>
      </c>
      <c r="E242" s="60" t="s">
        <v>1620</v>
      </c>
      <c r="F242" s="61">
        <v>25140.84</v>
      </c>
      <c r="G242" s="62">
        <v>0</v>
      </c>
      <c r="H242" s="63">
        <v>0</v>
      </c>
      <c r="I242" s="64" t="s">
        <v>34</v>
      </c>
      <c r="J242" s="65">
        <v>0.46</v>
      </c>
      <c r="K242" s="35"/>
      <c r="L242" s="43"/>
    </row>
    <row r="243" spans="1:12" x14ac:dyDescent="0.25">
      <c r="A243" s="57">
        <v>36944</v>
      </c>
      <c r="B243" s="35" t="s">
        <v>1240</v>
      </c>
      <c r="C243" s="58" t="s">
        <v>12</v>
      </c>
      <c r="D243" s="75" t="s">
        <v>855</v>
      </c>
      <c r="E243" s="60" t="s">
        <v>1621</v>
      </c>
      <c r="F243" s="61">
        <v>25000</v>
      </c>
      <c r="G243" s="38">
        <v>0</v>
      </c>
      <c r="H243" s="63">
        <v>0</v>
      </c>
      <c r="I243" s="64" t="s">
        <v>34</v>
      </c>
      <c r="J243" s="65">
        <v>0.46</v>
      </c>
      <c r="K243" s="35"/>
      <c r="L243" s="35"/>
    </row>
    <row r="244" spans="1:12" x14ac:dyDescent="0.25">
      <c r="A244" s="35">
        <v>36969</v>
      </c>
      <c r="B244" s="35" t="s">
        <v>1283</v>
      </c>
      <c r="C244" s="35" t="s">
        <v>12</v>
      </c>
      <c r="D244" s="43" t="s">
        <v>1622</v>
      </c>
      <c r="E244" s="43" t="s">
        <v>1623</v>
      </c>
      <c r="F244" s="46">
        <v>7747.09</v>
      </c>
      <c r="G244" s="38">
        <f>ROUNDDOWN(H244*100/F244,0)</f>
        <v>0</v>
      </c>
      <c r="H244" s="46">
        <v>0</v>
      </c>
      <c r="I244" s="47" t="s">
        <v>34</v>
      </c>
      <c r="J244" s="41">
        <v>0.46</v>
      </c>
      <c r="K244" s="43"/>
      <c r="L244" s="43"/>
    </row>
    <row r="245" spans="1:12" x14ac:dyDescent="0.25">
      <c r="A245" s="58">
        <v>36997</v>
      </c>
      <c r="B245" s="58" t="s">
        <v>1287</v>
      </c>
      <c r="C245" s="58" t="s">
        <v>53</v>
      </c>
      <c r="D245" s="79" t="s">
        <v>1624</v>
      </c>
      <c r="E245" s="79" t="s">
        <v>1625</v>
      </c>
      <c r="F245" s="61">
        <v>37228.32</v>
      </c>
      <c r="G245" s="38">
        <v>0</v>
      </c>
      <c r="H245" s="46">
        <v>0</v>
      </c>
      <c r="I245" s="47" t="s">
        <v>34</v>
      </c>
      <c r="J245" s="65">
        <v>0.46</v>
      </c>
      <c r="K245" s="77"/>
      <c r="L245" s="77"/>
    </row>
    <row r="246" spans="1:12" x14ac:dyDescent="0.25">
      <c r="A246" s="34">
        <v>36928</v>
      </c>
      <c r="B246" s="35" t="s">
        <v>1317</v>
      </c>
      <c r="C246" s="35" t="s">
        <v>53</v>
      </c>
      <c r="D246" s="49" t="s">
        <v>1626</v>
      </c>
      <c r="E246" s="49" t="s">
        <v>1627</v>
      </c>
      <c r="F246" s="46">
        <v>83569.180000000008</v>
      </c>
      <c r="G246" s="38">
        <v>0</v>
      </c>
      <c r="H246" s="46">
        <v>0</v>
      </c>
      <c r="I246" s="47" t="s">
        <v>34</v>
      </c>
      <c r="J246" s="41">
        <v>0.45714285714285718</v>
      </c>
      <c r="K246" s="77"/>
      <c r="L246" s="77"/>
    </row>
    <row r="247" spans="1:12" x14ac:dyDescent="0.25">
      <c r="A247" s="34">
        <v>36603</v>
      </c>
      <c r="B247" s="35" t="s">
        <v>1252</v>
      </c>
      <c r="C247" s="35" t="s">
        <v>53</v>
      </c>
      <c r="D247" s="49" t="s">
        <v>1628</v>
      </c>
      <c r="E247" s="49" t="s">
        <v>1629</v>
      </c>
      <c r="F247" s="46">
        <v>67900.09</v>
      </c>
      <c r="G247" s="38">
        <v>0</v>
      </c>
      <c r="H247" s="46">
        <v>0</v>
      </c>
      <c r="I247" s="47" t="s">
        <v>34</v>
      </c>
      <c r="J247" s="41">
        <v>0.45</v>
      </c>
      <c r="K247" s="77"/>
      <c r="L247" s="77"/>
    </row>
    <row r="248" spans="1:12" x14ac:dyDescent="0.25">
      <c r="A248" s="44">
        <v>36642</v>
      </c>
      <c r="B248" s="35" t="s">
        <v>1247</v>
      </c>
      <c r="C248" s="35" t="s">
        <v>53</v>
      </c>
      <c r="D248" s="43" t="s">
        <v>1630</v>
      </c>
      <c r="E248" s="43" t="s">
        <v>1631</v>
      </c>
      <c r="F248" s="45">
        <v>15804.21</v>
      </c>
      <c r="G248" s="38">
        <v>0</v>
      </c>
      <c r="H248" s="46">
        <v>0</v>
      </c>
      <c r="I248" s="47" t="s">
        <v>41</v>
      </c>
      <c r="J248" s="41">
        <v>0.45</v>
      </c>
      <c r="K248" s="35"/>
      <c r="L248" s="43"/>
    </row>
    <row r="249" spans="1:12" ht="25.5" x14ac:dyDescent="0.25">
      <c r="A249" s="48">
        <v>36723</v>
      </c>
      <c r="B249" s="35" t="s">
        <v>1225</v>
      </c>
      <c r="C249" s="34" t="s">
        <v>12</v>
      </c>
      <c r="D249" s="49" t="s">
        <v>1632</v>
      </c>
      <c r="E249" s="50" t="s">
        <v>1633</v>
      </c>
      <c r="F249" s="51">
        <v>12826</v>
      </c>
      <c r="G249" s="52">
        <v>0</v>
      </c>
      <c r="H249" s="51">
        <v>0</v>
      </c>
      <c r="I249" s="47" t="s">
        <v>21</v>
      </c>
      <c r="J249" s="41">
        <v>0.45</v>
      </c>
      <c r="K249" s="35"/>
      <c r="L249" s="43"/>
    </row>
    <row r="250" spans="1:12" x14ac:dyDescent="0.25">
      <c r="A250" s="44">
        <v>36859</v>
      </c>
      <c r="B250" s="35" t="s">
        <v>1225</v>
      </c>
      <c r="C250" s="35" t="s">
        <v>12</v>
      </c>
      <c r="D250" s="43" t="s">
        <v>707</v>
      </c>
      <c r="E250" s="43" t="s">
        <v>1634</v>
      </c>
      <c r="F250" s="45">
        <v>47167</v>
      </c>
      <c r="G250" s="52">
        <v>0</v>
      </c>
      <c r="H250" s="46">
        <v>0</v>
      </c>
      <c r="I250" s="45" t="s">
        <v>34</v>
      </c>
      <c r="J250" s="78">
        <v>0.45</v>
      </c>
      <c r="K250" s="77"/>
      <c r="L250" s="77"/>
    </row>
    <row r="251" spans="1:12" x14ac:dyDescent="0.25">
      <c r="A251" s="58">
        <v>36951</v>
      </c>
      <c r="B251" s="58" t="s">
        <v>1287</v>
      </c>
      <c r="C251" s="58" t="s">
        <v>12</v>
      </c>
      <c r="D251" s="79" t="s">
        <v>1635</v>
      </c>
      <c r="E251" s="79" t="s">
        <v>1636</v>
      </c>
      <c r="F251" s="61">
        <v>67000</v>
      </c>
      <c r="G251" s="38">
        <v>0</v>
      </c>
      <c r="H251" s="46">
        <v>0</v>
      </c>
      <c r="I251" s="47" t="s">
        <v>34</v>
      </c>
      <c r="J251" s="65">
        <v>0.45</v>
      </c>
      <c r="K251" s="77"/>
      <c r="L251" s="77"/>
    </row>
    <row r="252" spans="1:12" x14ac:dyDescent="0.25">
      <c r="A252" s="44">
        <v>36987</v>
      </c>
      <c r="B252" s="35" t="s">
        <v>1259</v>
      </c>
      <c r="C252" s="35" t="s">
        <v>53</v>
      </c>
      <c r="D252" s="43" t="s">
        <v>1637</v>
      </c>
      <c r="E252" s="43" t="s">
        <v>1638</v>
      </c>
      <c r="F252" s="45">
        <v>38828.04</v>
      </c>
      <c r="G252" s="38">
        <v>0</v>
      </c>
      <c r="H252" s="46">
        <v>0</v>
      </c>
      <c r="I252" s="47" t="s">
        <v>21</v>
      </c>
      <c r="J252" s="41">
        <v>0.45</v>
      </c>
      <c r="K252" s="35"/>
      <c r="L252" s="35"/>
    </row>
    <row r="253" spans="1:12" x14ac:dyDescent="0.25">
      <c r="A253" s="57">
        <v>37049</v>
      </c>
      <c r="B253" s="35" t="s">
        <v>1240</v>
      </c>
      <c r="C253" s="58" t="s">
        <v>53</v>
      </c>
      <c r="D253" s="75" t="s">
        <v>1639</v>
      </c>
      <c r="E253" s="60" t="s">
        <v>1640</v>
      </c>
      <c r="F253" s="61">
        <v>34150</v>
      </c>
      <c r="G253" s="38">
        <v>0</v>
      </c>
      <c r="H253" s="63">
        <v>0</v>
      </c>
      <c r="I253" s="64" t="s">
        <v>34</v>
      </c>
      <c r="J253" s="65">
        <v>0.45</v>
      </c>
      <c r="K253" s="35"/>
      <c r="L253" s="35"/>
    </row>
    <row r="254" spans="1:12" x14ac:dyDescent="0.25">
      <c r="A254" s="44">
        <v>37104</v>
      </c>
      <c r="B254" s="58" t="s">
        <v>1323</v>
      </c>
      <c r="C254" s="35" t="s">
        <v>12</v>
      </c>
      <c r="D254" s="82" t="s">
        <v>1641</v>
      </c>
      <c r="E254" s="82" t="s">
        <v>1642</v>
      </c>
      <c r="F254" s="45">
        <v>36406.78</v>
      </c>
      <c r="G254" s="62">
        <v>0</v>
      </c>
      <c r="H254" s="46">
        <v>0</v>
      </c>
      <c r="I254" s="83" t="s">
        <v>34</v>
      </c>
      <c r="J254" s="41">
        <v>0.45</v>
      </c>
      <c r="K254" s="84"/>
      <c r="L254" s="35"/>
    </row>
    <row r="255" spans="1:12" x14ac:dyDescent="0.25">
      <c r="A255" s="35">
        <v>37106</v>
      </c>
      <c r="B255" s="35" t="s">
        <v>1283</v>
      </c>
      <c r="C255" s="35" t="s">
        <v>12</v>
      </c>
      <c r="D255" s="43" t="s">
        <v>1643</v>
      </c>
      <c r="E255" s="43" t="s">
        <v>1644</v>
      </c>
      <c r="F255" s="46">
        <v>82715.64</v>
      </c>
      <c r="G255" s="38">
        <f>ROUNDDOWN(H255*100/F255,0)</f>
        <v>0</v>
      </c>
      <c r="H255" s="46">
        <v>0</v>
      </c>
      <c r="I255" s="47" t="s">
        <v>34</v>
      </c>
      <c r="J255" s="41">
        <v>0.45</v>
      </c>
      <c r="K255" s="43"/>
      <c r="L255" s="43"/>
    </row>
    <row r="256" spans="1:12" x14ac:dyDescent="0.25">
      <c r="A256" s="35">
        <v>36709</v>
      </c>
      <c r="B256" s="35" t="s">
        <v>1274</v>
      </c>
      <c r="C256" s="35" t="s">
        <v>12</v>
      </c>
      <c r="D256" s="43" t="s">
        <v>1645</v>
      </c>
      <c r="E256" s="43" t="s">
        <v>1646</v>
      </c>
      <c r="F256" s="46">
        <v>118937.8</v>
      </c>
      <c r="G256" s="38">
        <f>ROUNDDOWN(H256*100/F256,0)</f>
        <v>0</v>
      </c>
      <c r="H256" s="46">
        <v>0</v>
      </c>
      <c r="I256" s="47" t="s">
        <v>34</v>
      </c>
      <c r="J256" s="41">
        <v>0.44</v>
      </c>
      <c r="K256" s="43"/>
      <c r="L256" s="43"/>
    </row>
    <row r="257" spans="1:12" x14ac:dyDescent="0.25">
      <c r="A257" s="44">
        <v>36812</v>
      </c>
      <c r="B257" s="35" t="s">
        <v>1225</v>
      </c>
      <c r="C257" s="35" t="s">
        <v>12</v>
      </c>
      <c r="D257" s="43" t="s">
        <v>1647</v>
      </c>
      <c r="E257" s="43" t="s">
        <v>1648</v>
      </c>
      <c r="F257" s="45">
        <v>1500</v>
      </c>
      <c r="G257" s="52">
        <v>0</v>
      </c>
      <c r="H257" s="46">
        <v>0</v>
      </c>
      <c r="I257" s="45" t="s">
        <v>34</v>
      </c>
      <c r="J257" s="78">
        <v>0.44</v>
      </c>
      <c r="K257" s="77"/>
      <c r="L257" s="77"/>
    </row>
    <row r="258" spans="1:12" x14ac:dyDescent="0.25">
      <c r="A258" s="44">
        <v>37078</v>
      </c>
      <c r="B258" s="35" t="s">
        <v>1222</v>
      </c>
      <c r="C258" s="35" t="s">
        <v>12</v>
      </c>
      <c r="D258" s="43" t="s">
        <v>1117</v>
      </c>
      <c r="E258" s="43" t="s">
        <v>1649</v>
      </c>
      <c r="F258" s="45">
        <v>53010</v>
      </c>
      <c r="G258" s="38">
        <v>0</v>
      </c>
      <c r="H258" s="46">
        <v>0</v>
      </c>
      <c r="I258" s="47" t="s">
        <v>21</v>
      </c>
      <c r="J258" s="41">
        <v>0.44</v>
      </c>
      <c r="K258" s="35"/>
      <c r="L258" s="35"/>
    </row>
    <row r="259" spans="1:12" x14ac:dyDescent="0.25">
      <c r="A259" s="34">
        <v>37008</v>
      </c>
      <c r="B259" s="35" t="s">
        <v>1317</v>
      </c>
      <c r="C259" s="35" t="s">
        <v>12</v>
      </c>
      <c r="D259" s="49" t="s">
        <v>1650</v>
      </c>
      <c r="E259" s="49" t="s">
        <v>1651</v>
      </c>
      <c r="F259" s="46">
        <v>106861.64</v>
      </c>
      <c r="G259" s="38">
        <v>0</v>
      </c>
      <c r="H259" s="46">
        <v>0</v>
      </c>
      <c r="I259" s="47" t="s">
        <v>34</v>
      </c>
      <c r="J259" s="41">
        <v>0.43714285714285722</v>
      </c>
      <c r="K259" s="77"/>
      <c r="L259" s="77"/>
    </row>
    <row r="260" spans="1:12" x14ac:dyDescent="0.25">
      <c r="A260" s="34">
        <v>36924</v>
      </c>
      <c r="B260" s="35" t="s">
        <v>1317</v>
      </c>
      <c r="C260" s="35" t="s">
        <v>12</v>
      </c>
      <c r="D260" s="49" t="s">
        <v>821</v>
      </c>
      <c r="E260" s="49" t="s">
        <v>1652</v>
      </c>
      <c r="F260" s="46">
        <v>100042.95</v>
      </c>
      <c r="G260" s="38">
        <v>0</v>
      </c>
      <c r="H260" s="46">
        <v>0</v>
      </c>
      <c r="I260" s="47" t="s">
        <v>34</v>
      </c>
      <c r="J260" s="41">
        <v>0.43714285714285711</v>
      </c>
      <c r="K260" s="77"/>
      <c r="L260" s="77"/>
    </row>
    <row r="261" spans="1:12" x14ac:dyDescent="0.25">
      <c r="A261" s="48">
        <v>36486</v>
      </c>
      <c r="B261" s="35" t="s">
        <v>1231</v>
      </c>
      <c r="C261" s="35" t="s">
        <v>12</v>
      </c>
      <c r="D261" s="49" t="s">
        <v>1653</v>
      </c>
      <c r="E261" s="43"/>
      <c r="F261" s="51">
        <v>80000</v>
      </c>
      <c r="G261" s="53">
        <v>0</v>
      </c>
      <c r="H261" s="54">
        <v>0</v>
      </c>
      <c r="I261" s="55" t="s">
        <v>21</v>
      </c>
      <c r="J261" s="56">
        <v>0.43</v>
      </c>
      <c r="K261" s="35"/>
      <c r="L261" s="35"/>
    </row>
    <row r="262" spans="1:12" x14ac:dyDescent="0.25">
      <c r="A262" s="35">
        <v>36889</v>
      </c>
      <c r="B262" s="35" t="s">
        <v>1283</v>
      </c>
      <c r="C262" s="35" t="s">
        <v>12</v>
      </c>
      <c r="D262" s="43" t="s">
        <v>751</v>
      </c>
      <c r="E262" s="43" t="s">
        <v>1654</v>
      </c>
      <c r="F262" s="46">
        <v>1000</v>
      </c>
      <c r="G262" s="38">
        <f>ROUNDDOWN(H262*100/F262,0)</f>
        <v>0</v>
      </c>
      <c r="H262" s="46">
        <v>0</v>
      </c>
      <c r="I262" s="47" t="s">
        <v>34</v>
      </c>
      <c r="J262" s="41">
        <v>0.43</v>
      </c>
      <c r="K262" s="43"/>
      <c r="L262" s="43"/>
    </row>
    <row r="263" spans="1:12" x14ac:dyDescent="0.25">
      <c r="A263" s="44">
        <v>36446</v>
      </c>
      <c r="B263" s="35" t="s">
        <v>1247</v>
      </c>
      <c r="C263" s="35" t="s">
        <v>53</v>
      </c>
      <c r="D263" s="43" t="s">
        <v>1655</v>
      </c>
      <c r="E263" s="43" t="s">
        <v>1656</v>
      </c>
      <c r="F263" s="45">
        <v>17597</v>
      </c>
      <c r="G263" s="38">
        <v>0</v>
      </c>
      <c r="H263" s="46">
        <v>0</v>
      </c>
      <c r="I263" s="47" t="s">
        <v>41</v>
      </c>
      <c r="J263" s="41">
        <v>0.42</v>
      </c>
      <c r="K263" s="35"/>
      <c r="L263" s="43"/>
    </row>
    <row r="264" spans="1:12" x14ac:dyDescent="0.25">
      <c r="A264" s="34">
        <v>37028</v>
      </c>
      <c r="B264" s="35" t="s">
        <v>1219</v>
      </c>
      <c r="C264" s="34"/>
      <c r="D264" s="36" t="s">
        <v>1657</v>
      </c>
      <c r="E264" s="36" t="s">
        <v>1658</v>
      </c>
      <c r="F264" s="37">
        <v>15000</v>
      </c>
      <c r="G264" s="38">
        <v>0</v>
      </c>
      <c r="H264" s="90">
        <v>0</v>
      </c>
      <c r="I264" s="40" t="s">
        <v>34</v>
      </c>
      <c r="J264" s="41">
        <v>0.42</v>
      </c>
      <c r="K264" s="35"/>
      <c r="L264" s="43"/>
    </row>
    <row r="265" spans="1:12" x14ac:dyDescent="0.25">
      <c r="A265" s="44">
        <v>36409</v>
      </c>
      <c r="B265" s="35" t="s">
        <v>1247</v>
      </c>
      <c r="C265" s="35" t="s">
        <v>12</v>
      </c>
      <c r="D265" s="43" t="s">
        <v>1659</v>
      </c>
      <c r="E265" s="43" t="s">
        <v>1660</v>
      </c>
      <c r="F265" s="45">
        <v>10500</v>
      </c>
      <c r="G265" s="38">
        <v>0</v>
      </c>
      <c r="H265" s="46">
        <v>0</v>
      </c>
      <c r="I265" s="47" t="s">
        <v>41</v>
      </c>
      <c r="J265" s="41">
        <v>0.41</v>
      </c>
      <c r="K265" s="35"/>
      <c r="L265" s="43"/>
    </row>
    <row r="266" spans="1:12" x14ac:dyDescent="0.25">
      <c r="A266" s="35">
        <v>36638</v>
      </c>
      <c r="B266" s="35" t="s">
        <v>1268</v>
      </c>
      <c r="C266" s="35" t="s">
        <v>53</v>
      </c>
      <c r="D266" s="43" t="s">
        <v>1661</v>
      </c>
      <c r="E266" s="43" t="s">
        <v>1662</v>
      </c>
      <c r="F266" s="46">
        <v>6325.56</v>
      </c>
      <c r="G266" s="38">
        <f>ROUNDDOWN(H266*100/F266,0)</f>
        <v>0</v>
      </c>
      <c r="H266" s="46">
        <v>0</v>
      </c>
      <c r="I266" s="47" t="s">
        <v>34</v>
      </c>
      <c r="J266" s="41">
        <v>0.41</v>
      </c>
      <c r="K266" s="43"/>
      <c r="L266" s="43"/>
    </row>
    <row r="267" spans="1:12" x14ac:dyDescent="0.25">
      <c r="A267" s="44">
        <v>36685</v>
      </c>
      <c r="B267" s="35" t="s">
        <v>1259</v>
      </c>
      <c r="C267" s="35" t="s">
        <v>12</v>
      </c>
      <c r="D267" s="43" t="s">
        <v>1663</v>
      </c>
      <c r="E267" s="43" t="s">
        <v>1664</v>
      </c>
      <c r="F267" s="45">
        <v>3000</v>
      </c>
      <c r="G267" s="38">
        <v>0</v>
      </c>
      <c r="H267" s="46">
        <v>0</v>
      </c>
      <c r="I267" s="47" t="s">
        <v>21</v>
      </c>
      <c r="J267" s="41">
        <v>0.41</v>
      </c>
      <c r="K267" s="35"/>
      <c r="L267" s="35"/>
    </row>
    <row r="268" spans="1:12" x14ac:dyDescent="0.25">
      <c r="A268" s="34">
        <v>36762</v>
      </c>
      <c r="B268" s="35" t="s">
        <v>1219</v>
      </c>
      <c r="C268" s="34"/>
      <c r="D268" s="36" t="s">
        <v>1665</v>
      </c>
      <c r="E268" s="36" t="s">
        <v>1666</v>
      </c>
      <c r="F268" s="37">
        <v>8900</v>
      </c>
      <c r="G268" s="38">
        <v>0</v>
      </c>
      <c r="H268" s="90">
        <v>0</v>
      </c>
      <c r="I268" s="40" t="s">
        <v>34</v>
      </c>
      <c r="J268" s="41">
        <v>0.41</v>
      </c>
      <c r="K268" s="35"/>
      <c r="L268" s="43"/>
    </row>
    <row r="269" spans="1:12" x14ac:dyDescent="0.25">
      <c r="A269" s="57">
        <v>37036</v>
      </c>
      <c r="B269" s="35" t="s">
        <v>1240</v>
      </c>
      <c r="C269" s="58" t="s">
        <v>12</v>
      </c>
      <c r="D269" s="59" t="s">
        <v>1667</v>
      </c>
      <c r="E269" s="60" t="s">
        <v>1668</v>
      </c>
      <c r="F269" s="61">
        <v>154499</v>
      </c>
      <c r="G269" s="38">
        <v>0</v>
      </c>
      <c r="H269" s="63">
        <v>0</v>
      </c>
      <c r="I269" s="64" t="s">
        <v>34</v>
      </c>
      <c r="J269" s="65">
        <v>0.41</v>
      </c>
      <c r="K269" s="35"/>
      <c r="L269" s="35"/>
    </row>
    <row r="270" spans="1:12" x14ac:dyDescent="0.25">
      <c r="A270" s="35">
        <v>37102</v>
      </c>
      <c r="B270" s="35" t="s">
        <v>1268</v>
      </c>
      <c r="C270" s="35" t="s">
        <v>12</v>
      </c>
      <c r="D270" s="43" t="s">
        <v>1669</v>
      </c>
      <c r="E270" s="43" t="s">
        <v>1670</v>
      </c>
      <c r="F270" s="46">
        <v>20000</v>
      </c>
      <c r="G270" s="38">
        <f>ROUNDDOWN(H270*100/F270,0)</f>
        <v>0</v>
      </c>
      <c r="H270" s="46">
        <v>0</v>
      </c>
      <c r="I270" s="47" t="s">
        <v>34</v>
      </c>
      <c r="J270" s="41">
        <v>0.41</v>
      </c>
      <c r="K270" s="43"/>
      <c r="L270" s="43"/>
    </row>
    <row r="271" spans="1:12" x14ac:dyDescent="0.25">
      <c r="A271" s="34">
        <v>37035</v>
      </c>
      <c r="B271" s="35" t="s">
        <v>1317</v>
      </c>
      <c r="C271" s="35" t="s">
        <v>12</v>
      </c>
      <c r="D271" s="49" t="s">
        <v>1671</v>
      </c>
      <c r="E271" s="49" t="s">
        <v>1672</v>
      </c>
      <c r="F271" s="46">
        <v>12287</v>
      </c>
      <c r="G271" s="38">
        <v>0</v>
      </c>
      <c r="H271" s="46">
        <v>0</v>
      </c>
      <c r="I271" s="47" t="s">
        <v>34</v>
      </c>
      <c r="J271" s="41">
        <v>0.40428571428571425</v>
      </c>
      <c r="K271" s="77"/>
      <c r="L271" s="77"/>
    </row>
    <row r="272" spans="1:12" x14ac:dyDescent="0.25">
      <c r="A272" s="34">
        <v>36660</v>
      </c>
      <c r="B272" s="35" t="s">
        <v>1252</v>
      </c>
      <c r="C272" s="35" t="s">
        <v>53</v>
      </c>
      <c r="D272" s="49" t="s">
        <v>1673</v>
      </c>
      <c r="E272" s="49" t="s">
        <v>1674</v>
      </c>
      <c r="F272" s="46">
        <v>15000</v>
      </c>
      <c r="G272" s="38">
        <v>0</v>
      </c>
      <c r="H272" s="46">
        <v>0</v>
      </c>
      <c r="I272" s="47" t="s">
        <v>34</v>
      </c>
      <c r="J272" s="41">
        <v>0.4</v>
      </c>
      <c r="K272" s="77"/>
      <c r="L272" s="77"/>
    </row>
    <row r="273" spans="1:12" x14ac:dyDescent="0.25">
      <c r="A273" s="44">
        <v>36710</v>
      </c>
      <c r="B273" s="35" t="s">
        <v>1247</v>
      </c>
      <c r="C273" s="35" t="s">
        <v>12</v>
      </c>
      <c r="D273" s="43" t="s">
        <v>1675</v>
      </c>
      <c r="E273" s="43" t="s">
        <v>1676</v>
      </c>
      <c r="F273" s="45">
        <v>28260</v>
      </c>
      <c r="G273" s="38">
        <v>0</v>
      </c>
      <c r="H273" s="46">
        <v>0</v>
      </c>
      <c r="I273" s="47" t="s">
        <v>41</v>
      </c>
      <c r="J273" s="41">
        <v>0.4</v>
      </c>
      <c r="K273" s="35"/>
      <c r="L273" s="43"/>
    </row>
    <row r="274" spans="1:12" x14ac:dyDescent="0.25">
      <c r="A274" s="35">
        <v>36927</v>
      </c>
      <c r="B274" s="35" t="s">
        <v>1268</v>
      </c>
      <c r="C274" s="35" t="s">
        <v>12</v>
      </c>
      <c r="D274" s="43" t="s">
        <v>826</v>
      </c>
      <c r="E274" s="43" t="s">
        <v>1677</v>
      </c>
      <c r="F274" s="46">
        <v>25000</v>
      </c>
      <c r="G274" s="38">
        <f>ROUNDDOWN(H274*100/F274,0)</f>
        <v>0</v>
      </c>
      <c r="H274" s="46">
        <v>0</v>
      </c>
      <c r="I274" s="47" t="s">
        <v>34</v>
      </c>
      <c r="J274" s="41">
        <v>0.4</v>
      </c>
      <c r="K274" s="43"/>
      <c r="L274" s="43"/>
    </row>
    <row r="275" spans="1:12" x14ac:dyDescent="0.25">
      <c r="A275" s="57">
        <v>37005</v>
      </c>
      <c r="B275" s="35" t="s">
        <v>1240</v>
      </c>
      <c r="C275" s="58" t="s">
        <v>12</v>
      </c>
      <c r="D275" s="75" t="s">
        <v>978</v>
      </c>
      <c r="E275" s="60" t="s">
        <v>1678</v>
      </c>
      <c r="F275" s="61">
        <v>19973.87</v>
      </c>
      <c r="G275" s="38">
        <v>0</v>
      </c>
      <c r="H275" s="63">
        <v>0</v>
      </c>
      <c r="I275" s="64" t="s">
        <v>34</v>
      </c>
      <c r="J275" s="65">
        <v>0.4</v>
      </c>
      <c r="K275" s="35"/>
      <c r="L275" s="35"/>
    </row>
    <row r="276" spans="1:12" x14ac:dyDescent="0.25">
      <c r="A276" s="44">
        <v>37017</v>
      </c>
      <c r="B276" s="35" t="s">
        <v>1259</v>
      </c>
      <c r="C276" s="35" t="s">
        <v>12</v>
      </c>
      <c r="D276" s="43" t="s">
        <v>1679</v>
      </c>
      <c r="E276" s="43" t="s">
        <v>1680</v>
      </c>
      <c r="F276" s="45">
        <v>11000</v>
      </c>
      <c r="G276" s="38">
        <v>0</v>
      </c>
      <c r="H276" s="46">
        <v>0</v>
      </c>
      <c r="I276" s="47" t="s">
        <v>21</v>
      </c>
      <c r="J276" s="41">
        <v>0.4</v>
      </c>
      <c r="K276" s="35"/>
      <c r="L276" s="35"/>
    </row>
    <row r="277" spans="1:12" x14ac:dyDescent="0.25">
      <c r="A277" s="57">
        <v>36913</v>
      </c>
      <c r="B277" s="35" t="s">
        <v>1234</v>
      </c>
      <c r="C277" s="58" t="s">
        <v>12</v>
      </c>
      <c r="D277" s="59" t="s">
        <v>1681</v>
      </c>
      <c r="E277" s="60" t="s">
        <v>1682</v>
      </c>
      <c r="F277" s="61">
        <v>43000</v>
      </c>
      <c r="G277" s="62">
        <v>0</v>
      </c>
      <c r="H277" s="63">
        <v>0</v>
      </c>
      <c r="I277" s="64" t="s">
        <v>45</v>
      </c>
      <c r="J277" s="65">
        <v>0.39</v>
      </c>
      <c r="K277" s="35"/>
      <c r="L277" s="35"/>
    </row>
    <row r="278" spans="1:12" x14ac:dyDescent="0.25">
      <c r="A278" s="44">
        <v>36947</v>
      </c>
      <c r="B278" s="35" t="s">
        <v>1222</v>
      </c>
      <c r="C278" s="35" t="s">
        <v>12</v>
      </c>
      <c r="D278" s="43" t="s">
        <v>1683</v>
      </c>
      <c r="E278" s="43" t="s">
        <v>1684</v>
      </c>
      <c r="F278" s="45">
        <v>6656.12</v>
      </c>
      <c r="G278" s="38">
        <v>0</v>
      </c>
      <c r="H278" s="46">
        <v>0</v>
      </c>
      <c r="I278" s="47" t="s">
        <v>79</v>
      </c>
      <c r="J278" s="41">
        <v>0.39</v>
      </c>
      <c r="K278" s="35"/>
      <c r="L278" s="35"/>
    </row>
    <row r="279" spans="1:12" x14ac:dyDescent="0.25">
      <c r="A279" s="34">
        <v>37073</v>
      </c>
      <c r="B279" s="58" t="s">
        <v>1305</v>
      </c>
      <c r="C279" s="34" t="s">
        <v>53</v>
      </c>
      <c r="D279" s="49" t="s">
        <v>1685</v>
      </c>
      <c r="E279" s="76" t="s">
        <v>1686</v>
      </c>
      <c r="F279" s="51">
        <v>39800</v>
      </c>
      <c r="G279" s="38">
        <v>0</v>
      </c>
      <c r="H279" s="46">
        <v>0</v>
      </c>
      <c r="I279" s="47" t="s">
        <v>45</v>
      </c>
      <c r="J279" s="41">
        <v>0.39</v>
      </c>
      <c r="K279" s="35"/>
      <c r="L279" s="35"/>
    </row>
    <row r="280" spans="1:12" x14ac:dyDescent="0.25">
      <c r="A280" s="35">
        <v>37075</v>
      </c>
      <c r="B280" s="35" t="s">
        <v>1283</v>
      </c>
      <c r="C280" s="35" t="s">
        <v>12</v>
      </c>
      <c r="D280" s="43" t="s">
        <v>1111</v>
      </c>
      <c r="E280" s="43" t="s">
        <v>1687</v>
      </c>
      <c r="F280" s="46">
        <v>9895.49</v>
      </c>
      <c r="G280" s="38">
        <f>ROUNDDOWN(H280*100/F280,0)</f>
        <v>0</v>
      </c>
      <c r="H280" s="46">
        <v>0</v>
      </c>
      <c r="I280" s="47" t="s">
        <v>45</v>
      </c>
      <c r="J280" s="41">
        <v>0.37</v>
      </c>
      <c r="K280" s="43"/>
      <c r="L280" s="43"/>
    </row>
    <row r="281" spans="1:12" x14ac:dyDescent="0.25">
      <c r="A281" s="44">
        <v>36542</v>
      </c>
      <c r="B281" s="35" t="s">
        <v>1225</v>
      </c>
      <c r="C281" s="35" t="s">
        <v>12</v>
      </c>
      <c r="D281" s="43" t="s">
        <v>1688</v>
      </c>
      <c r="E281" s="43" t="s">
        <v>1689</v>
      </c>
      <c r="F281" s="45">
        <v>26360</v>
      </c>
      <c r="G281" s="52">
        <v>0</v>
      </c>
      <c r="H281" s="46">
        <v>0</v>
      </c>
      <c r="I281" s="45" t="s">
        <v>45</v>
      </c>
      <c r="J281" s="78">
        <v>0.36</v>
      </c>
      <c r="K281" s="77"/>
      <c r="L281" s="77"/>
    </row>
    <row r="282" spans="1:12" x14ac:dyDescent="0.25">
      <c r="A282" s="34">
        <v>36621</v>
      </c>
      <c r="B282" s="35" t="s">
        <v>1252</v>
      </c>
      <c r="C282" s="35" t="s">
        <v>53</v>
      </c>
      <c r="D282" s="49" t="s">
        <v>1690</v>
      </c>
      <c r="E282" s="49" t="s">
        <v>1691</v>
      </c>
      <c r="F282" s="46">
        <v>64000</v>
      </c>
      <c r="G282" s="38">
        <v>0</v>
      </c>
      <c r="H282" s="46">
        <v>0</v>
      </c>
      <c r="I282" s="47" t="s">
        <v>45</v>
      </c>
      <c r="J282" s="41">
        <v>0.35</v>
      </c>
      <c r="K282" s="77"/>
      <c r="L282" s="77"/>
    </row>
    <row r="283" spans="1:12" x14ac:dyDescent="0.25">
      <c r="A283" s="44">
        <v>36902</v>
      </c>
      <c r="B283" s="35" t="s">
        <v>1225</v>
      </c>
      <c r="C283" s="35" t="s">
        <v>12</v>
      </c>
      <c r="D283" s="43" t="s">
        <v>1315</v>
      </c>
      <c r="E283" s="43" t="s">
        <v>1692</v>
      </c>
      <c r="F283" s="45">
        <v>22285</v>
      </c>
      <c r="G283" s="52">
        <v>0</v>
      </c>
      <c r="H283" s="46">
        <v>0</v>
      </c>
      <c r="I283" s="45" t="s">
        <v>45</v>
      </c>
      <c r="J283" s="78">
        <v>0.34</v>
      </c>
      <c r="K283" s="77"/>
      <c r="L283" s="77"/>
    </row>
    <row r="284" spans="1:12" x14ac:dyDescent="0.25">
      <c r="A284" s="44">
        <v>36541</v>
      </c>
      <c r="B284" s="35" t="s">
        <v>1225</v>
      </c>
      <c r="C284" s="35" t="s">
        <v>12</v>
      </c>
      <c r="D284" s="43" t="s">
        <v>1688</v>
      </c>
      <c r="E284" s="43" t="s">
        <v>1693</v>
      </c>
      <c r="F284" s="45">
        <v>9970</v>
      </c>
      <c r="G284" s="52">
        <v>0</v>
      </c>
      <c r="H284" s="46">
        <v>0</v>
      </c>
      <c r="I284" s="45" t="s">
        <v>45</v>
      </c>
      <c r="J284" s="78">
        <v>0.32</v>
      </c>
      <c r="K284" s="77"/>
      <c r="L284" s="77"/>
    </row>
    <row r="285" spans="1:12" x14ac:dyDescent="0.25">
      <c r="A285" s="35">
        <v>37061</v>
      </c>
      <c r="B285" s="35" t="s">
        <v>1268</v>
      </c>
      <c r="C285" s="35" t="s">
        <v>53</v>
      </c>
      <c r="D285" s="43" t="s">
        <v>1694</v>
      </c>
      <c r="E285" s="43" t="s">
        <v>1695</v>
      </c>
      <c r="F285" s="46">
        <v>14120</v>
      </c>
      <c r="G285" s="38">
        <f>ROUNDDOWN(H285*100/F285,0)</f>
        <v>0</v>
      </c>
      <c r="H285" s="46">
        <v>0</v>
      </c>
      <c r="I285" s="47" t="s">
        <v>45</v>
      </c>
      <c r="J285" s="41">
        <v>0.31</v>
      </c>
      <c r="K285" s="43"/>
      <c r="L285" s="43"/>
    </row>
    <row r="286" spans="1:12" x14ac:dyDescent="0.25">
      <c r="A286" s="34">
        <v>36553</v>
      </c>
      <c r="B286" s="35" t="s">
        <v>1252</v>
      </c>
      <c r="C286" s="35" t="s">
        <v>12</v>
      </c>
      <c r="D286" s="49" t="s">
        <v>1696</v>
      </c>
      <c r="E286" s="76" t="s">
        <v>1697</v>
      </c>
      <c r="F286" s="46">
        <v>33500</v>
      </c>
      <c r="G286" s="38">
        <v>0</v>
      </c>
      <c r="H286" s="46">
        <v>0</v>
      </c>
      <c r="I286" s="47" t="s">
        <v>45</v>
      </c>
      <c r="J286" s="41">
        <v>0.3</v>
      </c>
      <c r="K286" s="77"/>
      <c r="L286" s="77"/>
    </row>
    <row r="287" spans="1:12" x14ac:dyDescent="0.25">
      <c r="A287" s="34">
        <v>36856</v>
      </c>
      <c r="B287" s="58" t="s">
        <v>1305</v>
      </c>
      <c r="C287" s="34" t="s">
        <v>12</v>
      </c>
      <c r="D287" s="49" t="s">
        <v>1698</v>
      </c>
      <c r="E287" s="76" t="s">
        <v>1699</v>
      </c>
      <c r="F287" s="51">
        <v>16300</v>
      </c>
      <c r="G287" s="38">
        <v>0</v>
      </c>
      <c r="H287" s="46">
        <v>0</v>
      </c>
      <c r="I287" s="47" t="s">
        <v>45</v>
      </c>
      <c r="J287" s="41">
        <v>0.3</v>
      </c>
      <c r="K287" s="35"/>
      <c r="L287" s="35"/>
    </row>
    <row r="288" spans="1:12" x14ac:dyDescent="0.25">
      <c r="A288" s="48">
        <v>37000</v>
      </c>
      <c r="B288" s="35" t="s">
        <v>1293</v>
      </c>
      <c r="C288" s="35" t="s">
        <v>12</v>
      </c>
      <c r="D288" s="49" t="s">
        <v>1700</v>
      </c>
      <c r="E288" s="43"/>
      <c r="F288" s="51">
        <v>255000</v>
      </c>
      <c r="G288" s="38">
        <v>0</v>
      </c>
      <c r="H288" s="46">
        <v>0</v>
      </c>
      <c r="I288" s="47" t="s">
        <v>79</v>
      </c>
      <c r="J288" s="41">
        <v>0.3</v>
      </c>
      <c r="K288" s="35"/>
      <c r="L288" s="35"/>
    </row>
    <row r="289" spans="1:12" x14ac:dyDescent="0.25">
      <c r="A289" s="35">
        <v>36489</v>
      </c>
      <c r="B289" s="35" t="s">
        <v>1274</v>
      </c>
      <c r="C289" s="35" t="s">
        <v>53</v>
      </c>
      <c r="D289" s="43" t="s">
        <v>1701</v>
      </c>
      <c r="E289" s="43" t="s">
        <v>1702</v>
      </c>
      <c r="F289" s="46">
        <v>9600</v>
      </c>
      <c r="G289" s="38">
        <f>ROUNDDOWN(H289*100/F289,0)</f>
        <v>0</v>
      </c>
      <c r="H289" s="46">
        <v>0</v>
      </c>
      <c r="I289" s="47" t="s">
        <v>45</v>
      </c>
      <c r="J289" s="41">
        <v>0.28000000000000003</v>
      </c>
      <c r="K289" s="43"/>
      <c r="L289" s="43"/>
    </row>
    <row r="290" spans="1:12" x14ac:dyDescent="0.25">
      <c r="A290" s="44">
        <v>36705</v>
      </c>
      <c r="B290" s="35" t="s">
        <v>1222</v>
      </c>
      <c r="C290" s="35" t="s">
        <v>12</v>
      </c>
      <c r="D290" s="43" t="s">
        <v>1703</v>
      </c>
      <c r="E290" s="43" t="s">
        <v>1704</v>
      </c>
      <c r="F290" s="45">
        <v>150000</v>
      </c>
      <c r="G290" s="38">
        <v>0</v>
      </c>
      <c r="H290" s="46">
        <v>0</v>
      </c>
      <c r="I290" s="47" t="s">
        <v>79</v>
      </c>
      <c r="J290" s="41">
        <v>0.28000000000000003</v>
      </c>
      <c r="K290" s="35"/>
      <c r="L290" s="35"/>
    </row>
    <row r="291" spans="1:12" x14ac:dyDescent="0.25">
      <c r="A291" s="85">
        <v>36746</v>
      </c>
      <c r="B291" s="58" t="s">
        <v>1305</v>
      </c>
      <c r="C291" s="85" t="s">
        <v>12</v>
      </c>
      <c r="D291" s="76" t="s">
        <v>538</v>
      </c>
      <c r="E291" s="76" t="s">
        <v>1705</v>
      </c>
      <c r="F291" s="86">
        <v>42750</v>
      </c>
      <c r="G291" s="38">
        <v>0</v>
      </c>
      <c r="H291" s="46">
        <v>0</v>
      </c>
      <c r="I291" s="47" t="s">
        <v>45</v>
      </c>
      <c r="J291" s="41">
        <v>0.28000000000000003</v>
      </c>
      <c r="K291" s="35"/>
      <c r="L291" s="35"/>
    </row>
    <row r="292" spans="1:12" x14ac:dyDescent="0.25">
      <c r="A292" s="57">
        <v>36967</v>
      </c>
      <c r="B292" s="35" t="s">
        <v>1240</v>
      </c>
      <c r="C292" s="58" t="s">
        <v>12</v>
      </c>
      <c r="D292" s="59" t="s">
        <v>1706</v>
      </c>
      <c r="E292" s="60" t="s">
        <v>1707</v>
      </c>
      <c r="F292" s="61">
        <v>3000</v>
      </c>
      <c r="G292" s="38">
        <v>0</v>
      </c>
      <c r="H292" s="63">
        <v>0</v>
      </c>
      <c r="I292" s="64" t="s">
        <v>45</v>
      </c>
      <c r="J292" s="65">
        <v>0.28000000000000003</v>
      </c>
      <c r="K292" s="35"/>
      <c r="L292" s="35"/>
    </row>
    <row r="293" spans="1:12" x14ac:dyDescent="0.25">
      <c r="A293" s="34">
        <v>36912</v>
      </c>
      <c r="B293" s="35" t="s">
        <v>1317</v>
      </c>
      <c r="C293" s="35" t="s">
        <v>12</v>
      </c>
      <c r="D293" s="49" t="s">
        <v>793</v>
      </c>
      <c r="E293" s="49" t="s">
        <v>1708</v>
      </c>
      <c r="F293" s="46">
        <v>34266</v>
      </c>
      <c r="G293" s="38">
        <v>0</v>
      </c>
      <c r="H293" s="46">
        <v>0</v>
      </c>
      <c r="I293" s="47" t="s">
        <v>45</v>
      </c>
      <c r="J293" s="41">
        <v>0.27571428571428569</v>
      </c>
      <c r="K293" s="77"/>
      <c r="L293" s="77"/>
    </row>
    <row r="294" spans="1:12" x14ac:dyDescent="0.25">
      <c r="A294" s="34">
        <v>36473</v>
      </c>
      <c r="B294" s="35" t="s">
        <v>1219</v>
      </c>
      <c r="C294" s="34"/>
      <c r="D294" s="36" t="s">
        <v>1709</v>
      </c>
      <c r="E294" s="36" t="s">
        <v>1710</v>
      </c>
      <c r="F294" s="37">
        <v>15000</v>
      </c>
      <c r="G294" s="38">
        <v>0</v>
      </c>
      <c r="H294" s="90">
        <v>0</v>
      </c>
      <c r="I294" s="40" t="s">
        <v>45</v>
      </c>
      <c r="J294" s="41">
        <v>0.26</v>
      </c>
      <c r="K294" s="35"/>
      <c r="L294" s="43"/>
    </row>
    <row r="295" spans="1:12" x14ac:dyDescent="0.25">
      <c r="A295" s="34">
        <v>36633</v>
      </c>
      <c r="B295" s="58" t="s">
        <v>1305</v>
      </c>
      <c r="C295" s="34" t="s">
        <v>53</v>
      </c>
      <c r="D295" s="49" t="s">
        <v>1711</v>
      </c>
      <c r="E295" s="76" t="s">
        <v>1712</v>
      </c>
      <c r="F295" s="51">
        <v>11000</v>
      </c>
      <c r="G295" s="38">
        <v>0</v>
      </c>
      <c r="H295" s="46">
        <v>0</v>
      </c>
      <c r="I295" s="47" t="s">
        <v>45</v>
      </c>
      <c r="J295" s="41">
        <v>0.26</v>
      </c>
      <c r="K295" s="35"/>
      <c r="L295" s="35"/>
    </row>
    <row r="296" spans="1:12" x14ac:dyDescent="0.25">
      <c r="A296" s="44">
        <v>36841</v>
      </c>
      <c r="B296" s="35" t="s">
        <v>1225</v>
      </c>
      <c r="C296" s="35" t="s">
        <v>12</v>
      </c>
      <c r="D296" s="43" t="s">
        <v>1713</v>
      </c>
      <c r="E296" s="43" t="s">
        <v>1714</v>
      </c>
      <c r="F296" s="45">
        <v>61819.51</v>
      </c>
      <c r="G296" s="52">
        <v>0</v>
      </c>
      <c r="H296" s="46">
        <v>0</v>
      </c>
      <c r="I296" s="45" t="s">
        <v>45</v>
      </c>
      <c r="J296" s="78">
        <v>0.26</v>
      </c>
      <c r="K296" s="77"/>
      <c r="L296" s="77"/>
    </row>
    <row r="297" spans="1:12" x14ac:dyDescent="0.25">
      <c r="A297" s="57">
        <v>37022</v>
      </c>
      <c r="B297" s="35" t="s">
        <v>1240</v>
      </c>
      <c r="C297" s="58" t="s">
        <v>12</v>
      </c>
      <c r="D297" s="59" t="s">
        <v>1715</v>
      </c>
      <c r="E297" s="60" t="s">
        <v>1716</v>
      </c>
      <c r="F297" s="61">
        <v>10000</v>
      </c>
      <c r="G297" s="38">
        <v>0</v>
      </c>
      <c r="H297" s="63">
        <v>0</v>
      </c>
      <c r="I297" s="64" t="s">
        <v>45</v>
      </c>
      <c r="J297" s="65">
        <v>0.26</v>
      </c>
      <c r="K297" s="35"/>
      <c r="L297" s="35"/>
    </row>
    <row r="298" spans="1:12" x14ac:dyDescent="0.25">
      <c r="A298" s="44">
        <v>36475</v>
      </c>
      <c r="B298" s="35" t="s">
        <v>1247</v>
      </c>
      <c r="C298" s="35" t="s">
        <v>12</v>
      </c>
      <c r="D298" s="43" t="s">
        <v>1717</v>
      </c>
      <c r="E298" s="43" t="s">
        <v>1718</v>
      </c>
      <c r="F298" s="45">
        <v>9000</v>
      </c>
      <c r="G298" s="38">
        <v>0</v>
      </c>
      <c r="H298" s="46">
        <v>0</v>
      </c>
      <c r="I298" s="47" t="s">
        <v>87</v>
      </c>
      <c r="J298" s="41">
        <v>0.25</v>
      </c>
      <c r="K298" s="35"/>
      <c r="L298" s="43"/>
    </row>
    <row r="299" spans="1:12" x14ac:dyDescent="0.25">
      <c r="A299" s="35">
        <v>36531</v>
      </c>
      <c r="B299" s="35" t="s">
        <v>1283</v>
      </c>
      <c r="C299" s="35" t="s">
        <v>12</v>
      </c>
      <c r="D299" s="43" t="s">
        <v>1719</v>
      </c>
      <c r="E299" s="43" t="s">
        <v>1720</v>
      </c>
      <c r="F299" s="46">
        <v>94000</v>
      </c>
      <c r="G299" s="38">
        <f>ROUNDDOWN(H299*100/F299,0)</f>
        <v>0</v>
      </c>
      <c r="H299" s="46">
        <v>0</v>
      </c>
      <c r="I299" s="47" t="s">
        <v>45</v>
      </c>
      <c r="J299" s="41">
        <v>0.25</v>
      </c>
      <c r="K299" s="43"/>
      <c r="L299" s="43"/>
    </row>
    <row r="300" spans="1:12" x14ac:dyDescent="0.25">
      <c r="A300" s="44">
        <v>36573</v>
      </c>
      <c r="B300" s="35" t="s">
        <v>1247</v>
      </c>
      <c r="C300" s="35" t="s">
        <v>53</v>
      </c>
      <c r="D300" s="43" t="s">
        <v>1721</v>
      </c>
      <c r="E300" s="43" t="s">
        <v>1722</v>
      </c>
      <c r="F300" s="45">
        <v>12986.25</v>
      </c>
      <c r="G300" s="38">
        <v>0</v>
      </c>
      <c r="H300" s="46">
        <v>0</v>
      </c>
      <c r="I300" s="47" t="s">
        <v>87</v>
      </c>
      <c r="J300" s="41">
        <v>0.25</v>
      </c>
      <c r="K300" s="35"/>
      <c r="L300" s="43"/>
    </row>
    <row r="301" spans="1:12" x14ac:dyDescent="0.25">
      <c r="A301" s="58">
        <v>36612</v>
      </c>
      <c r="B301" s="58" t="s">
        <v>1287</v>
      </c>
      <c r="C301" s="58" t="s">
        <v>12</v>
      </c>
      <c r="D301" s="79" t="s">
        <v>1723</v>
      </c>
      <c r="E301" s="79" t="s">
        <v>1724</v>
      </c>
      <c r="F301" s="61">
        <v>19995</v>
      </c>
      <c r="G301" s="38">
        <v>0</v>
      </c>
      <c r="H301" s="46">
        <v>0</v>
      </c>
      <c r="I301" s="47" t="s">
        <v>45</v>
      </c>
      <c r="J301" s="65">
        <v>0.25</v>
      </c>
      <c r="K301" s="77"/>
      <c r="L301" s="77"/>
    </row>
    <row r="302" spans="1:12" x14ac:dyDescent="0.25">
      <c r="A302" s="34">
        <v>36646</v>
      </c>
      <c r="B302" s="35" t="s">
        <v>1252</v>
      </c>
      <c r="C302" s="35" t="s">
        <v>12</v>
      </c>
      <c r="D302" s="49" t="s">
        <v>350</v>
      </c>
      <c r="E302" s="49" t="s">
        <v>1725</v>
      </c>
      <c r="F302" s="46">
        <v>15000</v>
      </c>
      <c r="G302" s="38">
        <v>0</v>
      </c>
      <c r="H302" s="46">
        <v>0</v>
      </c>
      <c r="I302" s="47" t="s">
        <v>1726</v>
      </c>
      <c r="J302" s="41">
        <v>0.25</v>
      </c>
      <c r="K302" s="77"/>
      <c r="L302" s="77"/>
    </row>
    <row r="303" spans="1:12" ht="25.5" x14ac:dyDescent="0.25">
      <c r="A303" s="57">
        <v>36651</v>
      </c>
      <c r="B303" s="58" t="s">
        <v>1323</v>
      </c>
      <c r="C303" s="58" t="s">
        <v>12</v>
      </c>
      <c r="D303" s="79" t="s">
        <v>1727</v>
      </c>
      <c r="E303" s="87" t="s">
        <v>1728</v>
      </c>
      <c r="F303" s="61">
        <v>5000</v>
      </c>
      <c r="G303" s="62">
        <v>0</v>
      </c>
      <c r="H303" s="63">
        <v>0</v>
      </c>
      <c r="I303" s="64" t="s">
        <v>45</v>
      </c>
      <c r="J303" s="65">
        <v>0.25</v>
      </c>
      <c r="K303" s="88"/>
      <c r="L303" s="88"/>
    </row>
    <row r="304" spans="1:12" x14ac:dyDescent="0.25">
      <c r="A304" s="44">
        <v>36655</v>
      </c>
      <c r="B304" s="35" t="s">
        <v>1247</v>
      </c>
      <c r="C304" s="35" t="s">
        <v>12</v>
      </c>
      <c r="D304" s="43" t="s">
        <v>366</v>
      </c>
      <c r="E304" s="43" t="s">
        <v>1729</v>
      </c>
      <c r="F304" s="45">
        <v>46500</v>
      </c>
      <c r="G304" s="38">
        <v>0</v>
      </c>
      <c r="H304" s="46">
        <v>0</v>
      </c>
      <c r="I304" s="47" t="s">
        <v>87</v>
      </c>
      <c r="J304" s="41">
        <v>0.25</v>
      </c>
      <c r="K304" s="35"/>
      <c r="L304" s="43"/>
    </row>
    <row r="305" spans="1:12" x14ac:dyDescent="0.25">
      <c r="A305" s="35">
        <v>36713</v>
      </c>
      <c r="B305" s="35" t="s">
        <v>1268</v>
      </c>
      <c r="C305" s="35" t="s">
        <v>12</v>
      </c>
      <c r="D305" s="43" t="s">
        <v>474</v>
      </c>
      <c r="E305" s="43" t="s">
        <v>1730</v>
      </c>
      <c r="F305" s="46">
        <v>245987.38</v>
      </c>
      <c r="G305" s="38">
        <f>ROUNDDOWN(H305*100/F305,0)</f>
        <v>0</v>
      </c>
      <c r="H305" s="46">
        <v>0</v>
      </c>
      <c r="I305" s="47" t="s">
        <v>45</v>
      </c>
      <c r="J305" s="41">
        <v>0.25</v>
      </c>
      <c r="K305" s="43"/>
      <c r="L305" s="43"/>
    </row>
    <row r="306" spans="1:12" x14ac:dyDescent="0.25">
      <c r="A306" s="34">
        <v>36763</v>
      </c>
      <c r="B306" s="35" t="s">
        <v>1219</v>
      </c>
      <c r="C306" s="34"/>
      <c r="D306" s="36" t="s">
        <v>1731</v>
      </c>
      <c r="E306" s="36" t="s">
        <v>1732</v>
      </c>
      <c r="F306" s="37">
        <v>31076</v>
      </c>
      <c r="G306" s="38">
        <v>0</v>
      </c>
      <c r="H306" s="90">
        <v>0</v>
      </c>
      <c r="I306" s="40" t="s">
        <v>45</v>
      </c>
      <c r="J306" s="41">
        <v>0.25</v>
      </c>
      <c r="K306" s="35"/>
      <c r="L306" s="43"/>
    </row>
    <row r="307" spans="1:12" x14ac:dyDescent="0.25">
      <c r="A307" s="57">
        <v>36984</v>
      </c>
      <c r="B307" s="35" t="s">
        <v>1240</v>
      </c>
      <c r="C307" s="58" t="s">
        <v>12</v>
      </c>
      <c r="D307" s="75" t="s">
        <v>1733</v>
      </c>
      <c r="E307" s="60" t="s">
        <v>1734</v>
      </c>
      <c r="F307" s="61">
        <v>92500</v>
      </c>
      <c r="G307" s="38">
        <v>0</v>
      </c>
      <c r="H307" s="63">
        <v>0</v>
      </c>
      <c r="I307" s="64" t="s">
        <v>45</v>
      </c>
      <c r="J307" s="65">
        <v>0.25</v>
      </c>
      <c r="K307" s="35"/>
      <c r="L307" s="35"/>
    </row>
    <row r="308" spans="1:12" x14ac:dyDescent="0.25">
      <c r="A308" s="85">
        <v>37048</v>
      </c>
      <c r="B308" s="58" t="s">
        <v>1305</v>
      </c>
      <c r="C308" s="85" t="s">
        <v>53</v>
      </c>
      <c r="D308" s="76" t="s">
        <v>1735</v>
      </c>
      <c r="E308" s="76" t="s">
        <v>1736</v>
      </c>
      <c r="F308" s="86">
        <v>2850</v>
      </c>
      <c r="G308" s="38">
        <v>0</v>
      </c>
      <c r="H308" s="46">
        <v>0</v>
      </c>
      <c r="I308" s="40" t="s">
        <v>45</v>
      </c>
      <c r="J308" s="41">
        <v>0.25</v>
      </c>
      <c r="K308" s="35"/>
      <c r="L308" s="35"/>
    </row>
    <row r="309" spans="1:12" x14ac:dyDescent="0.25">
      <c r="A309" s="44">
        <v>37077</v>
      </c>
      <c r="B309" s="35" t="s">
        <v>1259</v>
      </c>
      <c r="C309" s="35" t="s">
        <v>12</v>
      </c>
      <c r="D309" s="43" t="s">
        <v>1115</v>
      </c>
      <c r="E309" s="43" t="s">
        <v>1737</v>
      </c>
      <c r="F309" s="45">
        <v>34734</v>
      </c>
      <c r="G309" s="38">
        <v>0</v>
      </c>
      <c r="H309" s="46">
        <v>0</v>
      </c>
      <c r="I309" s="47" t="s">
        <v>79</v>
      </c>
      <c r="J309" s="41">
        <v>0.2</v>
      </c>
      <c r="K309" s="35"/>
      <c r="L309" s="35"/>
    </row>
    <row r="310" spans="1:12" x14ac:dyDescent="0.25">
      <c r="A310" s="34">
        <v>36890</v>
      </c>
      <c r="B310" s="35" t="s">
        <v>1219</v>
      </c>
      <c r="C310" s="34"/>
      <c r="D310" s="36" t="s">
        <v>1738</v>
      </c>
      <c r="E310" s="36" t="s">
        <v>1739</v>
      </c>
      <c r="F310" s="37">
        <v>18165</v>
      </c>
      <c r="G310" s="38">
        <v>0</v>
      </c>
      <c r="H310" s="90">
        <v>0</v>
      </c>
      <c r="I310" s="40" t="s">
        <v>45</v>
      </c>
      <c r="J310" s="41">
        <v>0</v>
      </c>
      <c r="K310" s="35"/>
      <c r="L310" s="43"/>
    </row>
    <row r="311" spans="1:12" x14ac:dyDescent="0.25">
      <c r="A311" s="34">
        <v>37007</v>
      </c>
      <c r="B311" s="35" t="s">
        <v>1219</v>
      </c>
      <c r="C311" s="34"/>
      <c r="D311" s="36" t="s">
        <v>1740</v>
      </c>
      <c r="E311" s="36" t="s">
        <v>1741</v>
      </c>
      <c r="F311" s="37">
        <v>13201</v>
      </c>
      <c r="G311" s="38">
        <v>0</v>
      </c>
      <c r="H311" s="90">
        <v>0</v>
      </c>
      <c r="I311" s="40" t="s">
        <v>45</v>
      </c>
      <c r="J311" s="41">
        <v>0</v>
      </c>
      <c r="K311" s="35"/>
      <c r="L311" s="43"/>
    </row>
    <row r="312" spans="1:12" x14ac:dyDescent="0.25">
      <c r="A312" s="34">
        <v>37052</v>
      </c>
      <c r="B312" s="35" t="s">
        <v>1219</v>
      </c>
      <c r="C312" s="34"/>
      <c r="D312" s="36" t="s">
        <v>1742</v>
      </c>
      <c r="E312" s="36" t="s">
        <v>1743</v>
      </c>
      <c r="F312" s="37">
        <v>7940</v>
      </c>
      <c r="G312" s="38">
        <v>0</v>
      </c>
      <c r="H312" s="90">
        <v>0</v>
      </c>
      <c r="I312" s="40" t="s">
        <v>45</v>
      </c>
      <c r="J312" s="41">
        <v>0</v>
      </c>
      <c r="K312" s="35"/>
      <c r="L312" s="43"/>
    </row>
    <row r="313" spans="1:12" x14ac:dyDescent="0.25">
      <c r="A313" s="34">
        <v>37099</v>
      </c>
      <c r="B313" s="35" t="s">
        <v>1219</v>
      </c>
      <c r="C313" s="34"/>
      <c r="D313" s="36" t="s">
        <v>1744</v>
      </c>
      <c r="E313" s="36" t="s">
        <v>1745</v>
      </c>
      <c r="F313" s="37">
        <v>9682.66</v>
      </c>
      <c r="G313" s="38">
        <v>0</v>
      </c>
      <c r="H313" s="90">
        <v>0</v>
      </c>
      <c r="I313" s="40" t="s">
        <v>45</v>
      </c>
      <c r="J313" s="41">
        <v>0</v>
      </c>
      <c r="K313" s="35"/>
      <c r="L313" s="43"/>
    </row>
    <row r="314" spans="1:12" x14ac:dyDescent="0.25">
      <c r="A314" s="34" t="s">
        <v>1746</v>
      </c>
      <c r="B314" s="91"/>
      <c r="C314" s="92"/>
      <c r="D314" s="92"/>
      <c r="E314" s="92"/>
      <c r="F314" s="93">
        <f>SUM(F2:F313)</f>
        <v>13474327.710000001</v>
      </c>
      <c r="G314" s="92"/>
      <c r="H314" s="93">
        <f>SUM(H2:H313)</f>
        <v>8223173.6300000008</v>
      </c>
      <c r="I314" s="92"/>
      <c r="J314" s="91"/>
      <c r="K314" s="77">
        <v>21</v>
      </c>
      <c r="L314" s="77">
        <v>7</v>
      </c>
    </row>
  </sheetData>
  <autoFilter ref="A1:L314" xr:uid="{09309A45-7EE3-4979-85F7-A8C2865A7563}"/>
  <dataValidations count="1">
    <dataValidation type="list" allowBlank="1" showInputMessage="1" showErrorMessage="1" sqref="I127:I134 I122:I123" xr:uid="{938D971F-7007-4810-8DC9-AA93FCEA0E08}">
      <formula1>"zeer goed,goed,voldoende,nipt onvoldoende,volstrekt onvoldoende,-"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EA4E-A7A0-40C1-AE2C-E06C55CC566E}">
  <sheetPr>
    <pageSetUpPr fitToPage="1"/>
  </sheetPr>
  <dimension ref="A1:H210"/>
  <sheetViews>
    <sheetView tabSelected="1" topLeftCell="A64" workbookViewId="0">
      <selection activeCell="C3" sqref="C3"/>
    </sheetView>
  </sheetViews>
  <sheetFormatPr defaultRowHeight="15" x14ac:dyDescent="0.25"/>
  <cols>
    <col min="2" max="2" width="23.5703125" customWidth="1"/>
    <col min="3" max="3" width="14" customWidth="1"/>
    <col min="4" max="4" width="24.28515625" customWidth="1"/>
    <col min="5" max="5" width="17.28515625" customWidth="1"/>
    <col min="6" max="6" width="15" customWidth="1"/>
  </cols>
  <sheetData>
    <row r="1" spans="1:8" s="106" customFormat="1" x14ac:dyDescent="0.25">
      <c r="A1" s="106" t="s">
        <v>1209</v>
      </c>
      <c r="B1" s="106" t="s">
        <v>1210</v>
      </c>
      <c r="C1" s="106" t="s">
        <v>1211</v>
      </c>
      <c r="D1" s="106" t="s">
        <v>1747</v>
      </c>
      <c r="E1" s="106" t="s">
        <v>1213</v>
      </c>
      <c r="F1" s="106" t="s">
        <v>1214</v>
      </c>
      <c r="G1" s="106" t="s">
        <v>1215</v>
      </c>
      <c r="H1" s="106" t="s">
        <v>1216</v>
      </c>
    </row>
    <row r="2" spans="1:8" x14ac:dyDescent="0.25">
      <c r="A2" s="100">
        <v>36790</v>
      </c>
      <c r="B2" s="101" t="s">
        <v>1748</v>
      </c>
      <c r="C2" s="100" t="s">
        <v>18</v>
      </c>
      <c r="D2" s="102" t="s">
        <v>1749</v>
      </c>
      <c r="E2" s="103">
        <v>10000</v>
      </c>
      <c r="F2" s="103">
        <v>10000</v>
      </c>
      <c r="G2" s="104" t="s">
        <v>142</v>
      </c>
      <c r="H2" s="105">
        <v>1</v>
      </c>
    </row>
    <row r="3" spans="1:8" x14ac:dyDescent="0.25">
      <c r="A3" s="2">
        <v>36918</v>
      </c>
      <c r="B3" s="3" t="s">
        <v>1750</v>
      </c>
      <c r="C3" s="2" t="s">
        <v>18</v>
      </c>
      <c r="D3" s="7" t="s">
        <v>1751</v>
      </c>
      <c r="E3" s="25">
        <v>10000</v>
      </c>
      <c r="F3" s="25">
        <v>10000</v>
      </c>
      <c r="G3" s="26" t="s">
        <v>25</v>
      </c>
      <c r="H3" s="23">
        <v>1</v>
      </c>
    </row>
    <row r="4" spans="1:8" x14ac:dyDescent="0.25">
      <c r="A4" s="28">
        <v>37094</v>
      </c>
      <c r="B4" s="29" t="s">
        <v>1219</v>
      </c>
      <c r="C4" s="28" t="s">
        <v>31</v>
      </c>
      <c r="D4" s="29" t="s">
        <v>1752</v>
      </c>
      <c r="E4" s="94">
        <v>30000</v>
      </c>
      <c r="F4" s="94">
        <v>30000</v>
      </c>
      <c r="G4" s="31" t="s">
        <v>25</v>
      </c>
      <c r="H4" s="30">
        <v>0.99</v>
      </c>
    </row>
    <row r="5" spans="1:8" x14ac:dyDescent="0.25">
      <c r="A5" s="28">
        <v>36956</v>
      </c>
      <c r="B5" s="29" t="s">
        <v>1219</v>
      </c>
      <c r="C5" s="28" t="s">
        <v>31</v>
      </c>
      <c r="D5" s="29" t="s">
        <v>1753</v>
      </c>
      <c r="E5" s="94">
        <v>25000</v>
      </c>
      <c r="F5" s="94">
        <v>25000</v>
      </c>
      <c r="G5" s="31" t="s">
        <v>25</v>
      </c>
      <c r="H5" s="30">
        <v>0.98</v>
      </c>
    </row>
    <row r="6" spans="1:8" x14ac:dyDescent="0.25">
      <c r="A6" s="21">
        <v>37079</v>
      </c>
      <c r="B6" s="3" t="s">
        <v>1754</v>
      </c>
      <c r="C6" s="21" t="s">
        <v>31</v>
      </c>
      <c r="D6" s="4" t="s">
        <v>1755</v>
      </c>
      <c r="E6" s="95">
        <v>15000</v>
      </c>
      <c r="F6" s="95">
        <v>15000</v>
      </c>
      <c r="G6" s="26" t="s">
        <v>38</v>
      </c>
      <c r="H6" s="23">
        <v>0.98</v>
      </c>
    </row>
    <row r="7" spans="1:8" x14ac:dyDescent="0.25">
      <c r="A7" s="28">
        <v>36674</v>
      </c>
      <c r="B7" s="29" t="s">
        <v>1219</v>
      </c>
      <c r="C7" s="28" t="s">
        <v>31</v>
      </c>
      <c r="D7" s="29" t="s">
        <v>1756</v>
      </c>
      <c r="E7" s="94">
        <v>20000</v>
      </c>
      <c r="F7" s="94">
        <v>20000</v>
      </c>
      <c r="G7" s="31" t="s">
        <v>142</v>
      </c>
      <c r="H7" s="30">
        <v>0.97</v>
      </c>
    </row>
    <row r="8" spans="1:8" x14ac:dyDescent="0.25">
      <c r="A8" s="21">
        <v>36447</v>
      </c>
      <c r="B8" s="22" t="s">
        <v>1247</v>
      </c>
      <c r="C8" s="21" t="s">
        <v>31</v>
      </c>
      <c r="D8" s="4" t="s">
        <v>1757</v>
      </c>
      <c r="E8" s="95">
        <v>30000</v>
      </c>
      <c r="F8" s="25">
        <v>30000</v>
      </c>
      <c r="G8" s="24" t="s">
        <v>38</v>
      </c>
      <c r="H8" s="96">
        <v>0.96</v>
      </c>
    </row>
    <row r="9" spans="1:8" x14ac:dyDescent="0.25">
      <c r="A9" s="28">
        <v>36819</v>
      </c>
      <c r="B9" s="29" t="s">
        <v>1219</v>
      </c>
      <c r="C9" s="28" t="s">
        <v>18</v>
      </c>
      <c r="D9" s="29" t="s">
        <v>1758</v>
      </c>
      <c r="E9" s="94">
        <v>10000</v>
      </c>
      <c r="F9" s="94">
        <v>10000</v>
      </c>
      <c r="G9" s="31" t="s">
        <v>25</v>
      </c>
      <c r="H9" s="30">
        <v>0.96</v>
      </c>
    </row>
    <row r="10" spans="1:8" x14ac:dyDescent="0.25">
      <c r="A10" s="2">
        <v>36772</v>
      </c>
      <c r="B10" s="3" t="s">
        <v>1274</v>
      </c>
      <c r="C10" s="2" t="s">
        <v>18</v>
      </c>
      <c r="D10" s="5" t="s">
        <v>1759</v>
      </c>
      <c r="E10" s="25">
        <v>10000</v>
      </c>
      <c r="F10" s="25">
        <v>10000</v>
      </c>
      <c r="G10" s="26" t="s">
        <v>25</v>
      </c>
      <c r="H10" s="23">
        <v>0.96</v>
      </c>
    </row>
    <row r="11" spans="1:8" x14ac:dyDescent="0.25">
      <c r="A11" s="21">
        <v>36917</v>
      </c>
      <c r="B11" s="3" t="s">
        <v>1754</v>
      </c>
      <c r="C11" s="21" t="s">
        <v>18</v>
      </c>
      <c r="D11" s="4" t="s">
        <v>1760</v>
      </c>
      <c r="E11" s="95">
        <v>10000</v>
      </c>
      <c r="F11" s="95">
        <v>10000</v>
      </c>
      <c r="G11" s="26" t="s">
        <v>38</v>
      </c>
      <c r="H11" s="23">
        <v>0.96</v>
      </c>
    </row>
    <row r="12" spans="1:8" x14ac:dyDescent="0.25">
      <c r="A12" s="2">
        <v>36981</v>
      </c>
      <c r="B12" s="3" t="s">
        <v>1761</v>
      </c>
      <c r="C12" s="2" t="s">
        <v>31</v>
      </c>
      <c r="D12" s="5" t="s">
        <v>1762</v>
      </c>
      <c r="E12" s="25">
        <v>20000</v>
      </c>
      <c r="F12" s="25">
        <v>20000</v>
      </c>
      <c r="G12" s="26" t="s">
        <v>142</v>
      </c>
      <c r="H12" s="23">
        <v>0.95</v>
      </c>
    </row>
    <row r="13" spans="1:8" x14ac:dyDescent="0.25">
      <c r="A13" s="21">
        <v>36383</v>
      </c>
      <c r="B13" s="22" t="s">
        <v>1247</v>
      </c>
      <c r="C13" s="21" t="s">
        <v>18</v>
      </c>
      <c r="D13" s="4" t="s">
        <v>1763</v>
      </c>
      <c r="E13" s="95">
        <v>10000</v>
      </c>
      <c r="F13" s="25">
        <v>10000</v>
      </c>
      <c r="G13" s="24" t="s">
        <v>38</v>
      </c>
      <c r="H13" s="96">
        <v>0.95</v>
      </c>
    </row>
    <row r="14" spans="1:8" x14ac:dyDescent="0.25">
      <c r="A14" s="2">
        <v>35142</v>
      </c>
      <c r="B14" s="3" t="s">
        <v>1750</v>
      </c>
      <c r="C14" s="2" t="s">
        <v>18</v>
      </c>
      <c r="D14" s="7" t="s">
        <v>1764</v>
      </c>
      <c r="E14" s="25">
        <v>5000</v>
      </c>
      <c r="F14" s="25">
        <v>5000</v>
      </c>
      <c r="G14" s="26" t="s">
        <v>25</v>
      </c>
      <c r="H14" s="23">
        <v>0.95</v>
      </c>
    </row>
    <row r="15" spans="1:8" x14ac:dyDescent="0.25">
      <c r="A15" s="2">
        <v>36826</v>
      </c>
      <c r="B15" s="8" t="s">
        <v>1765</v>
      </c>
      <c r="C15" s="2" t="s">
        <v>31</v>
      </c>
      <c r="D15" s="3" t="s">
        <v>1766</v>
      </c>
      <c r="E15" s="25">
        <v>15000</v>
      </c>
      <c r="F15" s="25">
        <v>15000</v>
      </c>
      <c r="G15" s="32" t="s">
        <v>25</v>
      </c>
      <c r="H15" s="97">
        <v>0.95</v>
      </c>
    </row>
    <row r="16" spans="1:8" x14ac:dyDescent="0.25">
      <c r="A16" s="21">
        <v>37090</v>
      </c>
      <c r="B16" s="3" t="s">
        <v>1767</v>
      </c>
      <c r="C16" s="21" t="s">
        <v>18</v>
      </c>
      <c r="D16" s="5" t="s">
        <v>1768</v>
      </c>
      <c r="E16" s="95">
        <v>10000</v>
      </c>
      <c r="F16" s="95">
        <v>10000</v>
      </c>
      <c r="G16" s="26" t="s">
        <v>25</v>
      </c>
      <c r="H16" s="23">
        <v>0.95</v>
      </c>
    </row>
    <row r="17" spans="1:8" x14ac:dyDescent="0.25">
      <c r="A17" s="21">
        <v>36555</v>
      </c>
      <c r="B17" s="3" t="s">
        <v>1769</v>
      </c>
      <c r="C17" s="2" t="s">
        <v>18</v>
      </c>
      <c r="D17" s="4" t="s">
        <v>1770</v>
      </c>
      <c r="E17" s="95">
        <v>10000</v>
      </c>
      <c r="F17" s="95">
        <v>10000</v>
      </c>
      <c r="G17" s="26" t="s">
        <v>38</v>
      </c>
      <c r="H17" s="23">
        <v>0.95</v>
      </c>
    </row>
    <row r="18" spans="1:8" x14ac:dyDescent="0.25">
      <c r="A18" s="21">
        <v>36613</v>
      </c>
      <c r="B18" s="22" t="s">
        <v>1247</v>
      </c>
      <c r="C18" s="21" t="s">
        <v>18</v>
      </c>
      <c r="D18" s="4" t="s">
        <v>1771</v>
      </c>
      <c r="E18" s="95">
        <v>10000</v>
      </c>
      <c r="F18" s="25">
        <v>10000</v>
      </c>
      <c r="G18" s="24" t="s">
        <v>38</v>
      </c>
      <c r="H18" s="96">
        <v>0.94</v>
      </c>
    </row>
    <row r="19" spans="1:8" x14ac:dyDescent="0.25">
      <c r="A19" s="33">
        <v>37014</v>
      </c>
      <c r="B19" s="3" t="s">
        <v>1767</v>
      </c>
      <c r="C19" s="21" t="s">
        <v>18</v>
      </c>
      <c r="D19" s="5" t="s">
        <v>1772</v>
      </c>
      <c r="E19" s="95">
        <v>10000</v>
      </c>
      <c r="F19" s="95">
        <v>10000</v>
      </c>
      <c r="G19" s="26" t="s">
        <v>25</v>
      </c>
      <c r="H19" s="23">
        <v>0.94</v>
      </c>
    </row>
    <row r="20" spans="1:8" x14ac:dyDescent="0.25">
      <c r="A20" s="21">
        <v>36514</v>
      </c>
      <c r="B20" s="22" t="s">
        <v>1247</v>
      </c>
      <c r="C20" s="21" t="s">
        <v>18</v>
      </c>
      <c r="D20" s="4" t="s">
        <v>1773</v>
      </c>
      <c r="E20" s="95">
        <v>5000</v>
      </c>
      <c r="F20" s="25">
        <v>5000</v>
      </c>
      <c r="G20" s="24" t="s">
        <v>38</v>
      </c>
      <c r="H20" s="96">
        <v>0.93</v>
      </c>
    </row>
    <row r="21" spans="1:8" x14ac:dyDescent="0.25">
      <c r="A21" s="2">
        <v>36650</v>
      </c>
      <c r="B21" s="3" t="s">
        <v>1750</v>
      </c>
      <c r="C21" s="2" t="s">
        <v>18</v>
      </c>
      <c r="D21" s="7" t="s">
        <v>1774</v>
      </c>
      <c r="E21" s="25">
        <v>10000</v>
      </c>
      <c r="F21" s="25">
        <v>10000</v>
      </c>
      <c r="G21" s="26" t="s">
        <v>25</v>
      </c>
      <c r="H21" s="23">
        <v>0.93</v>
      </c>
    </row>
    <row r="22" spans="1:8" x14ac:dyDescent="0.25">
      <c r="A22" s="33">
        <v>36880</v>
      </c>
      <c r="B22" s="3" t="s">
        <v>1767</v>
      </c>
      <c r="C22" s="21" t="s">
        <v>18</v>
      </c>
      <c r="D22" s="5" t="s">
        <v>1775</v>
      </c>
      <c r="E22" s="95">
        <v>10000</v>
      </c>
      <c r="F22" s="95">
        <v>10000</v>
      </c>
      <c r="G22" s="26" t="s">
        <v>25</v>
      </c>
      <c r="H22" s="23">
        <v>0.93</v>
      </c>
    </row>
    <row r="23" spans="1:8" x14ac:dyDescent="0.25">
      <c r="A23" s="21">
        <v>36781</v>
      </c>
      <c r="B23" s="3" t="s">
        <v>1776</v>
      </c>
      <c r="C23" s="21" t="s">
        <v>18</v>
      </c>
      <c r="D23" s="6" t="s">
        <v>1777</v>
      </c>
      <c r="E23" s="25">
        <v>5000</v>
      </c>
      <c r="F23" s="25">
        <v>5000</v>
      </c>
      <c r="G23" s="26" t="s">
        <v>25</v>
      </c>
      <c r="H23" s="23">
        <v>0.92</v>
      </c>
    </row>
    <row r="24" spans="1:8" x14ac:dyDescent="0.25">
      <c r="A24" s="33">
        <v>36743</v>
      </c>
      <c r="B24" s="3" t="s">
        <v>1767</v>
      </c>
      <c r="C24" s="21" t="s">
        <v>18</v>
      </c>
      <c r="D24" s="5" t="s">
        <v>1778</v>
      </c>
      <c r="E24" s="95">
        <v>10000</v>
      </c>
      <c r="F24" s="95">
        <v>10000</v>
      </c>
      <c r="G24" s="26" t="s">
        <v>25</v>
      </c>
      <c r="H24" s="23">
        <v>0.92</v>
      </c>
    </row>
    <row r="25" spans="1:8" x14ac:dyDescent="0.25">
      <c r="A25" s="2">
        <v>37037</v>
      </c>
      <c r="B25" s="8" t="s">
        <v>1765</v>
      </c>
      <c r="C25" s="2" t="s">
        <v>18</v>
      </c>
      <c r="D25" s="3" t="s">
        <v>1779</v>
      </c>
      <c r="E25" s="25">
        <v>10000</v>
      </c>
      <c r="F25" s="25">
        <v>10000</v>
      </c>
      <c r="G25" s="32" t="s">
        <v>25</v>
      </c>
      <c r="H25" s="97">
        <v>0.91</v>
      </c>
    </row>
    <row r="26" spans="1:8" x14ac:dyDescent="0.25">
      <c r="A26" s="21">
        <v>36935</v>
      </c>
      <c r="B26" s="3" t="s">
        <v>1776</v>
      </c>
      <c r="C26" s="21" t="s">
        <v>18</v>
      </c>
      <c r="D26" s="6" t="s">
        <v>1780</v>
      </c>
      <c r="E26" s="25">
        <v>10000</v>
      </c>
      <c r="F26" s="25">
        <v>10000</v>
      </c>
      <c r="G26" s="26" t="s">
        <v>25</v>
      </c>
      <c r="H26" s="23">
        <v>0.91</v>
      </c>
    </row>
    <row r="27" spans="1:8" x14ac:dyDescent="0.25">
      <c r="A27" s="2">
        <v>36974</v>
      </c>
      <c r="B27" s="3" t="s">
        <v>1761</v>
      </c>
      <c r="C27" s="2" t="s">
        <v>18</v>
      </c>
      <c r="D27" s="5" t="s">
        <v>1781</v>
      </c>
      <c r="E27" s="25">
        <v>10000</v>
      </c>
      <c r="F27" s="25">
        <v>10000</v>
      </c>
      <c r="G27" s="26" t="s">
        <v>142</v>
      </c>
      <c r="H27" s="23">
        <v>0.9</v>
      </c>
    </row>
    <row r="28" spans="1:8" x14ac:dyDescent="0.25">
      <c r="A28" s="21">
        <v>36614</v>
      </c>
      <c r="B28" s="3" t="s">
        <v>1776</v>
      </c>
      <c r="C28" s="21" t="s">
        <v>18</v>
      </c>
      <c r="D28" s="6" t="s">
        <v>1782</v>
      </c>
      <c r="E28" s="25">
        <v>5000</v>
      </c>
      <c r="F28" s="25">
        <v>5000</v>
      </c>
      <c r="G28" s="26" t="s">
        <v>25</v>
      </c>
      <c r="H28" s="23">
        <v>0.9</v>
      </c>
    </row>
    <row r="29" spans="1:8" x14ac:dyDescent="0.25">
      <c r="A29" s="21">
        <v>36802</v>
      </c>
      <c r="B29" s="3" t="s">
        <v>1776</v>
      </c>
      <c r="C29" s="21" t="s">
        <v>18</v>
      </c>
      <c r="D29" s="6" t="s">
        <v>1783</v>
      </c>
      <c r="E29" s="25">
        <v>10000</v>
      </c>
      <c r="F29" s="25">
        <v>10000</v>
      </c>
      <c r="G29" s="26" t="s">
        <v>25</v>
      </c>
      <c r="H29" s="23">
        <v>0.89</v>
      </c>
    </row>
    <row r="30" spans="1:8" x14ac:dyDescent="0.25">
      <c r="A30" s="2">
        <v>36598</v>
      </c>
      <c r="B30" s="3" t="s">
        <v>1750</v>
      </c>
      <c r="C30" s="2" t="s">
        <v>18</v>
      </c>
      <c r="D30" s="7" t="s">
        <v>1784</v>
      </c>
      <c r="E30" s="25">
        <v>10000</v>
      </c>
      <c r="F30" s="25">
        <v>10000</v>
      </c>
      <c r="G30" s="26" t="s">
        <v>25</v>
      </c>
      <c r="H30" s="23">
        <v>0.87</v>
      </c>
    </row>
    <row r="31" spans="1:8" x14ac:dyDescent="0.25">
      <c r="A31" s="21">
        <v>36806</v>
      </c>
      <c r="B31" s="3" t="s">
        <v>1222</v>
      </c>
      <c r="C31" s="21" t="s">
        <v>18</v>
      </c>
      <c r="D31" s="4" t="s">
        <v>1785</v>
      </c>
      <c r="E31" s="95">
        <v>10000</v>
      </c>
      <c r="F31" s="25">
        <v>10000</v>
      </c>
      <c r="G31" s="98" t="s">
        <v>38</v>
      </c>
      <c r="H31" s="99">
        <v>0.85</v>
      </c>
    </row>
    <row r="32" spans="1:8" x14ac:dyDescent="0.25">
      <c r="A32" s="2">
        <v>36750</v>
      </c>
      <c r="B32" s="3" t="s">
        <v>1750</v>
      </c>
      <c r="C32" s="2" t="s">
        <v>18</v>
      </c>
      <c r="D32" s="7" t="s">
        <v>1786</v>
      </c>
      <c r="E32" s="25">
        <v>10000</v>
      </c>
      <c r="F32" s="25">
        <v>10000</v>
      </c>
      <c r="G32" s="26" t="s">
        <v>25</v>
      </c>
      <c r="H32" s="23">
        <v>0.85</v>
      </c>
    </row>
    <row r="33" spans="1:8" x14ac:dyDescent="0.25">
      <c r="A33" s="2">
        <v>37001</v>
      </c>
      <c r="B33" s="8" t="s">
        <v>1765</v>
      </c>
      <c r="C33" s="2" t="s">
        <v>18</v>
      </c>
      <c r="D33" s="3" t="s">
        <v>1787</v>
      </c>
      <c r="E33" s="25">
        <v>10000</v>
      </c>
      <c r="F33" s="25">
        <v>10000</v>
      </c>
      <c r="G33" s="32" t="s">
        <v>25</v>
      </c>
      <c r="H33" s="97">
        <v>0.85</v>
      </c>
    </row>
    <row r="34" spans="1:8" x14ac:dyDescent="0.25">
      <c r="A34" s="2">
        <v>36644</v>
      </c>
      <c r="B34" s="3" t="s">
        <v>1748</v>
      </c>
      <c r="C34" s="2" t="s">
        <v>18</v>
      </c>
      <c r="D34" s="5" t="s">
        <v>1788</v>
      </c>
      <c r="E34" s="25">
        <v>10000</v>
      </c>
      <c r="F34" s="25">
        <v>10000</v>
      </c>
      <c r="G34" s="26" t="s">
        <v>142</v>
      </c>
      <c r="H34" s="23">
        <v>0.8</v>
      </c>
    </row>
    <row r="35" spans="1:8" x14ac:dyDescent="0.25">
      <c r="A35" s="2">
        <v>36788</v>
      </c>
      <c r="B35" s="8" t="s">
        <v>1287</v>
      </c>
      <c r="C35" s="28" t="s">
        <v>18</v>
      </c>
      <c r="D35" s="5" t="s">
        <v>1789</v>
      </c>
      <c r="E35" s="25">
        <v>5000</v>
      </c>
      <c r="F35" s="25">
        <v>5000</v>
      </c>
      <c r="G35" s="26" t="s">
        <v>25</v>
      </c>
      <c r="H35" s="23">
        <v>0.8</v>
      </c>
    </row>
    <row r="36" spans="1:8" x14ac:dyDescent="0.25">
      <c r="A36" s="2">
        <v>36647</v>
      </c>
      <c r="B36" s="8" t="s">
        <v>1765</v>
      </c>
      <c r="C36" s="2" t="s">
        <v>31</v>
      </c>
      <c r="D36" s="3" t="s">
        <v>1515</v>
      </c>
      <c r="E36" s="25">
        <v>25000</v>
      </c>
      <c r="F36" s="25">
        <v>25000</v>
      </c>
      <c r="G36" s="32" t="s">
        <v>25</v>
      </c>
      <c r="H36" s="97">
        <v>0.8</v>
      </c>
    </row>
    <row r="37" spans="1:8" x14ac:dyDescent="0.25">
      <c r="A37" s="2">
        <v>36830</v>
      </c>
      <c r="B37" s="3" t="s">
        <v>1748</v>
      </c>
      <c r="C37" s="2" t="s">
        <v>18</v>
      </c>
      <c r="D37" s="5" t="s">
        <v>1790</v>
      </c>
      <c r="E37" s="25">
        <v>10000</v>
      </c>
      <c r="F37" s="25">
        <v>10000</v>
      </c>
      <c r="G37" s="26" t="s">
        <v>15</v>
      </c>
      <c r="H37" s="23">
        <v>0.79</v>
      </c>
    </row>
    <row r="38" spans="1:8" x14ac:dyDescent="0.25">
      <c r="A38" s="2">
        <v>37032</v>
      </c>
      <c r="B38" s="3" t="s">
        <v>1761</v>
      </c>
      <c r="C38" s="2" t="s">
        <v>18</v>
      </c>
      <c r="D38" s="5" t="s">
        <v>1791</v>
      </c>
      <c r="E38" s="25">
        <v>10000</v>
      </c>
      <c r="F38" s="25">
        <v>10000</v>
      </c>
      <c r="G38" s="26" t="s">
        <v>15</v>
      </c>
      <c r="H38" s="23">
        <v>0.79</v>
      </c>
    </row>
    <row r="39" spans="1:8" x14ac:dyDescent="0.25">
      <c r="A39" s="21">
        <v>36579</v>
      </c>
      <c r="B39" s="3" t="s">
        <v>1222</v>
      </c>
      <c r="C39" s="21" t="s">
        <v>18</v>
      </c>
      <c r="D39" s="4" t="s">
        <v>1792</v>
      </c>
      <c r="E39" s="95">
        <v>10000</v>
      </c>
      <c r="F39" s="25">
        <v>10000</v>
      </c>
      <c r="G39" s="98" t="s">
        <v>105</v>
      </c>
      <c r="H39" s="99">
        <v>0.79</v>
      </c>
    </row>
    <row r="40" spans="1:8" x14ac:dyDescent="0.25">
      <c r="A40" s="21">
        <v>36673</v>
      </c>
      <c r="B40" s="22" t="s">
        <v>1247</v>
      </c>
      <c r="C40" s="21" t="s">
        <v>18</v>
      </c>
      <c r="D40" s="4" t="s">
        <v>1793</v>
      </c>
      <c r="E40" s="95">
        <v>10000</v>
      </c>
      <c r="F40" s="25">
        <v>10000</v>
      </c>
      <c r="G40" s="24" t="s">
        <v>105</v>
      </c>
      <c r="H40" s="96">
        <v>0.79</v>
      </c>
    </row>
    <row r="41" spans="1:8" x14ac:dyDescent="0.25">
      <c r="A41" s="28">
        <v>36979</v>
      </c>
      <c r="B41" s="29" t="s">
        <v>1219</v>
      </c>
      <c r="C41" s="28" t="s">
        <v>18</v>
      </c>
      <c r="D41" s="29" t="s">
        <v>1794</v>
      </c>
      <c r="E41" s="94">
        <v>10000</v>
      </c>
      <c r="F41" s="94">
        <v>10000</v>
      </c>
      <c r="G41" s="31" t="s">
        <v>105</v>
      </c>
      <c r="H41" s="30">
        <v>0.79</v>
      </c>
    </row>
    <row r="42" spans="1:8" x14ac:dyDescent="0.25">
      <c r="A42" s="2">
        <v>36994</v>
      </c>
      <c r="B42" s="3" t="s">
        <v>1750</v>
      </c>
      <c r="C42" s="2" t="s">
        <v>18</v>
      </c>
      <c r="D42" s="7" t="s">
        <v>1795</v>
      </c>
      <c r="E42" s="25">
        <v>10000</v>
      </c>
      <c r="F42" s="25">
        <v>10000</v>
      </c>
      <c r="G42" s="26" t="s">
        <v>105</v>
      </c>
      <c r="H42" s="23">
        <v>0.79</v>
      </c>
    </row>
    <row r="43" spans="1:8" x14ac:dyDescent="0.25">
      <c r="A43" s="21">
        <v>36749</v>
      </c>
      <c r="B43" s="3" t="s">
        <v>1754</v>
      </c>
      <c r="C43" s="21" t="s">
        <v>31</v>
      </c>
      <c r="D43" s="4" t="s">
        <v>1796</v>
      </c>
      <c r="E43" s="95">
        <v>20000</v>
      </c>
      <c r="F43" s="95">
        <v>20000</v>
      </c>
      <c r="G43" s="26" t="s">
        <v>15</v>
      </c>
      <c r="H43" s="23">
        <v>0.79</v>
      </c>
    </row>
    <row r="44" spans="1:8" x14ac:dyDescent="0.25">
      <c r="A44" s="33">
        <v>36896</v>
      </c>
      <c r="B44" s="3" t="s">
        <v>1767</v>
      </c>
      <c r="C44" s="21" t="s">
        <v>31</v>
      </c>
      <c r="D44" s="5" t="s">
        <v>1797</v>
      </c>
      <c r="E44" s="95">
        <v>20000</v>
      </c>
      <c r="F44" s="95">
        <v>20000</v>
      </c>
      <c r="G44" s="26" t="s">
        <v>105</v>
      </c>
      <c r="H44" s="23">
        <v>0.79</v>
      </c>
    </row>
    <row r="45" spans="1:8" x14ac:dyDescent="0.25">
      <c r="A45" s="2">
        <v>36617</v>
      </c>
      <c r="B45" s="3" t="s">
        <v>1748</v>
      </c>
      <c r="C45" s="2" t="s">
        <v>18</v>
      </c>
      <c r="D45" s="5" t="s">
        <v>1798</v>
      </c>
      <c r="E45" s="25">
        <v>10000</v>
      </c>
      <c r="F45" s="25">
        <v>10000</v>
      </c>
      <c r="G45" s="26" t="s">
        <v>15</v>
      </c>
      <c r="H45" s="23">
        <v>0.78</v>
      </c>
    </row>
    <row r="46" spans="1:8" x14ac:dyDescent="0.25">
      <c r="A46" s="21">
        <v>36601</v>
      </c>
      <c r="B46" s="22" t="s">
        <v>1247</v>
      </c>
      <c r="C46" s="21" t="s">
        <v>18</v>
      </c>
      <c r="D46" s="4" t="s">
        <v>1799</v>
      </c>
      <c r="E46" s="95">
        <v>5000</v>
      </c>
      <c r="F46" s="25">
        <v>5000</v>
      </c>
      <c r="G46" s="24" t="s">
        <v>105</v>
      </c>
      <c r="H46" s="96">
        <v>0.78</v>
      </c>
    </row>
    <row r="47" spans="1:8" x14ac:dyDescent="0.25">
      <c r="A47" s="28">
        <v>36948</v>
      </c>
      <c r="B47" s="29" t="s">
        <v>1219</v>
      </c>
      <c r="C47" s="28" t="s">
        <v>18</v>
      </c>
      <c r="D47" s="29" t="s">
        <v>1800</v>
      </c>
      <c r="E47" s="94">
        <v>10000</v>
      </c>
      <c r="F47" s="94">
        <v>10000</v>
      </c>
      <c r="G47" s="31" t="s">
        <v>105</v>
      </c>
      <c r="H47" s="30">
        <v>0.78</v>
      </c>
    </row>
    <row r="48" spans="1:8" ht="25.5" x14ac:dyDescent="0.25">
      <c r="A48" s="2">
        <v>36661</v>
      </c>
      <c r="B48" s="3" t="s">
        <v>1750</v>
      </c>
      <c r="C48" s="2" t="s">
        <v>18</v>
      </c>
      <c r="D48" s="7" t="s">
        <v>1801</v>
      </c>
      <c r="E48" s="25">
        <v>10000</v>
      </c>
      <c r="F48" s="25">
        <v>10000</v>
      </c>
      <c r="G48" s="26" t="s">
        <v>105</v>
      </c>
      <c r="H48" s="23">
        <v>0.78</v>
      </c>
    </row>
    <row r="49" spans="1:8" x14ac:dyDescent="0.25">
      <c r="A49" s="2">
        <v>36582</v>
      </c>
      <c r="B49" s="3" t="s">
        <v>1748</v>
      </c>
      <c r="C49" s="2" t="s">
        <v>18</v>
      </c>
      <c r="D49" s="5" t="s">
        <v>1802</v>
      </c>
      <c r="E49" s="25">
        <v>10000</v>
      </c>
      <c r="F49" s="25">
        <v>10000</v>
      </c>
      <c r="G49" s="26" t="s">
        <v>15</v>
      </c>
      <c r="H49" s="23">
        <v>0.77</v>
      </c>
    </row>
    <row r="50" spans="1:8" x14ac:dyDescent="0.25">
      <c r="A50" s="21">
        <v>36552</v>
      </c>
      <c r="B50" s="22" t="s">
        <v>1247</v>
      </c>
      <c r="C50" s="21" t="s">
        <v>18</v>
      </c>
      <c r="D50" s="4" t="s">
        <v>1803</v>
      </c>
      <c r="E50" s="95">
        <v>10000</v>
      </c>
      <c r="F50" s="25">
        <v>10000</v>
      </c>
      <c r="G50" s="24" t="s">
        <v>105</v>
      </c>
      <c r="H50" s="96">
        <v>0.77</v>
      </c>
    </row>
    <row r="51" spans="1:8" x14ac:dyDescent="0.25">
      <c r="A51" s="28">
        <v>37009</v>
      </c>
      <c r="B51" s="29" t="s">
        <v>1219</v>
      </c>
      <c r="C51" s="28" t="s">
        <v>18</v>
      </c>
      <c r="D51" s="29" t="s">
        <v>1804</v>
      </c>
      <c r="E51" s="94">
        <v>10000</v>
      </c>
      <c r="F51" s="94">
        <v>10000</v>
      </c>
      <c r="G51" s="31" t="s">
        <v>105</v>
      </c>
      <c r="H51" s="30">
        <v>0.77</v>
      </c>
    </row>
    <row r="52" spans="1:8" x14ac:dyDescent="0.25">
      <c r="A52" s="2">
        <v>36616</v>
      </c>
      <c r="B52" s="3" t="s">
        <v>1748</v>
      </c>
      <c r="C52" s="2" t="s">
        <v>18</v>
      </c>
      <c r="D52" s="5" t="s">
        <v>1805</v>
      </c>
      <c r="E52" s="25">
        <v>10000</v>
      </c>
      <c r="F52" s="25">
        <v>10000</v>
      </c>
      <c r="G52" s="26" t="s">
        <v>15</v>
      </c>
      <c r="H52" s="23">
        <v>0.76</v>
      </c>
    </row>
    <row r="53" spans="1:8" x14ac:dyDescent="0.25">
      <c r="A53" s="21">
        <v>36500</v>
      </c>
      <c r="B53" s="22" t="s">
        <v>1247</v>
      </c>
      <c r="C53" s="21" t="s">
        <v>18</v>
      </c>
      <c r="D53" s="4" t="s">
        <v>1806</v>
      </c>
      <c r="E53" s="95">
        <v>10000</v>
      </c>
      <c r="F53" s="25">
        <v>10000</v>
      </c>
      <c r="G53" s="24" t="s">
        <v>105</v>
      </c>
      <c r="H53" s="96">
        <v>0.76</v>
      </c>
    </row>
    <row r="54" spans="1:8" x14ac:dyDescent="0.25">
      <c r="A54" s="28">
        <v>37018</v>
      </c>
      <c r="B54" s="29" t="s">
        <v>1219</v>
      </c>
      <c r="C54" s="28" t="s">
        <v>18</v>
      </c>
      <c r="D54" s="29" t="s">
        <v>1807</v>
      </c>
      <c r="E54" s="94">
        <v>5000</v>
      </c>
      <c r="F54" s="94">
        <v>5000</v>
      </c>
      <c r="G54" s="31" t="s">
        <v>105</v>
      </c>
      <c r="H54" s="30">
        <v>0.76</v>
      </c>
    </row>
    <row r="55" spans="1:8" x14ac:dyDescent="0.25">
      <c r="A55" s="2">
        <v>36964</v>
      </c>
      <c r="B55" s="3" t="s">
        <v>1761</v>
      </c>
      <c r="C55" s="2" t="s">
        <v>18</v>
      </c>
      <c r="D55" s="5" t="s">
        <v>1808</v>
      </c>
      <c r="E55" s="25">
        <v>10000</v>
      </c>
      <c r="F55" s="25">
        <v>10000</v>
      </c>
      <c r="G55" s="26" t="s">
        <v>15</v>
      </c>
      <c r="H55" s="23">
        <v>0.75</v>
      </c>
    </row>
    <row r="56" spans="1:8" x14ac:dyDescent="0.25">
      <c r="A56" s="21">
        <v>37103</v>
      </c>
      <c r="B56" s="3" t="s">
        <v>1222</v>
      </c>
      <c r="C56" s="21" t="s">
        <v>31</v>
      </c>
      <c r="D56" s="4" t="s">
        <v>1809</v>
      </c>
      <c r="E56" s="95">
        <v>20000</v>
      </c>
      <c r="F56" s="25">
        <v>20000</v>
      </c>
      <c r="G56" s="26" t="s">
        <v>105</v>
      </c>
      <c r="H56" s="99">
        <v>0.75</v>
      </c>
    </row>
    <row r="57" spans="1:8" x14ac:dyDescent="0.25">
      <c r="A57" s="21">
        <v>36662</v>
      </c>
      <c r="B57" s="22" t="s">
        <v>1247</v>
      </c>
      <c r="C57" s="21" t="s">
        <v>18</v>
      </c>
      <c r="D57" s="4" t="s">
        <v>1810</v>
      </c>
      <c r="E57" s="95">
        <v>10000</v>
      </c>
      <c r="F57" s="25">
        <v>10000</v>
      </c>
      <c r="G57" s="24" t="s">
        <v>105</v>
      </c>
      <c r="H57" s="96">
        <v>0.75</v>
      </c>
    </row>
    <row r="58" spans="1:8" x14ac:dyDescent="0.25">
      <c r="A58" s="33">
        <v>36909</v>
      </c>
      <c r="B58" s="3" t="s">
        <v>1767</v>
      </c>
      <c r="C58" s="21" t="s">
        <v>18</v>
      </c>
      <c r="D58" s="5" t="s">
        <v>1811</v>
      </c>
      <c r="E58" s="95">
        <v>10000</v>
      </c>
      <c r="F58" s="95">
        <v>10000</v>
      </c>
      <c r="G58" s="26" t="s">
        <v>105</v>
      </c>
      <c r="H58" s="23">
        <v>0.75</v>
      </c>
    </row>
    <row r="59" spans="1:8" x14ac:dyDescent="0.25">
      <c r="A59" s="21">
        <v>36622</v>
      </c>
      <c r="B59" s="3" t="s">
        <v>1769</v>
      </c>
      <c r="C59" s="2" t="s">
        <v>18</v>
      </c>
      <c r="D59" s="4" t="s">
        <v>1812</v>
      </c>
      <c r="E59" s="95">
        <v>10000</v>
      </c>
      <c r="F59" s="95">
        <v>10000</v>
      </c>
      <c r="G59" s="26" t="s">
        <v>15</v>
      </c>
      <c r="H59" s="23">
        <v>0.75</v>
      </c>
    </row>
    <row r="60" spans="1:8" x14ac:dyDescent="0.25">
      <c r="A60" s="21">
        <v>36867</v>
      </c>
      <c r="B60" s="3" t="s">
        <v>1754</v>
      </c>
      <c r="C60" s="21" t="s">
        <v>31</v>
      </c>
      <c r="D60" s="4" t="s">
        <v>1813</v>
      </c>
      <c r="E60" s="95">
        <v>15000</v>
      </c>
      <c r="F60" s="95">
        <v>15000</v>
      </c>
      <c r="G60" s="26" t="s">
        <v>15</v>
      </c>
      <c r="H60" s="23">
        <v>0.73</v>
      </c>
    </row>
    <row r="61" spans="1:8" x14ac:dyDescent="0.25">
      <c r="A61" s="2">
        <v>36445</v>
      </c>
      <c r="B61" s="3" t="s">
        <v>1748</v>
      </c>
      <c r="C61" s="2" t="s">
        <v>18</v>
      </c>
      <c r="D61" s="5" t="s">
        <v>1814</v>
      </c>
      <c r="E61" s="25">
        <v>5000</v>
      </c>
      <c r="F61" s="25">
        <v>5000</v>
      </c>
      <c r="G61" s="26" t="s">
        <v>15</v>
      </c>
      <c r="H61" s="23">
        <v>0.72</v>
      </c>
    </row>
    <row r="62" spans="1:8" x14ac:dyDescent="0.25">
      <c r="A62" s="2">
        <v>36576</v>
      </c>
      <c r="B62" s="3" t="s">
        <v>1748</v>
      </c>
      <c r="C62" s="2" t="s">
        <v>18</v>
      </c>
      <c r="D62" s="5" t="s">
        <v>1815</v>
      </c>
      <c r="E62" s="25">
        <v>10000</v>
      </c>
      <c r="F62" s="25">
        <v>10000</v>
      </c>
      <c r="G62" s="26" t="s">
        <v>15</v>
      </c>
      <c r="H62" s="23">
        <v>0.71</v>
      </c>
    </row>
    <row r="63" spans="1:8" x14ac:dyDescent="0.25">
      <c r="A63" s="2">
        <v>36681</v>
      </c>
      <c r="B63" s="3" t="s">
        <v>1748</v>
      </c>
      <c r="C63" s="2" t="s">
        <v>18</v>
      </c>
      <c r="D63" s="5" t="s">
        <v>1816</v>
      </c>
      <c r="E63" s="25">
        <v>10000</v>
      </c>
      <c r="F63" s="25">
        <v>10000</v>
      </c>
      <c r="G63" s="26" t="s">
        <v>15</v>
      </c>
      <c r="H63" s="23">
        <v>0.7</v>
      </c>
    </row>
    <row r="64" spans="1:8" x14ac:dyDescent="0.25">
      <c r="A64" s="2">
        <v>36872</v>
      </c>
      <c r="B64" s="3" t="s">
        <v>1761</v>
      </c>
      <c r="C64" s="2" t="s">
        <v>31</v>
      </c>
      <c r="D64" s="5" t="s">
        <v>1817</v>
      </c>
      <c r="E64" s="25">
        <v>30000</v>
      </c>
      <c r="F64" s="25">
        <v>30000</v>
      </c>
      <c r="G64" s="26" t="s">
        <v>15</v>
      </c>
      <c r="H64" s="23">
        <v>0.7</v>
      </c>
    </row>
    <row r="65" spans="1:8" x14ac:dyDescent="0.25">
      <c r="A65" s="21">
        <v>36699</v>
      </c>
      <c r="B65" s="3" t="s">
        <v>1222</v>
      </c>
      <c r="C65" s="21" t="s">
        <v>18</v>
      </c>
      <c r="D65" s="4" t="s">
        <v>1818</v>
      </c>
      <c r="E65" s="95">
        <v>10000</v>
      </c>
      <c r="F65" s="25">
        <v>10000</v>
      </c>
      <c r="G65" s="98" t="s">
        <v>105</v>
      </c>
      <c r="H65" s="99">
        <v>0.7</v>
      </c>
    </row>
    <row r="66" spans="1:8" x14ac:dyDescent="0.25">
      <c r="A66" s="21">
        <v>36739</v>
      </c>
      <c r="B66" s="3" t="s">
        <v>1767</v>
      </c>
      <c r="C66" s="21" t="s">
        <v>18</v>
      </c>
      <c r="D66" s="5" t="s">
        <v>1819</v>
      </c>
      <c r="E66" s="95">
        <v>5000</v>
      </c>
      <c r="F66" s="95">
        <v>5000</v>
      </c>
      <c r="G66" s="26" t="s">
        <v>105</v>
      </c>
      <c r="H66" s="23">
        <v>0.7</v>
      </c>
    </row>
    <row r="67" spans="1:8" x14ac:dyDescent="0.25">
      <c r="A67" s="21">
        <v>36502</v>
      </c>
      <c r="B67" s="3" t="s">
        <v>1769</v>
      </c>
      <c r="C67" s="2" t="s">
        <v>18</v>
      </c>
      <c r="D67" s="4" t="s">
        <v>1820</v>
      </c>
      <c r="E67" s="95">
        <v>10000</v>
      </c>
      <c r="F67" s="95">
        <v>10000</v>
      </c>
      <c r="G67" s="26" t="s">
        <v>15</v>
      </c>
      <c r="H67" s="23">
        <v>0.7</v>
      </c>
    </row>
    <row r="68" spans="1:8" x14ac:dyDescent="0.25">
      <c r="A68" s="2">
        <v>36689</v>
      </c>
      <c r="B68" s="3" t="s">
        <v>1750</v>
      </c>
      <c r="C68" s="2" t="s">
        <v>18</v>
      </c>
      <c r="D68" s="7" t="s">
        <v>1821</v>
      </c>
      <c r="E68" s="25">
        <v>5000</v>
      </c>
      <c r="F68" s="25">
        <v>5000</v>
      </c>
      <c r="G68" s="26" t="s">
        <v>105</v>
      </c>
      <c r="H68" s="23">
        <v>0.68</v>
      </c>
    </row>
    <row r="69" spans="1:8" x14ac:dyDescent="0.25">
      <c r="A69" s="21">
        <v>36718</v>
      </c>
      <c r="B69" s="3" t="s">
        <v>1222</v>
      </c>
      <c r="C69" s="21" t="s">
        <v>18</v>
      </c>
      <c r="D69" s="4" t="s">
        <v>1822</v>
      </c>
      <c r="E69" s="95">
        <v>10000</v>
      </c>
      <c r="F69" s="25">
        <v>10000</v>
      </c>
      <c r="G69" s="98" t="s">
        <v>105</v>
      </c>
      <c r="H69" s="99">
        <v>0.67</v>
      </c>
    </row>
    <row r="70" spans="1:8" x14ac:dyDescent="0.25">
      <c r="A70" s="21">
        <v>36853</v>
      </c>
      <c r="B70" s="3" t="s">
        <v>1222</v>
      </c>
      <c r="C70" s="21" t="s">
        <v>31</v>
      </c>
      <c r="D70" s="4" t="s">
        <v>1823</v>
      </c>
      <c r="E70" s="95">
        <v>25000</v>
      </c>
      <c r="F70" s="25">
        <v>25000</v>
      </c>
      <c r="G70" s="26" t="s">
        <v>105</v>
      </c>
      <c r="H70" s="99">
        <v>0.65</v>
      </c>
    </row>
    <row r="71" spans="1:8" x14ac:dyDescent="0.25">
      <c r="A71" s="21">
        <v>36580</v>
      </c>
      <c r="B71" s="22" t="s">
        <v>1247</v>
      </c>
      <c r="C71" s="21" t="s">
        <v>31</v>
      </c>
      <c r="D71" s="4" t="s">
        <v>1824</v>
      </c>
      <c r="E71" s="95">
        <v>25000</v>
      </c>
      <c r="F71" s="25">
        <v>25000</v>
      </c>
      <c r="G71" s="24" t="s">
        <v>105</v>
      </c>
      <c r="H71" s="96">
        <v>0.65</v>
      </c>
    </row>
    <row r="72" spans="1:8" x14ac:dyDescent="0.25">
      <c r="A72" s="2">
        <v>36639</v>
      </c>
      <c r="B72" s="3" t="s">
        <v>1750</v>
      </c>
      <c r="C72" s="2" t="s">
        <v>18</v>
      </c>
      <c r="D72" s="7" t="s">
        <v>1825</v>
      </c>
      <c r="E72" s="25">
        <v>5000</v>
      </c>
      <c r="F72" s="25">
        <v>5000</v>
      </c>
      <c r="G72" s="26" t="s">
        <v>105</v>
      </c>
      <c r="H72" s="23">
        <v>0.65</v>
      </c>
    </row>
    <row r="73" spans="1:8" x14ac:dyDescent="0.25">
      <c r="A73" s="21">
        <v>36524</v>
      </c>
      <c r="B73" s="3" t="s">
        <v>1222</v>
      </c>
      <c r="C73" s="21" t="s">
        <v>31</v>
      </c>
      <c r="D73" s="4" t="s">
        <v>1826</v>
      </c>
      <c r="E73" s="95">
        <v>25000</v>
      </c>
      <c r="F73" s="25">
        <v>25000</v>
      </c>
      <c r="G73" s="26" t="s">
        <v>70</v>
      </c>
      <c r="H73" s="99">
        <v>0.64</v>
      </c>
    </row>
    <row r="74" spans="1:8" x14ac:dyDescent="0.25">
      <c r="A74" s="21">
        <v>36577</v>
      </c>
      <c r="B74" s="22" t="s">
        <v>1247</v>
      </c>
      <c r="C74" s="21" t="s">
        <v>18</v>
      </c>
      <c r="D74" s="4" t="s">
        <v>1827</v>
      </c>
      <c r="E74" s="95">
        <v>10000</v>
      </c>
      <c r="F74" s="25">
        <v>10000</v>
      </c>
      <c r="G74" s="24" t="s">
        <v>70</v>
      </c>
      <c r="H74" s="96">
        <v>0.64</v>
      </c>
    </row>
    <row r="75" spans="1:8" x14ac:dyDescent="0.25">
      <c r="A75" s="28">
        <v>36682</v>
      </c>
      <c r="B75" s="29" t="s">
        <v>1219</v>
      </c>
      <c r="C75" s="28" t="s">
        <v>18</v>
      </c>
      <c r="D75" s="29" t="s">
        <v>1828</v>
      </c>
      <c r="E75" s="94">
        <v>10000</v>
      </c>
      <c r="F75" s="94">
        <v>10000</v>
      </c>
      <c r="G75" s="31" t="s">
        <v>82</v>
      </c>
      <c r="H75" s="30">
        <v>0.64</v>
      </c>
    </row>
    <row r="76" spans="1:8" x14ac:dyDescent="0.25">
      <c r="A76" s="21">
        <v>36656</v>
      </c>
      <c r="B76" s="3" t="s">
        <v>1769</v>
      </c>
      <c r="C76" s="2" t="s">
        <v>18</v>
      </c>
      <c r="D76" s="4" t="s">
        <v>1829</v>
      </c>
      <c r="E76" s="95">
        <v>5000</v>
      </c>
      <c r="F76" s="95">
        <v>5000</v>
      </c>
      <c r="G76" s="26" t="s">
        <v>82</v>
      </c>
      <c r="H76" s="23">
        <v>0.64</v>
      </c>
    </row>
    <row r="77" spans="1:8" x14ac:dyDescent="0.25">
      <c r="A77" s="21">
        <v>36970</v>
      </c>
      <c r="B77" s="3" t="s">
        <v>1222</v>
      </c>
      <c r="C77" s="21" t="s">
        <v>18</v>
      </c>
      <c r="D77" s="4" t="s">
        <v>1830</v>
      </c>
      <c r="E77" s="95">
        <v>10000</v>
      </c>
      <c r="F77" s="25">
        <v>10000</v>
      </c>
      <c r="G77" s="98" t="s">
        <v>70</v>
      </c>
      <c r="H77" s="99">
        <v>0.63</v>
      </c>
    </row>
    <row r="78" spans="1:8" x14ac:dyDescent="0.25">
      <c r="A78" s="21">
        <v>36527</v>
      </c>
      <c r="B78" s="22" t="s">
        <v>1247</v>
      </c>
      <c r="C78" s="21" t="s">
        <v>18</v>
      </c>
      <c r="D78" s="4" t="s">
        <v>1831</v>
      </c>
      <c r="E78" s="95">
        <v>5000</v>
      </c>
      <c r="F78" s="25">
        <v>5000</v>
      </c>
      <c r="G78" s="24" t="s">
        <v>70</v>
      </c>
      <c r="H78" s="96">
        <v>0.63</v>
      </c>
    </row>
    <row r="79" spans="1:8" x14ac:dyDescent="0.25">
      <c r="A79" s="28">
        <v>36923</v>
      </c>
      <c r="B79" s="29" t="s">
        <v>1219</v>
      </c>
      <c r="C79" s="28" t="s">
        <v>18</v>
      </c>
      <c r="D79" s="29" t="s">
        <v>818</v>
      </c>
      <c r="E79" s="94">
        <v>10000</v>
      </c>
      <c r="F79" s="94">
        <v>10000</v>
      </c>
      <c r="G79" s="31" t="s">
        <v>70</v>
      </c>
      <c r="H79" s="30">
        <v>0.63</v>
      </c>
    </row>
    <row r="80" spans="1:8" x14ac:dyDescent="0.25">
      <c r="A80" s="21">
        <v>36684</v>
      </c>
      <c r="B80" s="3" t="s">
        <v>1769</v>
      </c>
      <c r="C80" s="2" t="s">
        <v>18</v>
      </c>
      <c r="D80" s="4" t="s">
        <v>1832</v>
      </c>
      <c r="E80" s="95">
        <v>5000</v>
      </c>
      <c r="F80" s="95">
        <v>5000</v>
      </c>
      <c r="G80" s="26" t="s">
        <v>82</v>
      </c>
      <c r="H80" s="23">
        <v>0.63</v>
      </c>
    </row>
    <row r="81" spans="1:8" x14ac:dyDescent="0.25">
      <c r="A81" s="21">
        <v>36462</v>
      </c>
      <c r="B81" s="22" t="s">
        <v>1247</v>
      </c>
      <c r="C81" s="21" t="s">
        <v>18</v>
      </c>
      <c r="D81" s="4" t="s">
        <v>1833</v>
      </c>
      <c r="E81" s="95">
        <v>5000</v>
      </c>
      <c r="F81" s="25">
        <v>5000</v>
      </c>
      <c r="G81" s="24" t="s">
        <v>70</v>
      </c>
      <c r="H81" s="96">
        <v>0.62</v>
      </c>
    </row>
    <row r="82" spans="1:8" x14ac:dyDescent="0.25">
      <c r="A82" s="2">
        <v>36760</v>
      </c>
      <c r="B82" s="8" t="s">
        <v>1765</v>
      </c>
      <c r="C82" s="2" t="s">
        <v>18</v>
      </c>
      <c r="D82" s="3" t="s">
        <v>1834</v>
      </c>
      <c r="E82" s="25">
        <v>5000</v>
      </c>
      <c r="F82" s="25">
        <v>5000</v>
      </c>
      <c r="G82" s="32" t="s">
        <v>70</v>
      </c>
      <c r="H82" s="97">
        <v>0.62</v>
      </c>
    </row>
    <row r="83" spans="1:8" x14ac:dyDescent="0.25">
      <c r="A83" s="21">
        <v>36513</v>
      </c>
      <c r="B83" s="22" t="s">
        <v>1247</v>
      </c>
      <c r="C83" s="21" t="s">
        <v>18</v>
      </c>
      <c r="D83" s="4" t="s">
        <v>1835</v>
      </c>
      <c r="E83" s="95">
        <v>10000</v>
      </c>
      <c r="F83" s="25">
        <v>10000</v>
      </c>
      <c r="G83" s="24" t="s">
        <v>70</v>
      </c>
      <c r="H83" s="96">
        <v>0.61</v>
      </c>
    </row>
    <row r="84" spans="1:8" x14ac:dyDescent="0.25">
      <c r="A84" s="2">
        <v>36559</v>
      </c>
      <c r="B84" s="3" t="s">
        <v>1748</v>
      </c>
      <c r="C84" s="2" t="s">
        <v>18</v>
      </c>
      <c r="D84" s="5" t="s">
        <v>1836</v>
      </c>
      <c r="E84" s="25">
        <v>10000</v>
      </c>
      <c r="F84" s="25">
        <v>10000</v>
      </c>
      <c r="G84" s="26" t="s">
        <v>82</v>
      </c>
      <c r="H84" s="23">
        <v>0.6</v>
      </c>
    </row>
    <row r="85" spans="1:8" x14ac:dyDescent="0.25">
      <c r="A85" s="21">
        <v>36544</v>
      </c>
      <c r="B85" s="22" t="s">
        <v>1247</v>
      </c>
      <c r="C85" s="21" t="s">
        <v>18</v>
      </c>
      <c r="D85" s="4" t="s">
        <v>1837</v>
      </c>
      <c r="E85" s="95">
        <v>10000</v>
      </c>
      <c r="F85" s="25">
        <v>10000</v>
      </c>
      <c r="G85" s="24" t="s">
        <v>70</v>
      </c>
      <c r="H85" s="96">
        <v>0.6</v>
      </c>
    </row>
    <row r="86" spans="1:8" x14ac:dyDescent="0.25">
      <c r="A86" s="28">
        <v>36703</v>
      </c>
      <c r="B86" s="29" t="s">
        <v>1219</v>
      </c>
      <c r="C86" s="28" t="s">
        <v>18</v>
      </c>
      <c r="D86" s="29" t="s">
        <v>1838</v>
      </c>
      <c r="E86" s="94">
        <v>10000</v>
      </c>
      <c r="F86" s="94">
        <v>10000</v>
      </c>
      <c r="G86" s="31" t="s">
        <v>70</v>
      </c>
      <c r="H86" s="30">
        <v>0.6</v>
      </c>
    </row>
    <row r="87" spans="1:8" x14ac:dyDescent="0.25">
      <c r="A87" s="21">
        <v>37058</v>
      </c>
      <c r="B87" s="3" t="s">
        <v>1767</v>
      </c>
      <c r="C87" s="21" t="s">
        <v>18</v>
      </c>
      <c r="D87" s="5" t="s">
        <v>1839</v>
      </c>
      <c r="E87" s="95">
        <v>10000</v>
      </c>
      <c r="F87" s="95">
        <v>10000</v>
      </c>
      <c r="G87" s="26" t="s">
        <v>70</v>
      </c>
      <c r="H87" s="23">
        <v>0.59</v>
      </c>
    </row>
    <row r="88" spans="1:8" x14ac:dyDescent="0.25">
      <c r="A88" s="2">
        <v>36652</v>
      </c>
      <c r="B88" s="8" t="s">
        <v>1765</v>
      </c>
      <c r="C88" s="2" t="s">
        <v>18</v>
      </c>
      <c r="D88" s="3" t="s">
        <v>1840</v>
      </c>
      <c r="E88" s="25">
        <v>5000</v>
      </c>
      <c r="F88" s="25">
        <v>5000</v>
      </c>
      <c r="G88" s="32" t="s">
        <v>70</v>
      </c>
      <c r="H88" s="97">
        <v>0.56000000000000005</v>
      </c>
    </row>
    <row r="89" spans="1:8" x14ac:dyDescent="0.25">
      <c r="A89" s="2">
        <v>37066</v>
      </c>
      <c r="B89" s="3" t="s">
        <v>1761</v>
      </c>
      <c r="C89" s="2" t="s">
        <v>18</v>
      </c>
      <c r="D89" s="5" t="s">
        <v>1841</v>
      </c>
      <c r="E89" s="25">
        <v>5000</v>
      </c>
      <c r="F89" s="25">
        <v>5000</v>
      </c>
      <c r="G89" s="26" t="s">
        <v>82</v>
      </c>
      <c r="H89" s="23">
        <v>0.55000000000000004</v>
      </c>
    </row>
    <row r="90" spans="1:8" x14ac:dyDescent="0.25">
      <c r="A90" s="21">
        <v>36466</v>
      </c>
      <c r="B90" s="22" t="s">
        <v>1247</v>
      </c>
      <c r="C90" s="21" t="s">
        <v>31</v>
      </c>
      <c r="D90" s="4" t="s">
        <v>1842</v>
      </c>
      <c r="E90" s="95">
        <v>25000</v>
      </c>
      <c r="F90" s="25">
        <v>25000</v>
      </c>
      <c r="G90" s="24" t="s">
        <v>70</v>
      </c>
      <c r="H90" s="96">
        <v>0.55000000000000004</v>
      </c>
    </row>
    <row r="91" spans="1:8" x14ac:dyDescent="0.25">
      <c r="A91" s="2">
        <v>36733</v>
      </c>
      <c r="B91" s="3" t="s">
        <v>1750</v>
      </c>
      <c r="C91" s="2" t="s">
        <v>18</v>
      </c>
      <c r="D91" s="7" t="s">
        <v>1843</v>
      </c>
      <c r="E91" s="25">
        <v>10000</v>
      </c>
      <c r="F91" s="25">
        <v>10000</v>
      </c>
      <c r="G91" s="26" t="s">
        <v>70</v>
      </c>
      <c r="H91" s="23">
        <v>0.55000000000000004</v>
      </c>
    </row>
    <row r="92" spans="1:8" x14ac:dyDescent="0.25">
      <c r="A92" s="21">
        <v>36551</v>
      </c>
      <c r="B92" s="3" t="s">
        <v>1754</v>
      </c>
      <c r="C92" s="21" t="s">
        <v>18</v>
      </c>
      <c r="D92" s="4" t="s">
        <v>1844</v>
      </c>
      <c r="E92" s="95">
        <v>10000</v>
      </c>
      <c r="F92" s="95">
        <v>10000</v>
      </c>
      <c r="G92" s="26" t="s">
        <v>82</v>
      </c>
      <c r="H92" s="23">
        <v>0.55000000000000004</v>
      </c>
    </row>
    <row r="93" spans="1:8" x14ac:dyDescent="0.25">
      <c r="A93" s="2">
        <v>36809</v>
      </c>
      <c r="B93" s="8" t="s">
        <v>1765</v>
      </c>
      <c r="C93" s="2" t="s">
        <v>31</v>
      </c>
      <c r="D93" s="3" t="s">
        <v>1845</v>
      </c>
      <c r="E93" s="25">
        <v>20000</v>
      </c>
      <c r="F93" s="25">
        <v>20000</v>
      </c>
      <c r="G93" s="32" t="s">
        <v>70</v>
      </c>
      <c r="H93" s="97">
        <v>0.55000000000000004</v>
      </c>
    </row>
    <row r="94" spans="1:8" x14ac:dyDescent="0.25">
      <c r="A94" s="21">
        <v>36914</v>
      </c>
      <c r="B94" s="3" t="s">
        <v>1776</v>
      </c>
      <c r="C94" s="21" t="s">
        <v>18</v>
      </c>
      <c r="D94" s="6" t="s">
        <v>1846</v>
      </c>
      <c r="E94" s="25">
        <v>5000</v>
      </c>
      <c r="F94" s="25">
        <v>5000</v>
      </c>
      <c r="G94" s="27" t="s">
        <v>70</v>
      </c>
      <c r="H94" s="23">
        <v>0.52</v>
      </c>
    </row>
    <row r="95" spans="1:8" x14ac:dyDescent="0.25">
      <c r="A95" s="21">
        <v>36976</v>
      </c>
      <c r="B95" s="3" t="s">
        <v>1776</v>
      </c>
      <c r="C95" s="21" t="s">
        <v>18</v>
      </c>
      <c r="D95" s="6" t="s">
        <v>1847</v>
      </c>
      <c r="E95" s="25">
        <v>10000</v>
      </c>
      <c r="F95" s="25">
        <v>10000</v>
      </c>
      <c r="G95" s="26" t="s">
        <v>70</v>
      </c>
      <c r="H95" s="23">
        <v>0.51</v>
      </c>
    </row>
    <row r="96" spans="1:8" x14ac:dyDescent="0.25">
      <c r="A96" s="21">
        <v>36565</v>
      </c>
      <c r="B96" s="3" t="s">
        <v>1222</v>
      </c>
      <c r="C96" s="21" t="s">
        <v>18</v>
      </c>
      <c r="D96" s="4" t="s">
        <v>1848</v>
      </c>
      <c r="E96" s="95">
        <v>10000</v>
      </c>
      <c r="F96" s="25">
        <v>10000</v>
      </c>
      <c r="G96" s="98" t="s">
        <v>70</v>
      </c>
      <c r="H96" s="99">
        <v>0.5</v>
      </c>
    </row>
    <row r="97" spans="1:8" x14ac:dyDescent="0.25">
      <c r="A97" s="2">
        <v>36505</v>
      </c>
      <c r="B97" s="8" t="s">
        <v>1765</v>
      </c>
      <c r="C97" s="2" t="s">
        <v>31</v>
      </c>
      <c r="D97" s="3" t="s">
        <v>1849</v>
      </c>
      <c r="E97" s="25">
        <v>25000</v>
      </c>
      <c r="F97" s="25">
        <v>25000</v>
      </c>
      <c r="G97" s="32" t="s">
        <v>70</v>
      </c>
      <c r="H97" s="97">
        <v>0.5</v>
      </c>
    </row>
    <row r="98" spans="1:8" x14ac:dyDescent="0.25">
      <c r="A98" s="21">
        <v>36670</v>
      </c>
      <c r="B98" s="3" t="s">
        <v>1776</v>
      </c>
      <c r="C98" s="21" t="s">
        <v>18</v>
      </c>
      <c r="D98" s="6" t="s">
        <v>1850</v>
      </c>
      <c r="E98" s="25">
        <v>10000</v>
      </c>
      <c r="F98" s="25">
        <v>10000</v>
      </c>
      <c r="G98" s="26" t="s">
        <v>70</v>
      </c>
      <c r="H98" s="23">
        <v>0.5</v>
      </c>
    </row>
    <row r="99" spans="1:8" x14ac:dyDescent="0.25">
      <c r="A99" s="21">
        <v>36578</v>
      </c>
      <c r="B99" s="3" t="s">
        <v>1769</v>
      </c>
      <c r="C99" s="2" t="s">
        <v>18</v>
      </c>
      <c r="D99" s="4" t="s">
        <v>1851</v>
      </c>
      <c r="E99" s="95">
        <v>10000</v>
      </c>
      <c r="F99" s="95">
        <v>10000</v>
      </c>
      <c r="G99" s="26" t="s">
        <v>82</v>
      </c>
      <c r="H99" s="23">
        <v>0.5</v>
      </c>
    </row>
    <row r="100" spans="1:8" x14ac:dyDescent="0.25">
      <c r="A100" s="2">
        <v>36759</v>
      </c>
      <c r="B100" s="3" t="s">
        <v>1748</v>
      </c>
      <c r="C100" s="2" t="s">
        <v>18</v>
      </c>
      <c r="D100" s="5" t="s">
        <v>1852</v>
      </c>
      <c r="E100" s="25">
        <v>10000</v>
      </c>
      <c r="F100" s="25">
        <v>0</v>
      </c>
      <c r="G100" s="26" t="s">
        <v>41</v>
      </c>
      <c r="H100" s="23">
        <v>0.49</v>
      </c>
    </row>
    <row r="101" spans="1:8" x14ac:dyDescent="0.25">
      <c r="A101" s="2">
        <v>36988</v>
      </c>
      <c r="B101" s="3" t="s">
        <v>1761</v>
      </c>
      <c r="C101" s="2" t="s">
        <v>18</v>
      </c>
      <c r="D101" s="5" t="s">
        <v>1853</v>
      </c>
      <c r="E101" s="25">
        <v>10000</v>
      </c>
      <c r="F101" s="25">
        <v>0</v>
      </c>
      <c r="G101" s="26" t="s">
        <v>41</v>
      </c>
      <c r="H101" s="23">
        <v>0.49</v>
      </c>
    </row>
    <row r="102" spans="1:8" x14ac:dyDescent="0.25">
      <c r="A102" s="21">
        <v>36519</v>
      </c>
      <c r="B102" s="22" t="s">
        <v>1247</v>
      </c>
      <c r="C102" s="21" t="s">
        <v>18</v>
      </c>
      <c r="D102" s="4" t="s">
        <v>1854</v>
      </c>
      <c r="E102" s="95">
        <v>10000</v>
      </c>
      <c r="F102" s="25">
        <v>0</v>
      </c>
      <c r="G102" s="24" t="s">
        <v>34</v>
      </c>
      <c r="H102" s="96">
        <v>0.49</v>
      </c>
    </row>
    <row r="103" spans="1:8" x14ac:dyDescent="0.25">
      <c r="A103" s="28">
        <v>36711</v>
      </c>
      <c r="B103" s="29" t="s">
        <v>1219</v>
      </c>
      <c r="C103" s="28" t="s">
        <v>31</v>
      </c>
      <c r="D103" s="29" t="s">
        <v>1855</v>
      </c>
      <c r="E103" s="94">
        <v>25000</v>
      </c>
      <c r="F103" s="94">
        <v>0</v>
      </c>
      <c r="G103" s="31" t="s">
        <v>34</v>
      </c>
      <c r="H103" s="30">
        <v>0.49</v>
      </c>
    </row>
    <row r="104" spans="1:8" x14ac:dyDescent="0.25">
      <c r="A104" s="2">
        <v>36854</v>
      </c>
      <c r="B104" s="3" t="s">
        <v>1750</v>
      </c>
      <c r="C104" s="2" t="s">
        <v>18</v>
      </c>
      <c r="D104" s="7" t="s">
        <v>1856</v>
      </c>
      <c r="E104" s="25">
        <v>10000</v>
      </c>
      <c r="F104" s="25">
        <v>0</v>
      </c>
      <c r="G104" s="26" t="s">
        <v>34</v>
      </c>
      <c r="H104" s="23">
        <v>0.49</v>
      </c>
    </row>
    <row r="105" spans="1:8" x14ac:dyDescent="0.25">
      <c r="A105" s="2">
        <v>36540</v>
      </c>
      <c r="B105" s="8" t="s">
        <v>1765</v>
      </c>
      <c r="C105" s="2" t="s">
        <v>31</v>
      </c>
      <c r="D105" s="3" t="s">
        <v>1857</v>
      </c>
      <c r="E105" s="25">
        <v>20000</v>
      </c>
      <c r="F105" s="25">
        <v>0</v>
      </c>
      <c r="G105" s="32" t="s">
        <v>34</v>
      </c>
      <c r="H105" s="97">
        <v>0.49</v>
      </c>
    </row>
    <row r="106" spans="1:8" x14ac:dyDescent="0.25">
      <c r="A106" s="33">
        <v>36905</v>
      </c>
      <c r="B106" s="3" t="s">
        <v>1767</v>
      </c>
      <c r="C106" s="21" t="s">
        <v>31</v>
      </c>
      <c r="D106" s="5" t="s">
        <v>1858</v>
      </c>
      <c r="E106" s="95">
        <v>20000</v>
      </c>
      <c r="F106" s="25">
        <v>0</v>
      </c>
      <c r="G106" s="26" t="s">
        <v>34</v>
      </c>
      <c r="H106" s="23">
        <v>0.49</v>
      </c>
    </row>
    <row r="107" spans="1:8" x14ac:dyDescent="0.25">
      <c r="A107" s="21">
        <v>36458</v>
      </c>
      <c r="B107" s="3" t="s">
        <v>1769</v>
      </c>
      <c r="C107" s="2" t="s">
        <v>18</v>
      </c>
      <c r="D107" s="4" t="s">
        <v>1859</v>
      </c>
      <c r="E107" s="95">
        <v>10000</v>
      </c>
      <c r="F107" s="25">
        <v>0</v>
      </c>
      <c r="G107" s="26" t="s">
        <v>21</v>
      </c>
      <c r="H107" s="23">
        <v>0.49</v>
      </c>
    </row>
    <row r="108" spans="1:8" x14ac:dyDescent="0.25">
      <c r="A108" s="2">
        <v>36539</v>
      </c>
      <c r="B108" s="3" t="s">
        <v>1748</v>
      </c>
      <c r="C108" s="2" t="s">
        <v>18</v>
      </c>
      <c r="D108" s="5" t="s">
        <v>1860</v>
      </c>
      <c r="E108" s="25">
        <v>10000</v>
      </c>
      <c r="F108" s="25">
        <v>0</v>
      </c>
      <c r="G108" s="26" t="s">
        <v>41</v>
      </c>
      <c r="H108" s="23">
        <v>0.48</v>
      </c>
    </row>
    <row r="109" spans="1:8" x14ac:dyDescent="0.25">
      <c r="A109" s="2">
        <v>37025</v>
      </c>
      <c r="B109" s="3" t="s">
        <v>1761</v>
      </c>
      <c r="C109" s="2" t="s">
        <v>31</v>
      </c>
      <c r="D109" s="5" t="s">
        <v>1861</v>
      </c>
      <c r="E109" s="25">
        <v>30000</v>
      </c>
      <c r="F109" s="25">
        <v>0</v>
      </c>
      <c r="G109" s="26" t="s">
        <v>41</v>
      </c>
      <c r="H109" s="23">
        <v>0.48</v>
      </c>
    </row>
    <row r="110" spans="1:8" x14ac:dyDescent="0.25">
      <c r="A110" s="21">
        <v>36568</v>
      </c>
      <c r="B110" s="22" t="s">
        <v>1247</v>
      </c>
      <c r="C110" s="21" t="s">
        <v>18</v>
      </c>
      <c r="D110" s="4" t="s">
        <v>1862</v>
      </c>
      <c r="E110" s="95">
        <v>10000</v>
      </c>
      <c r="F110" s="25">
        <v>0</v>
      </c>
      <c r="G110" s="24" t="s">
        <v>34</v>
      </c>
      <c r="H110" s="96">
        <v>0.48</v>
      </c>
    </row>
    <row r="111" spans="1:8" x14ac:dyDescent="0.25">
      <c r="A111" s="28">
        <v>36919</v>
      </c>
      <c r="B111" s="29" t="s">
        <v>1219</v>
      </c>
      <c r="C111" s="28" t="s">
        <v>18</v>
      </c>
      <c r="D111" s="29" t="s">
        <v>1863</v>
      </c>
      <c r="E111" s="94">
        <v>10000</v>
      </c>
      <c r="F111" s="94">
        <v>0</v>
      </c>
      <c r="G111" s="31" t="s">
        <v>34</v>
      </c>
      <c r="H111" s="30">
        <v>0.48</v>
      </c>
    </row>
    <row r="112" spans="1:8" ht="25.5" x14ac:dyDescent="0.25">
      <c r="A112" s="2">
        <v>37092</v>
      </c>
      <c r="B112" s="3" t="s">
        <v>1750</v>
      </c>
      <c r="C112" s="2" t="s">
        <v>18</v>
      </c>
      <c r="D112" s="7" t="s">
        <v>1864</v>
      </c>
      <c r="E112" s="25">
        <v>10000</v>
      </c>
      <c r="F112" s="25">
        <v>0</v>
      </c>
      <c r="G112" s="26" t="s">
        <v>34</v>
      </c>
      <c r="H112" s="23">
        <v>0.48</v>
      </c>
    </row>
    <row r="113" spans="1:8" x14ac:dyDescent="0.25">
      <c r="A113" s="21">
        <v>37050</v>
      </c>
      <c r="B113" s="3" t="s">
        <v>1767</v>
      </c>
      <c r="C113" s="21" t="s">
        <v>18</v>
      </c>
      <c r="D113" s="5" t="s">
        <v>1865</v>
      </c>
      <c r="E113" s="95">
        <v>10000</v>
      </c>
      <c r="F113" s="25">
        <v>0</v>
      </c>
      <c r="G113" s="26" t="s">
        <v>34</v>
      </c>
      <c r="H113" s="23">
        <v>0.48</v>
      </c>
    </row>
    <row r="114" spans="1:8" x14ac:dyDescent="0.25">
      <c r="A114" s="21">
        <v>34938</v>
      </c>
      <c r="B114" s="3" t="s">
        <v>1769</v>
      </c>
      <c r="C114" s="2" t="s">
        <v>18</v>
      </c>
      <c r="D114" s="4" t="s">
        <v>1866</v>
      </c>
      <c r="E114" s="95">
        <v>10000</v>
      </c>
      <c r="F114" s="25">
        <v>0</v>
      </c>
      <c r="G114" s="26" t="s">
        <v>21</v>
      </c>
      <c r="H114" s="23">
        <v>0.48</v>
      </c>
    </row>
    <row r="115" spans="1:8" x14ac:dyDescent="0.25">
      <c r="A115" s="2">
        <v>37097</v>
      </c>
      <c r="B115" s="3" t="s">
        <v>1761</v>
      </c>
      <c r="C115" s="2" t="s">
        <v>31</v>
      </c>
      <c r="D115" s="5" t="s">
        <v>1867</v>
      </c>
      <c r="E115" s="25">
        <v>30000</v>
      </c>
      <c r="F115" s="25">
        <v>0</v>
      </c>
      <c r="G115" s="26" t="s">
        <v>41</v>
      </c>
      <c r="H115" s="23">
        <v>0.47</v>
      </c>
    </row>
    <row r="116" spans="1:8" x14ac:dyDescent="0.25">
      <c r="A116" s="21">
        <v>36508</v>
      </c>
      <c r="B116" s="22" t="s">
        <v>1247</v>
      </c>
      <c r="C116" s="21" t="s">
        <v>18</v>
      </c>
      <c r="D116" s="4" t="s">
        <v>1868</v>
      </c>
      <c r="E116" s="95">
        <v>5000</v>
      </c>
      <c r="F116" s="25">
        <v>0</v>
      </c>
      <c r="G116" s="24" t="s">
        <v>34</v>
      </c>
      <c r="H116" s="96">
        <v>0.47</v>
      </c>
    </row>
    <row r="117" spans="1:8" x14ac:dyDescent="0.25">
      <c r="A117" s="28">
        <v>36845</v>
      </c>
      <c r="B117" s="29" t="s">
        <v>1219</v>
      </c>
      <c r="C117" s="28" t="s">
        <v>18</v>
      </c>
      <c r="D117" s="29" t="s">
        <v>1869</v>
      </c>
      <c r="E117" s="94">
        <v>10000</v>
      </c>
      <c r="F117" s="94">
        <v>0</v>
      </c>
      <c r="G117" s="31" t="s">
        <v>34</v>
      </c>
      <c r="H117" s="30">
        <v>0.47</v>
      </c>
    </row>
    <row r="118" spans="1:8" x14ac:dyDescent="0.25">
      <c r="A118" s="2">
        <v>36692</v>
      </c>
      <c r="B118" s="3" t="s">
        <v>1750</v>
      </c>
      <c r="C118" s="2" t="s">
        <v>18</v>
      </c>
      <c r="D118" s="7" t="s">
        <v>1870</v>
      </c>
      <c r="E118" s="25">
        <v>10000</v>
      </c>
      <c r="F118" s="25">
        <v>0</v>
      </c>
      <c r="G118" s="26" t="s">
        <v>34</v>
      </c>
      <c r="H118" s="23">
        <v>0.47</v>
      </c>
    </row>
    <row r="119" spans="1:8" x14ac:dyDescent="0.25">
      <c r="A119" s="21">
        <v>36645</v>
      </c>
      <c r="B119" s="3" t="s">
        <v>1769</v>
      </c>
      <c r="C119" s="2" t="s">
        <v>18</v>
      </c>
      <c r="D119" s="4" t="s">
        <v>1871</v>
      </c>
      <c r="E119" s="95">
        <v>5000</v>
      </c>
      <c r="F119" s="25">
        <v>0</v>
      </c>
      <c r="G119" s="26" t="s">
        <v>21</v>
      </c>
      <c r="H119" s="23">
        <v>0.47</v>
      </c>
    </row>
    <row r="120" spans="1:8" x14ac:dyDescent="0.25">
      <c r="A120" s="2">
        <v>36875</v>
      </c>
      <c r="B120" s="3" t="s">
        <v>1761</v>
      </c>
      <c r="C120" s="2" t="s">
        <v>18</v>
      </c>
      <c r="D120" s="5" t="s">
        <v>1872</v>
      </c>
      <c r="E120" s="25">
        <v>10000</v>
      </c>
      <c r="F120" s="25">
        <v>0</v>
      </c>
      <c r="G120" s="26" t="s">
        <v>41</v>
      </c>
      <c r="H120" s="23">
        <v>0.46</v>
      </c>
    </row>
    <row r="121" spans="1:8" x14ac:dyDescent="0.25">
      <c r="A121" s="28">
        <v>37096</v>
      </c>
      <c r="B121" s="29" t="s">
        <v>1219</v>
      </c>
      <c r="C121" s="28" t="s">
        <v>18</v>
      </c>
      <c r="D121" s="29" t="s">
        <v>1873</v>
      </c>
      <c r="E121" s="94">
        <v>10000</v>
      </c>
      <c r="F121" s="94">
        <v>0</v>
      </c>
      <c r="G121" s="31" t="s">
        <v>34</v>
      </c>
      <c r="H121" s="30">
        <v>0.46</v>
      </c>
    </row>
    <row r="122" spans="1:8" x14ac:dyDescent="0.25">
      <c r="A122" s="21">
        <v>36477</v>
      </c>
      <c r="B122" s="3" t="s">
        <v>1754</v>
      </c>
      <c r="C122" s="21" t="s">
        <v>18</v>
      </c>
      <c r="D122" s="4" t="s">
        <v>1874</v>
      </c>
      <c r="E122" s="95">
        <v>10000</v>
      </c>
      <c r="F122" s="25">
        <v>0</v>
      </c>
      <c r="G122" s="26" t="s">
        <v>21</v>
      </c>
      <c r="H122" s="23">
        <v>0.46</v>
      </c>
    </row>
    <row r="123" spans="1:8" x14ac:dyDescent="0.25">
      <c r="A123" s="21">
        <v>37056</v>
      </c>
      <c r="B123" s="3" t="s">
        <v>1767</v>
      </c>
      <c r="C123" s="21" t="s">
        <v>31</v>
      </c>
      <c r="D123" s="5" t="s">
        <v>1875</v>
      </c>
      <c r="E123" s="95">
        <v>30000</v>
      </c>
      <c r="F123" s="25">
        <v>0</v>
      </c>
      <c r="G123" s="26" t="s">
        <v>34</v>
      </c>
      <c r="H123" s="23">
        <v>0.46</v>
      </c>
    </row>
    <row r="124" spans="1:8" x14ac:dyDescent="0.25">
      <c r="A124" s="21">
        <v>36626</v>
      </c>
      <c r="B124" s="3" t="s">
        <v>1769</v>
      </c>
      <c r="C124" s="2" t="s">
        <v>18</v>
      </c>
      <c r="D124" s="4" t="s">
        <v>1876</v>
      </c>
      <c r="E124" s="95">
        <v>5000</v>
      </c>
      <c r="F124" s="25">
        <v>0</v>
      </c>
      <c r="G124" s="26" t="s">
        <v>21</v>
      </c>
      <c r="H124" s="23">
        <v>0.46</v>
      </c>
    </row>
    <row r="125" spans="1:8" x14ac:dyDescent="0.25">
      <c r="A125" s="2">
        <v>36752</v>
      </c>
      <c r="B125" s="3" t="s">
        <v>1748</v>
      </c>
      <c r="C125" s="2" t="s">
        <v>18</v>
      </c>
      <c r="D125" s="5" t="s">
        <v>1877</v>
      </c>
      <c r="E125" s="25">
        <v>10000</v>
      </c>
      <c r="F125" s="25">
        <v>0</v>
      </c>
      <c r="G125" s="26" t="s">
        <v>41</v>
      </c>
      <c r="H125" s="23">
        <v>0.45</v>
      </c>
    </row>
    <row r="126" spans="1:8" x14ac:dyDescent="0.25">
      <c r="A126" s="2">
        <v>37033</v>
      </c>
      <c r="B126" s="3" t="s">
        <v>1761</v>
      </c>
      <c r="C126" s="2" t="s">
        <v>18</v>
      </c>
      <c r="D126" s="5" t="s">
        <v>1878</v>
      </c>
      <c r="E126" s="25">
        <v>10000</v>
      </c>
      <c r="F126" s="25">
        <v>0</v>
      </c>
      <c r="G126" s="26" t="s">
        <v>41</v>
      </c>
      <c r="H126" s="23">
        <v>0.45</v>
      </c>
    </row>
    <row r="127" spans="1:8" ht="38.25" x14ac:dyDescent="0.25">
      <c r="A127" s="21">
        <v>37042</v>
      </c>
      <c r="B127" s="3" t="s">
        <v>1222</v>
      </c>
      <c r="C127" s="21" t="s">
        <v>18</v>
      </c>
      <c r="D127" s="4" t="s">
        <v>1879</v>
      </c>
      <c r="E127" s="95">
        <v>10000</v>
      </c>
      <c r="F127" s="25">
        <v>0</v>
      </c>
      <c r="G127" s="98" t="s">
        <v>34</v>
      </c>
      <c r="H127" s="99">
        <v>0.45</v>
      </c>
    </row>
    <row r="128" spans="1:8" x14ac:dyDescent="0.25">
      <c r="A128" s="21">
        <v>36517</v>
      </c>
      <c r="B128" s="22" t="s">
        <v>1247</v>
      </c>
      <c r="C128" s="21" t="s">
        <v>18</v>
      </c>
      <c r="D128" s="4" t="s">
        <v>1880</v>
      </c>
      <c r="E128" s="95">
        <v>10000</v>
      </c>
      <c r="F128" s="25">
        <v>0</v>
      </c>
      <c r="G128" s="24" t="s">
        <v>34</v>
      </c>
      <c r="H128" s="96">
        <v>0.45</v>
      </c>
    </row>
    <row r="129" spans="1:8" x14ac:dyDescent="0.25">
      <c r="A129" s="21">
        <v>36628</v>
      </c>
      <c r="B129" s="22" t="s">
        <v>1247</v>
      </c>
      <c r="C129" s="21" t="s">
        <v>31</v>
      </c>
      <c r="D129" s="4" t="s">
        <v>1881</v>
      </c>
      <c r="E129" s="95">
        <v>20000</v>
      </c>
      <c r="F129" s="25">
        <v>0</v>
      </c>
      <c r="G129" s="24" t="s">
        <v>34</v>
      </c>
      <c r="H129" s="96">
        <v>0.45</v>
      </c>
    </row>
    <row r="130" spans="1:8" x14ac:dyDescent="0.25">
      <c r="A130" s="28">
        <v>36941</v>
      </c>
      <c r="B130" s="29" t="s">
        <v>1219</v>
      </c>
      <c r="C130" s="28" t="s">
        <v>18</v>
      </c>
      <c r="D130" s="29" t="s">
        <v>1882</v>
      </c>
      <c r="E130" s="94">
        <v>5000</v>
      </c>
      <c r="F130" s="94">
        <v>0</v>
      </c>
      <c r="G130" s="31" t="s">
        <v>34</v>
      </c>
      <c r="H130" s="30">
        <v>0.45</v>
      </c>
    </row>
    <row r="131" spans="1:8" x14ac:dyDescent="0.25">
      <c r="A131" s="2">
        <v>36679</v>
      </c>
      <c r="B131" s="3" t="s">
        <v>1750</v>
      </c>
      <c r="C131" s="2" t="s">
        <v>31</v>
      </c>
      <c r="D131" s="7" t="s">
        <v>1883</v>
      </c>
      <c r="E131" s="25">
        <v>30000</v>
      </c>
      <c r="F131" s="25">
        <v>0</v>
      </c>
      <c r="G131" s="26" t="s">
        <v>34</v>
      </c>
      <c r="H131" s="23">
        <v>0.45</v>
      </c>
    </row>
    <row r="132" spans="1:8" x14ac:dyDescent="0.25">
      <c r="A132" s="2">
        <v>36507</v>
      </c>
      <c r="B132" s="3" t="s">
        <v>1274</v>
      </c>
      <c r="C132" s="2" t="s">
        <v>18</v>
      </c>
      <c r="D132" s="5" t="s">
        <v>1884</v>
      </c>
      <c r="E132" s="25">
        <v>10000</v>
      </c>
      <c r="F132" s="25">
        <v>0</v>
      </c>
      <c r="G132" s="26" t="s">
        <v>34</v>
      </c>
      <c r="H132" s="23">
        <v>0.45</v>
      </c>
    </row>
    <row r="133" spans="1:8" x14ac:dyDescent="0.25">
      <c r="A133" s="2">
        <v>37062</v>
      </c>
      <c r="B133" s="8" t="s">
        <v>1287</v>
      </c>
      <c r="C133" s="28" t="s">
        <v>18</v>
      </c>
      <c r="D133" s="5" t="s">
        <v>1885</v>
      </c>
      <c r="E133" s="25">
        <v>10000</v>
      </c>
      <c r="F133" s="25">
        <v>0</v>
      </c>
      <c r="G133" s="26" t="s">
        <v>34</v>
      </c>
      <c r="H133" s="23">
        <v>0.45</v>
      </c>
    </row>
    <row r="134" spans="1:8" x14ac:dyDescent="0.25">
      <c r="A134" s="2">
        <v>36719</v>
      </c>
      <c r="B134" s="8" t="s">
        <v>1765</v>
      </c>
      <c r="C134" s="2" t="s">
        <v>31</v>
      </c>
      <c r="D134" s="3" t="s">
        <v>1886</v>
      </c>
      <c r="E134" s="25">
        <v>20000</v>
      </c>
      <c r="F134" s="25">
        <v>0</v>
      </c>
      <c r="G134" s="32" t="s">
        <v>34</v>
      </c>
      <c r="H134" s="97">
        <v>0.45</v>
      </c>
    </row>
    <row r="135" spans="1:8" x14ac:dyDescent="0.25">
      <c r="A135" s="2">
        <v>36795</v>
      </c>
      <c r="B135" s="3" t="s">
        <v>1748</v>
      </c>
      <c r="C135" s="2" t="s">
        <v>18</v>
      </c>
      <c r="D135" s="5" t="s">
        <v>1887</v>
      </c>
      <c r="E135" s="25">
        <v>10000</v>
      </c>
      <c r="F135" s="25">
        <v>0</v>
      </c>
      <c r="G135" s="26" t="s">
        <v>41</v>
      </c>
      <c r="H135" s="23">
        <v>0.44</v>
      </c>
    </row>
    <row r="136" spans="1:8" x14ac:dyDescent="0.25">
      <c r="A136" s="2">
        <v>37051</v>
      </c>
      <c r="B136" s="3" t="s">
        <v>1761</v>
      </c>
      <c r="C136" s="2" t="s">
        <v>18</v>
      </c>
      <c r="D136" s="5" t="s">
        <v>1888</v>
      </c>
      <c r="E136" s="25">
        <v>10000</v>
      </c>
      <c r="F136" s="25">
        <v>0</v>
      </c>
      <c r="G136" s="26" t="s">
        <v>41</v>
      </c>
      <c r="H136" s="23">
        <v>0.44</v>
      </c>
    </row>
    <row r="137" spans="1:8" x14ac:dyDescent="0.25">
      <c r="A137" s="21">
        <v>36659</v>
      </c>
      <c r="B137" s="22" t="s">
        <v>1247</v>
      </c>
      <c r="C137" s="21" t="s">
        <v>31</v>
      </c>
      <c r="D137" s="4" t="s">
        <v>1889</v>
      </c>
      <c r="E137" s="95">
        <v>30000</v>
      </c>
      <c r="F137" s="25">
        <v>0</v>
      </c>
      <c r="G137" s="24" t="s">
        <v>34</v>
      </c>
      <c r="H137" s="96">
        <v>0.44</v>
      </c>
    </row>
    <row r="138" spans="1:8" x14ac:dyDescent="0.25">
      <c r="A138" s="28">
        <v>36796</v>
      </c>
      <c r="B138" s="29" t="s">
        <v>1219</v>
      </c>
      <c r="C138" s="28" t="s">
        <v>18</v>
      </c>
      <c r="D138" s="29" t="s">
        <v>1890</v>
      </c>
      <c r="E138" s="94">
        <v>10000</v>
      </c>
      <c r="F138" s="94">
        <v>0</v>
      </c>
      <c r="G138" s="31" t="s">
        <v>34</v>
      </c>
      <c r="H138" s="30">
        <v>0.44</v>
      </c>
    </row>
    <row r="139" spans="1:8" x14ac:dyDescent="0.25">
      <c r="A139" s="2">
        <v>36671</v>
      </c>
      <c r="B139" s="3" t="s">
        <v>1750</v>
      </c>
      <c r="C139" s="2" t="s">
        <v>18</v>
      </c>
      <c r="D139" s="7" t="s">
        <v>1891</v>
      </c>
      <c r="E139" s="25">
        <v>10000</v>
      </c>
      <c r="F139" s="25">
        <v>0</v>
      </c>
      <c r="G139" s="26" t="s">
        <v>34</v>
      </c>
      <c r="H139" s="23">
        <v>0.44</v>
      </c>
    </row>
    <row r="140" spans="1:8" x14ac:dyDescent="0.25">
      <c r="A140" s="2">
        <v>36607</v>
      </c>
      <c r="B140" s="3" t="s">
        <v>1274</v>
      </c>
      <c r="C140" s="2" t="s">
        <v>18</v>
      </c>
      <c r="D140" s="5" t="s">
        <v>1892</v>
      </c>
      <c r="E140" s="25">
        <v>10000</v>
      </c>
      <c r="F140" s="25">
        <v>0</v>
      </c>
      <c r="G140" s="26" t="s">
        <v>34</v>
      </c>
      <c r="H140" s="23">
        <v>0.44</v>
      </c>
    </row>
    <row r="141" spans="1:8" x14ac:dyDescent="0.25">
      <c r="A141" s="21">
        <v>36572</v>
      </c>
      <c r="B141" s="3" t="s">
        <v>1776</v>
      </c>
      <c r="C141" s="21" t="s">
        <v>18</v>
      </c>
      <c r="D141" s="6" t="s">
        <v>1893</v>
      </c>
      <c r="E141" s="25">
        <v>10000</v>
      </c>
      <c r="F141" s="25">
        <v>0</v>
      </c>
      <c r="G141" s="26" t="s">
        <v>34</v>
      </c>
      <c r="H141" s="23">
        <v>0.44</v>
      </c>
    </row>
    <row r="142" spans="1:8" x14ac:dyDescent="0.25">
      <c r="A142" s="33">
        <v>36800</v>
      </c>
      <c r="B142" s="3" t="s">
        <v>1767</v>
      </c>
      <c r="C142" s="21" t="s">
        <v>18</v>
      </c>
      <c r="D142" s="5" t="s">
        <v>1894</v>
      </c>
      <c r="E142" s="95">
        <v>5000</v>
      </c>
      <c r="F142" s="25">
        <v>0</v>
      </c>
      <c r="G142" s="26" t="s">
        <v>34</v>
      </c>
      <c r="H142" s="23">
        <v>0.44</v>
      </c>
    </row>
    <row r="143" spans="1:8" x14ac:dyDescent="0.25">
      <c r="A143" s="2">
        <v>36832</v>
      </c>
      <c r="B143" s="3" t="s">
        <v>1761</v>
      </c>
      <c r="C143" s="2" t="s">
        <v>18</v>
      </c>
      <c r="D143" s="5" t="s">
        <v>1895</v>
      </c>
      <c r="E143" s="25">
        <v>10000</v>
      </c>
      <c r="F143" s="25">
        <v>0</v>
      </c>
      <c r="G143" s="26" t="s">
        <v>41</v>
      </c>
      <c r="H143" s="23">
        <v>0.43</v>
      </c>
    </row>
    <row r="144" spans="1:8" x14ac:dyDescent="0.25">
      <c r="A144" s="21">
        <v>36459</v>
      </c>
      <c r="B144" s="22" t="s">
        <v>1247</v>
      </c>
      <c r="C144" s="21" t="s">
        <v>18</v>
      </c>
      <c r="D144" s="4" t="s">
        <v>1896</v>
      </c>
      <c r="E144" s="95">
        <v>5000</v>
      </c>
      <c r="F144" s="25">
        <v>0</v>
      </c>
      <c r="G144" s="24" t="s">
        <v>34</v>
      </c>
      <c r="H144" s="96">
        <v>0.43</v>
      </c>
    </row>
    <row r="145" spans="1:8" x14ac:dyDescent="0.25">
      <c r="A145" s="28">
        <v>36827</v>
      </c>
      <c r="B145" s="29" t="s">
        <v>1219</v>
      </c>
      <c r="C145" s="28" t="s">
        <v>18</v>
      </c>
      <c r="D145" s="29" t="s">
        <v>1897</v>
      </c>
      <c r="E145" s="94">
        <v>10000</v>
      </c>
      <c r="F145" s="94">
        <v>0</v>
      </c>
      <c r="G145" s="31" t="s">
        <v>34</v>
      </c>
      <c r="H145" s="30">
        <v>0.43</v>
      </c>
    </row>
    <row r="146" spans="1:8" x14ac:dyDescent="0.25">
      <c r="A146" s="21">
        <v>36586</v>
      </c>
      <c r="B146" s="3" t="s">
        <v>1776</v>
      </c>
      <c r="C146" s="21" t="s">
        <v>31</v>
      </c>
      <c r="D146" s="6" t="s">
        <v>1898</v>
      </c>
      <c r="E146" s="25">
        <v>30000</v>
      </c>
      <c r="F146" s="25">
        <v>0</v>
      </c>
      <c r="G146" s="26" t="s">
        <v>34</v>
      </c>
      <c r="H146" s="23">
        <v>0.43</v>
      </c>
    </row>
    <row r="147" spans="1:8" x14ac:dyDescent="0.25">
      <c r="A147" s="21">
        <v>36993</v>
      </c>
      <c r="B147" s="3" t="s">
        <v>1776</v>
      </c>
      <c r="C147" s="21" t="s">
        <v>18</v>
      </c>
      <c r="D147" s="6" t="s">
        <v>1899</v>
      </c>
      <c r="E147" s="25">
        <v>10000</v>
      </c>
      <c r="F147" s="25">
        <v>0</v>
      </c>
      <c r="G147" s="26" t="s">
        <v>34</v>
      </c>
      <c r="H147" s="23">
        <v>0.43</v>
      </c>
    </row>
    <row r="148" spans="1:8" x14ac:dyDescent="0.25">
      <c r="A148" s="21">
        <v>36676</v>
      </c>
      <c r="B148" s="3" t="s">
        <v>1769</v>
      </c>
      <c r="C148" s="2" t="s">
        <v>18</v>
      </c>
      <c r="D148" s="4" t="s">
        <v>1900</v>
      </c>
      <c r="E148" s="95">
        <v>10000</v>
      </c>
      <c r="F148" s="25">
        <v>0</v>
      </c>
      <c r="G148" s="26" t="s">
        <v>21</v>
      </c>
      <c r="H148" s="23">
        <v>0.43</v>
      </c>
    </row>
    <row r="149" spans="1:8" x14ac:dyDescent="0.25">
      <c r="A149" s="2">
        <v>36973</v>
      </c>
      <c r="B149" s="3" t="s">
        <v>1761</v>
      </c>
      <c r="C149" s="2" t="s">
        <v>18</v>
      </c>
      <c r="D149" s="5" t="s">
        <v>1901</v>
      </c>
      <c r="E149" s="25">
        <v>10000</v>
      </c>
      <c r="F149" s="25">
        <v>0</v>
      </c>
      <c r="G149" s="26" t="s">
        <v>41</v>
      </c>
      <c r="H149" s="23">
        <v>0.42</v>
      </c>
    </row>
    <row r="150" spans="1:8" x14ac:dyDescent="0.25">
      <c r="A150" s="21">
        <v>36518</v>
      </c>
      <c r="B150" s="22" t="s">
        <v>1247</v>
      </c>
      <c r="C150" s="21" t="s">
        <v>18</v>
      </c>
      <c r="D150" s="4" t="s">
        <v>1902</v>
      </c>
      <c r="E150" s="95">
        <v>10000</v>
      </c>
      <c r="F150" s="25">
        <v>0</v>
      </c>
      <c r="G150" s="24" t="s">
        <v>34</v>
      </c>
      <c r="H150" s="96">
        <v>0.42</v>
      </c>
    </row>
    <row r="151" spans="1:8" x14ac:dyDescent="0.25">
      <c r="A151" s="28">
        <v>37095</v>
      </c>
      <c r="B151" s="29" t="s">
        <v>1219</v>
      </c>
      <c r="C151" s="28" t="s">
        <v>18</v>
      </c>
      <c r="D151" s="29" t="s">
        <v>1903</v>
      </c>
      <c r="E151" s="94">
        <v>10000</v>
      </c>
      <c r="F151" s="94">
        <v>0</v>
      </c>
      <c r="G151" s="31" t="s">
        <v>34</v>
      </c>
      <c r="H151" s="30">
        <v>0.42</v>
      </c>
    </row>
    <row r="152" spans="1:8" x14ac:dyDescent="0.25">
      <c r="A152" s="2">
        <v>37012</v>
      </c>
      <c r="B152" s="8" t="s">
        <v>1765</v>
      </c>
      <c r="C152" s="2" t="s">
        <v>18</v>
      </c>
      <c r="D152" s="3" t="s">
        <v>1904</v>
      </c>
      <c r="E152" s="25">
        <v>10000</v>
      </c>
      <c r="F152" s="25">
        <v>0</v>
      </c>
      <c r="G152" s="32" t="s">
        <v>34</v>
      </c>
      <c r="H152" s="97">
        <v>0.42</v>
      </c>
    </row>
    <row r="153" spans="1:8" x14ac:dyDescent="0.25">
      <c r="A153" s="21">
        <v>36520</v>
      </c>
      <c r="B153" s="3" t="s">
        <v>1769</v>
      </c>
      <c r="C153" s="2" t="s">
        <v>18</v>
      </c>
      <c r="D153" s="4" t="s">
        <v>1905</v>
      </c>
      <c r="E153" s="95">
        <v>5000</v>
      </c>
      <c r="F153" s="25">
        <v>0</v>
      </c>
      <c r="G153" s="26" t="s">
        <v>21</v>
      </c>
      <c r="H153" s="23">
        <v>0.42</v>
      </c>
    </row>
    <row r="154" spans="1:8" x14ac:dyDescent="0.25">
      <c r="A154" s="2">
        <v>36978</v>
      </c>
      <c r="B154" s="3" t="s">
        <v>1761</v>
      </c>
      <c r="C154" s="2" t="s">
        <v>18</v>
      </c>
      <c r="D154" s="5" t="s">
        <v>1906</v>
      </c>
      <c r="E154" s="25">
        <v>10000</v>
      </c>
      <c r="F154" s="25">
        <v>0</v>
      </c>
      <c r="G154" s="26" t="s">
        <v>41</v>
      </c>
      <c r="H154" s="23">
        <v>0.41</v>
      </c>
    </row>
    <row r="155" spans="1:8" x14ac:dyDescent="0.25">
      <c r="A155" s="2">
        <v>36496</v>
      </c>
      <c r="B155" s="3" t="s">
        <v>1750</v>
      </c>
      <c r="C155" s="2" t="s">
        <v>18</v>
      </c>
      <c r="D155" s="7" t="s">
        <v>1907</v>
      </c>
      <c r="E155" s="25">
        <v>10000</v>
      </c>
      <c r="F155" s="25">
        <v>0</v>
      </c>
      <c r="G155" s="26" t="s">
        <v>34</v>
      </c>
      <c r="H155" s="23">
        <v>0.41</v>
      </c>
    </row>
    <row r="156" spans="1:8" x14ac:dyDescent="0.25">
      <c r="A156" s="21">
        <v>36725</v>
      </c>
      <c r="B156" s="3" t="s">
        <v>1776</v>
      </c>
      <c r="C156" s="21" t="s">
        <v>18</v>
      </c>
      <c r="D156" s="6" t="s">
        <v>1908</v>
      </c>
      <c r="E156" s="25">
        <v>10000</v>
      </c>
      <c r="F156" s="25">
        <v>0</v>
      </c>
      <c r="G156" s="26" t="s">
        <v>34</v>
      </c>
      <c r="H156" s="23">
        <v>0.41</v>
      </c>
    </row>
    <row r="157" spans="1:8" x14ac:dyDescent="0.25">
      <c r="A157" s="2">
        <v>36511</v>
      </c>
      <c r="B157" s="3" t="s">
        <v>1748</v>
      </c>
      <c r="C157" s="2" t="s">
        <v>18</v>
      </c>
      <c r="D157" s="5" t="s">
        <v>1909</v>
      </c>
      <c r="E157" s="25">
        <v>5000</v>
      </c>
      <c r="F157" s="25">
        <v>0</v>
      </c>
      <c r="G157" s="26" t="s">
        <v>41</v>
      </c>
      <c r="H157" s="23">
        <v>0.4</v>
      </c>
    </row>
    <row r="158" spans="1:8" ht="38.25" x14ac:dyDescent="0.25">
      <c r="A158" s="21">
        <v>36868</v>
      </c>
      <c r="B158" s="3" t="s">
        <v>1222</v>
      </c>
      <c r="C158" s="21" t="s">
        <v>18</v>
      </c>
      <c r="D158" s="4" t="s">
        <v>1910</v>
      </c>
      <c r="E158" s="95">
        <v>10000</v>
      </c>
      <c r="F158" s="25">
        <v>0</v>
      </c>
      <c r="G158" s="98" t="s">
        <v>34</v>
      </c>
      <c r="H158" s="99">
        <v>0.4</v>
      </c>
    </row>
    <row r="159" spans="1:8" x14ac:dyDescent="0.25">
      <c r="A159" s="2">
        <v>37021</v>
      </c>
      <c r="B159" s="3" t="s">
        <v>1750</v>
      </c>
      <c r="C159" s="2" t="s">
        <v>18</v>
      </c>
      <c r="D159" s="7" t="s">
        <v>1911</v>
      </c>
      <c r="E159" s="25">
        <v>5000</v>
      </c>
      <c r="F159" s="25">
        <v>0</v>
      </c>
      <c r="G159" s="26" t="s">
        <v>34</v>
      </c>
      <c r="H159" s="23">
        <v>0.4</v>
      </c>
    </row>
    <row r="160" spans="1:8" x14ac:dyDescent="0.25">
      <c r="A160" s="2">
        <v>35801</v>
      </c>
      <c r="B160" s="3" t="s">
        <v>1274</v>
      </c>
      <c r="C160" s="2" t="s">
        <v>31</v>
      </c>
      <c r="D160" s="5" t="s">
        <v>32</v>
      </c>
      <c r="E160" s="25">
        <v>25000</v>
      </c>
      <c r="F160" s="25">
        <v>0</v>
      </c>
      <c r="G160" s="26" t="s">
        <v>34</v>
      </c>
      <c r="H160" s="23">
        <v>0.4</v>
      </c>
    </row>
    <row r="161" spans="1:8" x14ac:dyDescent="0.25">
      <c r="A161" s="21">
        <v>36848</v>
      </c>
      <c r="B161" s="3" t="s">
        <v>1754</v>
      </c>
      <c r="C161" s="21" t="s">
        <v>18</v>
      </c>
      <c r="D161" s="4" t="s">
        <v>1912</v>
      </c>
      <c r="E161" s="95">
        <v>10000</v>
      </c>
      <c r="F161" s="25">
        <v>0</v>
      </c>
      <c r="G161" s="26" t="s">
        <v>21</v>
      </c>
      <c r="H161" s="23">
        <v>0.4</v>
      </c>
    </row>
    <row r="162" spans="1:8" x14ac:dyDescent="0.25">
      <c r="A162" s="2">
        <v>36631</v>
      </c>
      <c r="B162" s="8" t="s">
        <v>1287</v>
      </c>
      <c r="C162" s="28" t="s">
        <v>18</v>
      </c>
      <c r="D162" s="5" t="s">
        <v>1913</v>
      </c>
      <c r="E162" s="25">
        <v>10000</v>
      </c>
      <c r="F162" s="25">
        <v>0</v>
      </c>
      <c r="G162" s="26" t="s">
        <v>34</v>
      </c>
      <c r="H162" s="23">
        <v>0.4</v>
      </c>
    </row>
    <row r="163" spans="1:8" x14ac:dyDescent="0.25">
      <c r="A163" s="2">
        <v>36952</v>
      </c>
      <c r="B163" s="8" t="s">
        <v>1765</v>
      </c>
      <c r="C163" s="2" t="s">
        <v>18</v>
      </c>
      <c r="D163" s="3" t="s">
        <v>1914</v>
      </c>
      <c r="E163" s="25">
        <v>5000</v>
      </c>
      <c r="F163" s="25">
        <v>0</v>
      </c>
      <c r="G163" s="32" t="s">
        <v>34</v>
      </c>
      <c r="H163" s="97">
        <v>0.4</v>
      </c>
    </row>
    <row r="164" spans="1:8" x14ac:dyDescent="0.25">
      <c r="A164" s="21">
        <v>36920</v>
      </c>
      <c r="B164" s="3" t="s">
        <v>1776</v>
      </c>
      <c r="C164" s="21" t="s">
        <v>18</v>
      </c>
      <c r="D164" s="6" t="s">
        <v>1915</v>
      </c>
      <c r="E164" s="25">
        <v>10000</v>
      </c>
      <c r="F164" s="25">
        <v>0</v>
      </c>
      <c r="G164" s="26" t="s">
        <v>34</v>
      </c>
      <c r="H164" s="23">
        <v>0.4</v>
      </c>
    </row>
    <row r="165" spans="1:8" x14ac:dyDescent="0.25">
      <c r="A165" s="33">
        <v>36770</v>
      </c>
      <c r="B165" s="3" t="s">
        <v>1767</v>
      </c>
      <c r="C165" s="21" t="s">
        <v>31</v>
      </c>
      <c r="D165" s="5" t="s">
        <v>1916</v>
      </c>
      <c r="E165" s="95">
        <v>20000</v>
      </c>
      <c r="F165" s="25">
        <v>0</v>
      </c>
      <c r="G165" s="26" t="s">
        <v>34</v>
      </c>
      <c r="H165" s="23">
        <v>0.4</v>
      </c>
    </row>
    <row r="166" spans="1:8" x14ac:dyDescent="0.25">
      <c r="A166" s="21">
        <v>36636</v>
      </c>
      <c r="B166" s="3" t="s">
        <v>1769</v>
      </c>
      <c r="C166" s="2" t="s">
        <v>18</v>
      </c>
      <c r="D166" s="4" t="s">
        <v>1917</v>
      </c>
      <c r="E166" s="95">
        <v>10000</v>
      </c>
      <c r="F166" s="25">
        <v>0</v>
      </c>
      <c r="G166" s="26" t="s">
        <v>21</v>
      </c>
      <c r="H166" s="23">
        <v>0.4</v>
      </c>
    </row>
    <row r="167" spans="1:8" x14ac:dyDescent="0.25">
      <c r="A167" s="28">
        <v>36871</v>
      </c>
      <c r="B167" s="29" t="s">
        <v>1219</v>
      </c>
      <c r="C167" s="28" t="s">
        <v>18</v>
      </c>
      <c r="D167" s="29" t="s">
        <v>1918</v>
      </c>
      <c r="E167" s="94">
        <v>5000</v>
      </c>
      <c r="F167" s="94">
        <v>0</v>
      </c>
      <c r="G167" s="31" t="s">
        <v>45</v>
      </c>
      <c r="H167" s="30">
        <v>0.39</v>
      </c>
    </row>
    <row r="168" spans="1:8" x14ac:dyDescent="0.25">
      <c r="A168" s="2">
        <v>36503</v>
      </c>
      <c r="B168" s="8" t="s">
        <v>1765</v>
      </c>
      <c r="C168" s="2" t="s">
        <v>18</v>
      </c>
      <c r="D168" s="3" t="s">
        <v>1919</v>
      </c>
      <c r="E168" s="25">
        <v>25000</v>
      </c>
      <c r="F168" s="25">
        <v>0</v>
      </c>
      <c r="G168" s="32" t="s">
        <v>45</v>
      </c>
      <c r="H168" s="97">
        <v>0.39</v>
      </c>
    </row>
    <row r="169" spans="1:8" x14ac:dyDescent="0.25">
      <c r="A169" s="21">
        <v>36983</v>
      </c>
      <c r="B169" s="3" t="s">
        <v>1776</v>
      </c>
      <c r="C169" s="21" t="s">
        <v>18</v>
      </c>
      <c r="D169" s="6" t="s">
        <v>1920</v>
      </c>
      <c r="E169" s="25">
        <v>5000</v>
      </c>
      <c r="F169" s="25">
        <v>0</v>
      </c>
      <c r="G169" s="26" t="s">
        <v>45</v>
      </c>
      <c r="H169" s="23">
        <v>0.39</v>
      </c>
    </row>
    <row r="170" spans="1:8" x14ac:dyDescent="0.25">
      <c r="A170" s="28">
        <v>36688</v>
      </c>
      <c r="B170" s="29" t="s">
        <v>1219</v>
      </c>
      <c r="C170" s="28" t="s">
        <v>18</v>
      </c>
      <c r="D170" s="29" t="s">
        <v>1921</v>
      </c>
      <c r="E170" s="94">
        <v>10000</v>
      </c>
      <c r="F170" s="94">
        <v>0</v>
      </c>
      <c r="G170" s="31" t="s">
        <v>45</v>
      </c>
      <c r="H170" s="30">
        <v>0.38</v>
      </c>
    </row>
    <row r="171" spans="1:8" x14ac:dyDescent="0.25">
      <c r="A171" s="2">
        <v>36497</v>
      </c>
      <c r="B171" s="8" t="s">
        <v>1765</v>
      </c>
      <c r="C171" s="2" t="s">
        <v>31</v>
      </c>
      <c r="D171" s="3" t="s">
        <v>1922</v>
      </c>
      <c r="E171" s="25">
        <v>30000</v>
      </c>
      <c r="F171" s="25">
        <v>0</v>
      </c>
      <c r="G171" s="32" t="s">
        <v>45</v>
      </c>
      <c r="H171" s="97">
        <v>0.38</v>
      </c>
    </row>
    <row r="172" spans="1:8" x14ac:dyDescent="0.25">
      <c r="A172" s="28">
        <v>36990</v>
      </c>
      <c r="B172" s="29" t="s">
        <v>1219</v>
      </c>
      <c r="C172" s="28" t="s">
        <v>18</v>
      </c>
      <c r="D172" s="29" t="s">
        <v>1923</v>
      </c>
      <c r="E172" s="94">
        <v>10000</v>
      </c>
      <c r="F172" s="94">
        <v>0</v>
      </c>
      <c r="G172" s="31" t="s">
        <v>45</v>
      </c>
      <c r="H172" s="30">
        <v>0.37</v>
      </c>
    </row>
    <row r="173" spans="1:8" x14ac:dyDescent="0.25">
      <c r="A173" s="2">
        <v>36687</v>
      </c>
      <c r="B173" s="8" t="s">
        <v>1765</v>
      </c>
      <c r="C173" s="2" t="s">
        <v>18</v>
      </c>
      <c r="D173" s="3" t="s">
        <v>1924</v>
      </c>
      <c r="E173" s="25">
        <v>10000</v>
      </c>
      <c r="F173" s="25">
        <v>0</v>
      </c>
      <c r="G173" s="32" t="s">
        <v>45</v>
      </c>
      <c r="H173" s="97">
        <v>0.37</v>
      </c>
    </row>
    <row r="174" spans="1:8" x14ac:dyDescent="0.25">
      <c r="A174" s="21">
        <v>36548</v>
      </c>
      <c r="B174" s="22" t="s">
        <v>1247</v>
      </c>
      <c r="C174" s="21" t="s">
        <v>18</v>
      </c>
      <c r="D174" s="4" t="s">
        <v>1925</v>
      </c>
      <c r="E174" s="95">
        <v>5000</v>
      </c>
      <c r="F174" s="25">
        <v>0</v>
      </c>
      <c r="G174" s="24" t="s">
        <v>45</v>
      </c>
      <c r="H174" s="96">
        <v>0.36</v>
      </c>
    </row>
    <row r="175" spans="1:8" x14ac:dyDescent="0.25">
      <c r="A175" s="28">
        <v>37047</v>
      </c>
      <c r="B175" s="29" t="s">
        <v>1219</v>
      </c>
      <c r="C175" s="28" t="s">
        <v>18</v>
      </c>
      <c r="D175" s="29" t="s">
        <v>1926</v>
      </c>
      <c r="E175" s="94">
        <v>10000</v>
      </c>
      <c r="F175" s="94">
        <v>0</v>
      </c>
      <c r="G175" s="31" t="s">
        <v>45</v>
      </c>
      <c r="H175" s="30">
        <v>0.36</v>
      </c>
    </row>
    <row r="176" spans="1:8" x14ac:dyDescent="0.25">
      <c r="A176" s="2">
        <v>36810</v>
      </c>
      <c r="B176" s="8" t="s">
        <v>1765</v>
      </c>
      <c r="C176" s="2" t="s">
        <v>31</v>
      </c>
      <c r="D176" s="3" t="s">
        <v>1927</v>
      </c>
      <c r="E176" s="25">
        <v>20000</v>
      </c>
      <c r="F176" s="25">
        <v>0</v>
      </c>
      <c r="G176" s="32" t="s">
        <v>45</v>
      </c>
      <c r="H176" s="97">
        <v>0.36</v>
      </c>
    </row>
    <row r="177" spans="1:8" x14ac:dyDescent="0.25">
      <c r="A177" s="2">
        <v>36623</v>
      </c>
      <c r="B177" s="3" t="s">
        <v>1748</v>
      </c>
      <c r="C177" s="2" t="s">
        <v>18</v>
      </c>
      <c r="D177" s="5" t="s">
        <v>1928</v>
      </c>
      <c r="E177" s="25">
        <v>10000</v>
      </c>
      <c r="F177" s="25">
        <v>0</v>
      </c>
      <c r="G177" s="26" t="s">
        <v>87</v>
      </c>
      <c r="H177" s="23">
        <v>0.35</v>
      </c>
    </row>
    <row r="178" spans="1:8" x14ac:dyDescent="0.25">
      <c r="A178" s="2">
        <v>37046</v>
      </c>
      <c r="B178" s="3" t="s">
        <v>1761</v>
      </c>
      <c r="C178" s="2" t="s">
        <v>18</v>
      </c>
      <c r="D178" s="5" t="s">
        <v>1929</v>
      </c>
      <c r="E178" s="25">
        <v>10000</v>
      </c>
      <c r="F178" s="25">
        <v>0</v>
      </c>
      <c r="G178" s="26" t="s">
        <v>87</v>
      </c>
      <c r="H178" s="23">
        <v>0.35</v>
      </c>
    </row>
    <row r="179" spans="1:8" x14ac:dyDescent="0.25">
      <c r="A179" s="21">
        <v>36591</v>
      </c>
      <c r="B179" s="22" t="s">
        <v>1247</v>
      </c>
      <c r="C179" s="21" t="s">
        <v>18</v>
      </c>
      <c r="D179" s="4" t="s">
        <v>1930</v>
      </c>
      <c r="E179" s="95">
        <v>10000</v>
      </c>
      <c r="F179" s="25">
        <v>0</v>
      </c>
      <c r="G179" s="24" t="s">
        <v>45</v>
      </c>
      <c r="H179" s="96">
        <v>0.35</v>
      </c>
    </row>
    <row r="180" spans="1:8" x14ac:dyDescent="0.25">
      <c r="A180" s="28">
        <v>36706</v>
      </c>
      <c r="B180" s="29" t="s">
        <v>1219</v>
      </c>
      <c r="C180" s="28" t="s">
        <v>18</v>
      </c>
      <c r="D180" s="29" t="s">
        <v>1931</v>
      </c>
      <c r="E180" s="94">
        <v>10000</v>
      </c>
      <c r="F180" s="94">
        <v>0</v>
      </c>
      <c r="G180" s="31" t="s">
        <v>45</v>
      </c>
      <c r="H180" s="30">
        <v>0.35</v>
      </c>
    </row>
    <row r="181" spans="1:8" x14ac:dyDescent="0.25">
      <c r="A181" s="2">
        <v>37105</v>
      </c>
      <c r="B181" s="3" t="s">
        <v>1750</v>
      </c>
      <c r="C181" s="2" t="s">
        <v>18</v>
      </c>
      <c r="D181" s="7" t="s">
        <v>1932</v>
      </c>
      <c r="E181" s="25">
        <v>5000</v>
      </c>
      <c r="F181" s="25">
        <v>0</v>
      </c>
      <c r="G181" s="26" t="s">
        <v>45</v>
      </c>
      <c r="H181" s="23">
        <v>0.35</v>
      </c>
    </row>
    <row r="182" spans="1:8" x14ac:dyDescent="0.25">
      <c r="A182" s="2">
        <v>36930</v>
      </c>
      <c r="B182" s="8" t="s">
        <v>1765</v>
      </c>
      <c r="C182" s="2" t="s">
        <v>18</v>
      </c>
      <c r="D182" s="3" t="s">
        <v>1933</v>
      </c>
      <c r="E182" s="25">
        <v>10000</v>
      </c>
      <c r="F182" s="25">
        <v>0</v>
      </c>
      <c r="G182" s="32" t="s">
        <v>45</v>
      </c>
      <c r="H182" s="97">
        <v>0.35</v>
      </c>
    </row>
    <row r="183" spans="1:8" x14ac:dyDescent="0.25">
      <c r="A183" s="28">
        <v>36683</v>
      </c>
      <c r="B183" s="29" t="s">
        <v>1219</v>
      </c>
      <c r="C183" s="28" t="s">
        <v>18</v>
      </c>
      <c r="D183" s="29" t="s">
        <v>1934</v>
      </c>
      <c r="E183" s="94">
        <v>10000</v>
      </c>
      <c r="F183" s="94">
        <v>0</v>
      </c>
      <c r="G183" s="31" t="s">
        <v>45</v>
      </c>
      <c r="H183" s="30">
        <v>0.34</v>
      </c>
    </row>
    <row r="184" spans="1:8" x14ac:dyDescent="0.25">
      <c r="A184" s="28">
        <v>37013</v>
      </c>
      <c r="B184" s="29" t="s">
        <v>1219</v>
      </c>
      <c r="C184" s="28" t="s">
        <v>18</v>
      </c>
      <c r="D184" s="29" t="s">
        <v>1935</v>
      </c>
      <c r="E184" s="94">
        <v>10000</v>
      </c>
      <c r="F184" s="94">
        <v>0</v>
      </c>
      <c r="G184" s="31" t="s">
        <v>45</v>
      </c>
      <c r="H184" s="30">
        <v>0.33</v>
      </c>
    </row>
    <row r="185" spans="1:8" x14ac:dyDescent="0.25">
      <c r="A185" s="2">
        <v>36605</v>
      </c>
      <c r="B185" s="8" t="s">
        <v>1765</v>
      </c>
      <c r="C185" s="2" t="s">
        <v>18</v>
      </c>
      <c r="D185" s="3" t="s">
        <v>1173</v>
      </c>
      <c r="E185" s="25">
        <v>5000</v>
      </c>
      <c r="F185" s="25">
        <v>0</v>
      </c>
      <c r="G185" s="32" t="s">
        <v>45</v>
      </c>
      <c r="H185" s="97">
        <v>0.32</v>
      </c>
    </row>
    <row r="186" spans="1:8" x14ac:dyDescent="0.25">
      <c r="A186" s="2">
        <v>36776</v>
      </c>
      <c r="B186" s="3" t="s">
        <v>1748</v>
      </c>
      <c r="C186" s="2" t="s">
        <v>18</v>
      </c>
      <c r="D186" s="5" t="s">
        <v>1936</v>
      </c>
      <c r="E186" s="25">
        <v>10000</v>
      </c>
      <c r="F186" s="25">
        <v>0</v>
      </c>
      <c r="G186" s="26" t="s">
        <v>87</v>
      </c>
      <c r="H186" s="23">
        <v>0.3</v>
      </c>
    </row>
    <row r="187" spans="1:8" x14ac:dyDescent="0.25">
      <c r="A187" s="28">
        <v>36995</v>
      </c>
      <c r="B187" s="29" t="s">
        <v>1219</v>
      </c>
      <c r="C187" s="28" t="s">
        <v>18</v>
      </c>
      <c r="D187" s="29" t="s">
        <v>1937</v>
      </c>
      <c r="E187" s="94">
        <v>10000</v>
      </c>
      <c r="F187" s="94">
        <v>0</v>
      </c>
      <c r="G187" s="31" t="s">
        <v>45</v>
      </c>
      <c r="H187" s="30">
        <v>0.3</v>
      </c>
    </row>
    <row r="188" spans="1:8" x14ac:dyDescent="0.25">
      <c r="A188" s="21">
        <v>36444</v>
      </c>
      <c r="B188" s="22" t="s">
        <v>1247</v>
      </c>
      <c r="C188" s="21" t="s">
        <v>18</v>
      </c>
      <c r="D188" s="4" t="s">
        <v>1938</v>
      </c>
      <c r="E188" s="95">
        <v>10000</v>
      </c>
      <c r="F188" s="25">
        <v>0</v>
      </c>
      <c r="G188" s="24" t="s">
        <v>45</v>
      </c>
      <c r="H188" s="96">
        <v>0.26</v>
      </c>
    </row>
    <row r="189" spans="1:8" x14ac:dyDescent="0.25">
      <c r="A189" s="2">
        <v>36693</v>
      </c>
      <c r="B189" s="8" t="s">
        <v>1765</v>
      </c>
      <c r="C189" s="2" t="s">
        <v>18</v>
      </c>
      <c r="D189" s="3" t="s">
        <v>1939</v>
      </c>
      <c r="E189" s="25">
        <v>10000</v>
      </c>
      <c r="F189" s="25">
        <v>0</v>
      </c>
      <c r="G189" s="32" t="s">
        <v>45</v>
      </c>
      <c r="H189" s="97">
        <v>0.26</v>
      </c>
    </row>
    <row r="190" spans="1:8" x14ac:dyDescent="0.25">
      <c r="A190" s="21">
        <v>37043</v>
      </c>
      <c r="B190" s="3" t="s">
        <v>1767</v>
      </c>
      <c r="C190" s="21" t="s">
        <v>18</v>
      </c>
      <c r="D190" s="5" t="s">
        <v>1940</v>
      </c>
      <c r="E190" s="95">
        <v>10000</v>
      </c>
      <c r="F190" s="25">
        <v>0</v>
      </c>
      <c r="G190" s="26" t="s">
        <v>45</v>
      </c>
      <c r="H190" s="23">
        <v>0.26</v>
      </c>
    </row>
    <row r="191" spans="1:8" x14ac:dyDescent="0.25">
      <c r="A191" s="21">
        <v>36468</v>
      </c>
      <c r="B191" s="3" t="s">
        <v>1769</v>
      </c>
      <c r="C191" s="2" t="s">
        <v>18</v>
      </c>
      <c r="D191" s="4" t="s">
        <v>1941</v>
      </c>
      <c r="E191" s="95">
        <v>10000</v>
      </c>
      <c r="F191" s="25">
        <v>0</v>
      </c>
      <c r="G191" s="26" t="s">
        <v>79</v>
      </c>
      <c r="H191" s="23">
        <v>0.26</v>
      </c>
    </row>
    <row r="192" spans="1:8" x14ac:dyDescent="0.25">
      <c r="A192" s="2">
        <v>36894</v>
      </c>
      <c r="B192" s="3" t="s">
        <v>1761</v>
      </c>
      <c r="C192" s="2" t="s">
        <v>18</v>
      </c>
      <c r="D192" s="5" t="s">
        <v>1942</v>
      </c>
      <c r="E192" s="25">
        <v>5000</v>
      </c>
      <c r="F192" s="25">
        <v>0</v>
      </c>
      <c r="G192" s="26" t="s">
        <v>87</v>
      </c>
      <c r="H192" s="23">
        <v>0.25</v>
      </c>
    </row>
    <row r="193" spans="1:8" x14ac:dyDescent="0.25">
      <c r="A193" s="2">
        <v>36971</v>
      </c>
      <c r="B193" s="3" t="s">
        <v>1761</v>
      </c>
      <c r="C193" s="2" t="s">
        <v>31</v>
      </c>
      <c r="D193" s="5" t="s">
        <v>1943</v>
      </c>
      <c r="E193" s="25">
        <v>30000</v>
      </c>
      <c r="F193" s="25">
        <v>0</v>
      </c>
      <c r="G193" s="26" t="s">
        <v>87</v>
      </c>
      <c r="H193" s="23">
        <v>0.25</v>
      </c>
    </row>
    <row r="194" spans="1:8" x14ac:dyDescent="0.25">
      <c r="A194" s="21">
        <v>36501</v>
      </c>
      <c r="B194" s="22" t="s">
        <v>1247</v>
      </c>
      <c r="C194" s="21" t="s">
        <v>18</v>
      </c>
      <c r="D194" s="4" t="s">
        <v>1944</v>
      </c>
      <c r="E194" s="95">
        <v>10000</v>
      </c>
      <c r="F194" s="25">
        <v>0</v>
      </c>
      <c r="G194" s="24" t="s">
        <v>45</v>
      </c>
      <c r="H194" s="96">
        <v>0.25</v>
      </c>
    </row>
    <row r="195" spans="1:8" x14ac:dyDescent="0.25">
      <c r="A195" s="21">
        <v>36610</v>
      </c>
      <c r="B195" s="22" t="s">
        <v>1247</v>
      </c>
      <c r="C195" s="21" t="s">
        <v>18</v>
      </c>
      <c r="D195" s="4" t="s">
        <v>1945</v>
      </c>
      <c r="E195" s="95">
        <v>5000</v>
      </c>
      <c r="F195" s="25">
        <v>0</v>
      </c>
      <c r="G195" s="24" t="s">
        <v>45</v>
      </c>
      <c r="H195" s="96">
        <v>0.25</v>
      </c>
    </row>
    <row r="196" spans="1:8" x14ac:dyDescent="0.25">
      <c r="A196" s="21">
        <v>36666</v>
      </c>
      <c r="B196" s="22" t="s">
        <v>1247</v>
      </c>
      <c r="C196" s="21" t="s">
        <v>18</v>
      </c>
      <c r="D196" s="4" t="s">
        <v>1946</v>
      </c>
      <c r="E196" s="95">
        <v>5000</v>
      </c>
      <c r="F196" s="25">
        <v>0</v>
      </c>
      <c r="G196" s="24" t="s">
        <v>45</v>
      </c>
      <c r="H196" s="96">
        <v>0.25</v>
      </c>
    </row>
    <row r="197" spans="1:8" x14ac:dyDescent="0.25">
      <c r="A197" s="28">
        <v>37098</v>
      </c>
      <c r="B197" s="29" t="s">
        <v>1219</v>
      </c>
      <c r="C197" s="28" t="s">
        <v>18</v>
      </c>
      <c r="D197" s="29" t="s">
        <v>1947</v>
      </c>
      <c r="E197" s="94">
        <v>10000</v>
      </c>
      <c r="F197" s="94">
        <v>0</v>
      </c>
      <c r="G197" s="31" t="s">
        <v>45</v>
      </c>
      <c r="H197" s="30">
        <v>0.25</v>
      </c>
    </row>
    <row r="198" spans="1:8" ht="25.5" x14ac:dyDescent="0.25">
      <c r="A198" s="2">
        <v>36454</v>
      </c>
      <c r="B198" s="3" t="s">
        <v>1750</v>
      </c>
      <c r="C198" s="2" t="s">
        <v>18</v>
      </c>
      <c r="D198" s="7" t="s">
        <v>1948</v>
      </c>
      <c r="E198" s="25">
        <v>10000</v>
      </c>
      <c r="F198" s="25">
        <v>0</v>
      </c>
      <c r="G198" s="26" t="s">
        <v>45</v>
      </c>
      <c r="H198" s="23">
        <v>0.25</v>
      </c>
    </row>
    <row r="199" spans="1:8" x14ac:dyDescent="0.25">
      <c r="A199" s="21">
        <v>36998</v>
      </c>
      <c r="B199" s="3" t="s">
        <v>1754</v>
      </c>
      <c r="C199" s="21" t="s">
        <v>18</v>
      </c>
      <c r="D199" s="4" t="s">
        <v>1949</v>
      </c>
      <c r="E199" s="95">
        <v>5000</v>
      </c>
      <c r="F199" s="25">
        <v>0</v>
      </c>
      <c r="G199" s="26" t="s">
        <v>79</v>
      </c>
      <c r="H199" s="23">
        <v>0.25</v>
      </c>
    </row>
    <row r="200" spans="1:8" x14ac:dyDescent="0.25">
      <c r="A200" s="2">
        <v>36615</v>
      </c>
      <c r="B200" s="8" t="s">
        <v>1765</v>
      </c>
      <c r="C200" s="2" t="s">
        <v>18</v>
      </c>
      <c r="D200" s="3" t="s">
        <v>1950</v>
      </c>
      <c r="E200" s="25">
        <v>10000</v>
      </c>
      <c r="F200" s="25">
        <v>0</v>
      </c>
      <c r="G200" s="32" t="s">
        <v>45</v>
      </c>
      <c r="H200" s="97">
        <v>0.25</v>
      </c>
    </row>
    <row r="201" spans="1:8" x14ac:dyDescent="0.25">
      <c r="A201" s="21">
        <v>36438</v>
      </c>
      <c r="B201" s="3" t="s">
        <v>1776</v>
      </c>
      <c r="C201" s="21" t="s">
        <v>18</v>
      </c>
      <c r="D201" s="6" t="s">
        <v>1951</v>
      </c>
      <c r="E201" s="25">
        <v>10000</v>
      </c>
      <c r="F201" s="25">
        <v>0</v>
      </c>
      <c r="G201" s="26" t="s">
        <v>45</v>
      </c>
      <c r="H201" s="23">
        <v>0.25</v>
      </c>
    </row>
    <row r="202" spans="1:8" x14ac:dyDescent="0.25">
      <c r="A202" s="21">
        <v>36522</v>
      </c>
      <c r="B202" s="3" t="s">
        <v>1776</v>
      </c>
      <c r="C202" s="21" t="s">
        <v>31</v>
      </c>
      <c r="D202" s="6" t="s">
        <v>1952</v>
      </c>
      <c r="E202" s="25">
        <v>30000</v>
      </c>
      <c r="F202" s="25">
        <v>0</v>
      </c>
      <c r="G202" s="26" t="s">
        <v>45</v>
      </c>
      <c r="H202" s="23">
        <v>0.25</v>
      </c>
    </row>
    <row r="203" spans="1:8" x14ac:dyDescent="0.25">
      <c r="A203" s="2">
        <v>36698</v>
      </c>
      <c r="B203" s="3" t="s">
        <v>1776</v>
      </c>
      <c r="C203" s="21" t="s">
        <v>18</v>
      </c>
      <c r="D203" s="6" t="s">
        <v>1953</v>
      </c>
      <c r="E203" s="25">
        <v>5000</v>
      </c>
      <c r="F203" s="25">
        <v>0</v>
      </c>
      <c r="G203" s="26" t="s">
        <v>45</v>
      </c>
      <c r="H203" s="23">
        <v>0.25</v>
      </c>
    </row>
    <row r="204" spans="1:8" x14ac:dyDescent="0.25">
      <c r="A204" s="21">
        <v>36742</v>
      </c>
      <c r="B204" s="3" t="s">
        <v>1776</v>
      </c>
      <c r="C204" s="21" t="s">
        <v>18</v>
      </c>
      <c r="D204" s="6" t="s">
        <v>1954</v>
      </c>
      <c r="E204" s="25">
        <v>10000</v>
      </c>
      <c r="F204" s="25">
        <v>0</v>
      </c>
      <c r="G204" s="26" t="s">
        <v>45</v>
      </c>
      <c r="H204" s="23">
        <v>0.25</v>
      </c>
    </row>
    <row r="205" spans="1:8" x14ac:dyDescent="0.25">
      <c r="A205" s="21">
        <v>37006</v>
      </c>
      <c r="B205" s="3" t="s">
        <v>1776</v>
      </c>
      <c r="C205" s="21" t="s">
        <v>18</v>
      </c>
      <c r="D205" s="6" t="s">
        <v>1955</v>
      </c>
      <c r="E205" s="25">
        <v>10000</v>
      </c>
      <c r="F205" s="25">
        <v>0</v>
      </c>
      <c r="G205" s="26" t="s">
        <v>45</v>
      </c>
      <c r="H205" s="23">
        <v>0.25</v>
      </c>
    </row>
    <row r="206" spans="1:8" x14ac:dyDescent="0.25">
      <c r="A206" s="21">
        <v>37019</v>
      </c>
      <c r="B206" s="3" t="s">
        <v>1776</v>
      </c>
      <c r="C206" s="21" t="s">
        <v>18</v>
      </c>
      <c r="D206" s="6" t="s">
        <v>1956</v>
      </c>
      <c r="E206" s="25">
        <v>10000</v>
      </c>
      <c r="F206" s="25">
        <v>0</v>
      </c>
      <c r="G206" s="26" t="s">
        <v>45</v>
      </c>
      <c r="H206" s="23">
        <v>0.25</v>
      </c>
    </row>
    <row r="207" spans="1:8" x14ac:dyDescent="0.25">
      <c r="A207" s="21">
        <v>37071</v>
      </c>
      <c r="B207" s="3" t="s">
        <v>1767</v>
      </c>
      <c r="C207" s="21" t="s">
        <v>18</v>
      </c>
      <c r="D207" s="5" t="s">
        <v>1957</v>
      </c>
      <c r="E207" s="95">
        <v>10000</v>
      </c>
      <c r="F207" s="25">
        <v>0</v>
      </c>
      <c r="G207" s="26" t="s">
        <v>45</v>
      </c>
      <c r="H207" s="23">
        <v>0.25</v>
      </c>
    </row>
    <row r="208" spans="1:8" x14ac:dyDescent="0.25">
      <c r="A208" s="21">
        <v>36476</v>
      </c>
      <c r="B208" s="3" t="s">
        <v>1769</v>
      </c>
      <c r="C208" s="2" t="s">
        <v>18</v>
      </c>
      <c r="D208" s="4" t="s">
        <v>1958</v>
      </c>
      <c r="E208" s="95">
        <v>10000</v>
      </c>
      <c r="F208" s="25">
        <v>0</v>
      </c>
      <c r="G208" s="26" t="s">
        <v>79</v>
      </c>
      <c r="H208" s="23">
        <v>0.25</v>
      </c>
    </row>
    <row r="209" spans="1:8" x14ac:dyDescent="0.25">
      <c r="A209" s="2">
        <v>36624</v>
      </c>
      <c r="B209" s="3" t="s">
        <v>1748</v>
      </c>
      <c r="C209" s="2" t="s">
        <v>18</v>
      </c>
      <c r="D209" s="5" t="s">
        <v>1959</v>
      </c>
      <c r="E209" s="25">
        <v>10000</v>
      </c>
      <c r="F209" s="25">
        <v>0</v>
      </c>
      <c r="G209" s="26" t="s">
        <v>87</v>
      </c>
      <c r="H209" s="23">
        <v>0</v>
      </c>
    </row>
    <row r="210" spans="1:8" x14ac:dyDescent="0.25">
      <c r="A210" s="2">
        <v>36720</v>
      </c>
      <c r="B210" s="3" t="s">
        <v>1748</v>
      </c>
      <c r="C210" s="2" t="s">
        <v>18</v>
      </c>
      <c r="D210" s="5" t="s">
        <v>1960</v>
      </c>
      <c r="E210" s="25">
        <v>5000</v>
      </c>
      <c r="F210" s="25">
        <v>0</v>
      </c>
      <c r="G210" s="26" t="s">
        <v>87</v>
      </c>
      <c r="H210" s="23">
        <v>0</v>
      </c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0237998856439DA76DB194BFD2DA" ma:contentTypeVersion="0" ma:contentTypeDescription="Een nieuw document maken." ma:contentTypeScope="" ma:versionID="31824294b3d49b9edefb953af1aa76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09C664-1C00-4974-8D12-04DF7E539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B846DA-6704-4743-90A3-B2D3DA5166C0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C13FDE5-AD5E-4B38-A6AE-AED10D3AFA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Beslissing</vt:lpstr>
      <vt:lpstr>Projecten per commissie</vt:lpstr>
      <vt:lpstr>Beurzen per commissie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Gebruers, Ann</dc:creator>
  <cp:keywords/>
  <dc:description/>
  <cp:lastModifiedBy>Knaepen, Stefan</cp:lastModifiedBy>
  <cp:revision/>
  <cp:lastPrinted>2019-08-26T09:16:36Z</cp:lastPrinted>
  <dcterms:created xsi:type="dcterms:W3CDTF">2019-07-08T10:21:59Z</dcterms:created>
  <dcterms:modified xsi:type="dcterms:W3CDTF">2019-09-03T09:05:05Z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_PV">
    <vt:lpwstr>265;#Kunstendecreet|dbe76b6d-c2cd-49ab-b53b-82cb3a5980b2;#961;#Projectsubsidies|c2de8725-e2f4-4c9c-bc8e-e8730b619cc9</vt:lpwstr>
  </property>
  <property fmtid="{D5CDD505-2E9C-101B-9397-08002B2CF9AE}" pid="3" name="ContentTypeId">
    <vt:lpwstr>0x01010036690237998856439DA76DB194BFD2DA</vt:lpwstr>
  </property>
  <property fmtid="{D5CDD505-2E9C-101B-9397-08002B2CF9AE}" pid="4" name="_dlc_DocIdItemGuid">
    <vt:lpwstr>c5061b92-88e1-406a-a48e-f7e4cd48410f</vt:lpwstr>
  </property>
  <property fmtid="{D5CDD505-2E9C-101B-9397-08002B2CF9AE}" pid="5" name="PV_Vraagsteller">
    <vt:lpwstr>299;#Meremans Marius|7d794677-107c-451c-846f-6cb5372e01bf</vt:lpwstr>
  </property>
</Properties>
</file>