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G-SCHIJF\Schriftelijke vragen\2018-2019\3_definitieve antwoorden\vragen 201 - 250\"/>
    </mc:Choice>
  </mc:AlternateContent>
  <xr:revisionPtr revIDLastSave="0" documentId="8_{DDB3A2EA-7EB6-44C1-891F-C8A149417729}" xr6:coauthVersionLast="36" xr6:coauthVersionMax="36" xr10:uidLastSave="{00000000-0000-0000-0000-000000000000}"/>
  <bookViews>
    <workbookView xWindow="0" yWindow="0" windowWidth="17265" windowHeight="5640" activeTab="3" xr2:uid="{E8CD5CA5-5803-423D-AE42-93CF083564E6}"/>
  </bookViews>
  <sheets>
    <sheet name="tabel 1" sheetId="1" r:id="rId1"/>
    <sheet name="tabel 2" sheetId="3" r:id="rId2"/>
    <sheet name="tabel 3" sheetId="9" r:id="rId3"/>
    <sheet name="tabel 4" sheetId="10"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2" i="9" l="1"/>
  <c r="L13" i="9"/>
  <c r="L14" i="9"/>
  <c r="L15" i="9"/>
  <c r="L16" i="9"/>
  <c r="L17" i="9"/>
  <c r="L11" i="9"/>
  <c r="L19" i="10" l="1"/>
  <c r="K33" i="10" s="1"/>
  <c r="L18" i="10"/>
  <c r="D32" i="10" s="1"/>
  <c r="L17" i="10"/>
  <c r="K31" i="10" s="1"/>
  <c r="L16" i="10"/>
  <c r="F30" i="10" s="1"/>
  <c r="L15" i="10"/>
  <c r="E29" i="10" s="1"/>
  <c r="L14" i="10"/>
  <c r="E28" i="10" s="1"/>
  <c r="L13" i="10"/>
  <c r="F27" i="10" s="1"/>
  <c r="M15" i="9"/>
  <c r="M14" i="9"/>
  <c r="M13" i="9"/>
  <c r="M12" i="9"/>
  <c r="M11" i="9"/>
  <c r="K40" i="3"/>
  <c r="K41" i="3"/>
  <c r="K42" i="3"/>
  <c r="K43" i="3"/>
  <c r="K44" i="3"/>
  <c r="K45" i="3"/>
  <c r="K46" i="3"/>
  <c r="J40" i="3"/>
  <c r="I41" i="3"/>
  <c r="I40" i="3"/>
  <c r="H40" i="3"/>
  <c r="H41" i="3"/>
  <c r="H42" i="3"/>
  <c r="G40" i="3"/>
  <c r="G41" i="3"/>
  <c r="G42" i="3"/>
  <c r="G43" i="3"/>
  <c r="F40" i="3"/>
  <c r="F41" i="3"/>
  <c r="F42" i="3"/>
  <c r="F43" i="3"/>
  <c r="F44" i="3"/>
  <c r="E40" i="3"/>
  <c r="E41" i="3"/>
  <c r="E42" i="3"/>
  <c r="E43" i="3"/>
  <c r="E44" i="3"/>
  <c r="E45" i="3"/>
  <c r="D40" i="3"/>
  <c r="D41" i="3"/>
  <c r="D42" i="3"/>
  <c r="D43" i="3"/>
  <c r="D44" i="3"/>
  <c r="D45" i="3"/>
  <c r="D46" i="3"/>
  <c r="C40" i="3"/>
  <c r="C41" i="3"/>
  <c r="C42" i="3"/>
  <c r="C43" i="3"/>
  <c r="C44" i="3"/>
  <c r="C45" i="3"/>
  <c r="C46" i="3"/>
  <c r="F28" i="10" l="1"/>
  <c r="I28" i="10"/>
  <c r="H27" i="10"/>
  <c r="G29" i="10"/>
  <c r="I27" i="10"/>
  <c r="H29" i="10"/>
  <c r="J27" i="10"/>
  <c r="K29" i="10"/>
  <c r="G30" i="10"/>
  <c r="G28" i="10"/>
  <c r="K30" i="10"/>
  <c r="H28" i="10"/>
  <c r="G27" i="10"/>
  <c r="F29" i="10"/>
  <c r="C31" i="10"/>
  <c r="K32" i="10"/>
  <c r="E32" i="10"/>
  <c r="D31" i="10"/>
  <c r="C33" i="10"/>
  <c r="C27" i="10"/>
  <c r="K27" i="10"/>
  <c r="K28" i="10"/>
  <c r="C30" i="10"/>
  <c r="E31" i="10"/>
  <c r="D33" i="10"/>
  <c r="D27" i="10"/>
  <c r="C28" i="10"/>
  <c r="C29" i="10"/>
  <c r="D30" i="10"/>
  <c r="F31" i="10"/>
  <c r="E27" i="10"/>
  <c r="D28" i="10"/>
  <c r="D29" i="10"/>
  <c r="E30" i="10"/>
  <c r="C32" i="10"/>
  <c r="L19" i="3"/>
  <c r="M15" i="1"/>
  <c r="M11" i="1"/>
  <c r="M12" i="1"/>
  <c r="M13" i="1"/>
  <c r="M14" i="1"/>
  <c r="K33" i="3" l="1"/>
  <c r="C33" i="3"/>
  <c r="D33" i="3"/>
  <c r="M21" i="9"/>
  <c r="M25" i="9"/>
  <c r="M23" i="9"/>
  <c r="M22" i="9"/>
  <c r="M24" i="9"/>
  <c r="L13" i="3"/>
  <c r="L14" i="3"/>
  <c r="L15" i="3"/>
  <c r="L16" i="3"/>
  <c r="L17" i="3"/>
  <c r="L18" i="3"/>
  <c r="E28" i="3" l="1"/>
  <c r="H28" i="3"/>
  <c r="F28" i="3"/>
  <c r="I28" i="3"/>
  <c r="G28" i="3"/>
  <c r="C28" i="3"/>
  <c r="D28" i="3"/>
  <c r="H27" i="3"/>
  <c r="F27" i="3"/>
  <c r="D27" i="3"/>
  <c r="E27" i="3"/>
  <c r="G27" i="3"/>
  <c r="C27" i="3"/>
  <c r="J27" i="3"/>
  <c r="D29" i="3"/>
  <c r="G29" i="3"/>
  <c r="E29" i="3"/>
  <c r="H29" i="3"/>
  <c r="C29" i="3"/>
  <c r="F29" i="3"/>
  <c r="C32" i="3"/>
  <c r="D32" i="3"/>
  <c r="E32" i="3"/>
  <c r="C31" i="3"/>
  <c r="D31" i="3"/>
  <c r="E31" i="3"/>
  <c r="F31" i="3"/>
  <c r="C30" i="3"/>
  <c r="E30" i="3"/>
  <c r="D30" i="3"/>
  <c r="G30" i="3"/>
  <c r="F30" i="3"/>
  <c r="K27" i="3"/>
  <c r="I27" i="3"/>
  <c r="K32" i="3"/>
  <c r="K30" i="3"/>
  <c r="K31" i="3"/>
  <c r="K29" i="3"/>
  <c r="K28" i="3"/>
  <c r="D40" i="10" l="1"/>
  <c r="F40" i="10"/>
  <c r="J40" i="10"/>
  <c r="G40" i="10"/>
  <c r="K40" i="10"/>
  <c r="I40" i="10"/>
  <c r="E40" i="10"/>
  <c r="H40" i="10"/>
  <c r="D42" i="10"/>
  <c r="F42" i="10"/>
  <c r="K42" i="10"/>
  <c r="E42" i="10"/>
  <c r="H42" i="10"/>
  <c r="G42" i="10"/>
  <c r="G43" i="10"/>
  <c r="F43" i="10"/>
  <c r="E43" i="10"/>
  <c r="D43" i="10"/>
  <c r="K43" i="10"/>
  <c r="C42" i="10"/>
  <c r="K45" i="10"/>
  <c r="D45" i="10"/>
  <c r="E45" i="10"/>
  <c r="C43" i="10"/>
  <c r="G41" i="10"/>
  <c r="F41" i="10"/>
  <c r="D41" i="10"/>
  <c r="H41" i="10"/>
  <c r="I41" i="10"/>
  <c r="E41" i="10"/>
  <c r="K41" i="10"/>
  <c r="F44" i="10"/>
  <c r="E44" i="10"/>
  <c r="D44" i="10"/>
  <c r="K44" i="10"/>
  <c r="C44" i="10"/>
  <c r="K46" i="10"/>
  <c r="D46" i="10"/>
  <c r="C46" i="10"/>
  <c r="C45" i="10"/>
  <c r="C40" i="10"/>
  <c r="C41" i="10"/>
</calcChain>
</file>

<file path=xl/sharedStrings.xml><?xml version="1.0" encoding="utf-8"?>
<sst xmlns="http://schemas.openxmlformats.org/spreadsheetml/2006/main" count="484" uniqueCount="61">
  <si>
    <t>AHOVOKS – Agentschap Hoger Onderwijs, Volwassenenonderwijs,</t>
  </si>
  <si>
    <t>Kwalificaties &amp; Studietoelagen</t>
  </si>
  <si>
    <t>Afdeling Hoger en Volwassenenonderwijs</t>
  </si>
  <si>
    <t>Cel Data</t>
  </si>
  <si>
    <t>Tabel 1: Time to graduation van beursstudenten* die hun loopbaan startten in de academisch gerichte bachelor (1) per academiejaar waarin ze generatiestudent (2) waren en per aantal jaar tot het behalen van een academisch gerichte bachelordiploma (3)</t>
  </si>
  <si>
    <t>Binnen 3 jaar</t>
  </si>
  <si>
    <t>Na 4 jaar</t>
  </si>
  <si>
    <t>Na 5 jaar</t>
  </si>
  <si>
    <t>Na 6 jaar</t>
  </si>
  <si>
    <t>Na 7 jaar</t>
  </si>
  <si>
    <t>Na 8 jaar</t>
  </si>
  <si>
    <t>Na 9 jaar</t>
  </si>
  <si>
    <t>Nog niet behaald</t>
  </si>
  <si>
    <t>2009-2010</t>
  </si>
  <si>
    <t>2010-2011</t>
  </si>
  <si>
    <t>2011-2012</t>
  </si>
  <si>
    <t>2012-2013</t>
  </si>
  <si>
    <t>2013-2014</t>
  </si>
  <si>
    <t>2014-2015</t>
  </si>
  <si>
    <t xml:space="preserve">Aantal jaar tot behalen eerste professioneel gerichte bachelordiploma </t>
  </si>
  <si>
    <t xml:space="preserve"> </t>
  </si>
  <si>
    <t>Binnen 5 jaar</t>
  </si>
  <si>
    <t>(4)</t>
  </si>
  <si>
    <t>*Het gaat om studenten die een studietoelage ontvingen in het jaar waarin ze generatiestudent waren. Het is mogelijk dat ze in de jaren erna geen studietoelage meer ontvingen.</t>
  </si>
  <si>
    <t>(1) Het gaat om de soort opleiding die de student volgde als generatiestudent. Generatiestudenten die zowel een academische als professionele bachelor volgden, zullen in beide tabellen voorkomen.</t>
  </si>
  <si>
    <t>Studenten die in de jaren nadat ze generatiestudent waren van soort opleiding veranderden, zullen verschijnen onder 'Nog niet behaald'</t>
  </si>
  <si>
    <t>(2) Een generatiestudent is een student die zich, in een bepaald academiejaar, voor het eerst inschrijft met een diplomacontract voor een professioneel of academisch gerichte bachelor in het Vlaamse hoger onderwijs.</t>
  </si>
  <si>
    <t>(3) Er wordt enkel gekeken naar het eerst behaalde bachelordiploma, zowel voor de professionele als de academische opleidingen.</t>
  </si>
  <si>
    <r>
      <t>Opgelet</t>
    </r>
    <r>
      <rPr>
        <sz val="10"/>
        <color theme="1"/>
        <rFont val="Calibri"/>
        <family val="2"/>
        <scheme val="minor"/>
      </rPr>
      <t xml:space="preserve">: Het is mogelijk dat een student in de loop van zijn of haar loopbaan van soort opleiding verandert. </t>
    </r>
  </si>
  <si>
    <t xml:space="preserve">Aantal jaar tot behalen eerste academisch gerichte bachelordiploma </t>
  </si>
  <si>
    <t xml:space="preserve">Jaar generatie student </t>
  </si>
  <si>
    <t>In absolute aantallen</t>
  </si>
  <si>
    <t>Percentage ten opzichte van totaal aantal zonder diploma</t>
  </si>
  <si>
    <t>Percentage ten opzichte van totaal aantal beursstudenten die startten</t>
  </si>
  <si>
    <t>Geen drop out (2)</t>
  </si>
  <si>
    <t>2</t>
  </si>
  <si>
    <t>3</t>
  </si>
  <si>
    <t>4</t>
  </si>
  <si>
    <t>5</t>
  </si>
  <si>
    <t>6</t>
  </si>
  <si>
    <t>7</t>
  </si>
  <si>
    <t>1</t>
  </si>
  <si>
    <t>Jaar generatie student</t>
  </si>
  <si>
    <t>Geen ABA diploma - aantal jaar tot drop out</t>
  </si>
  <si>
    <t>Tabel 2: Drop-out van beursstudenten* die geen academisch gericht bachelordiploma behaalden en die als generatiestudent (1) ingeschreven waren in de academisch gerichte bachelor</t>
  </si>
  <si>
    <t>Tabel 4: Drop-out van beursstudenten* die geen professioneel gericht bachelordiploma behaalden en die als generatiestudent (1) ingeschreven waren in de professioneel gerichte bachelor</t>
  </si>
  <si>
    <t>(3)</t>
  </si>
  <si>
    <t>Totaal</t>
  </si>
  <si>
    <t>Geen PBA diploma - aantal jaar tot drop out</t>
  </si>
  <si>
    <t>Geen ABA diploma</t>
  </si>
  <si>
    <t>Totaal aantal generatiestudenten met beurs die startten in ABA</t>
  </si>
  <si>
    <t>(1) Een generatiestudent is een student die zich, in een bepaald academiejaar, voor het eerst inschrijft met een diplomacontract voor een professioneel of academisch gerichte bachelor in het Vlaamse hoger onderwijs.</t>
  </si>
  <si>
    <t>2015-2016</t>
  </si>
  <si>
    <t>Na 10 jaar</t>
  </si>
  <si>
    <t>(4) Er zijn nog geen gegevens beschikbaar over het aantal afgestudeerden in  2018-2019 of later.</t>
  </si>
  <si>
    <t>(3) Er zijn nog geen gegevens beschikbaar over het aantal afgestudeerden in 2018-2019 of later.</t>
  </si>
  <si>
    <t>8 of later</t>
  </si>
  <si>
    <t>(2) De studenten onder 'geen drop out' hadden nog een inschrijving in academiejaar 2017 maar behaalden nog geen diploma. We kunnen momenteel nog niet zien of diezelfde studenten nog ingeschreven waren in academiejaar 2017-2018.</t>
  </si>
  <si>
    <t>Tabel 3: Time to graduation van beursstudenten* die hun loopbaan startten in de professioneel gerichte bachelor (1) per academiejaar waarin ze generatiestudent (2) waren en per aantal jaar tot het behalen van een professioneel gerichte bachelordiploma (3)</t>
  </si>
  <si>
    <t>Bron: Beleidsdatabank</t>
  </si>
  <si>
    <t>Totaal aantal generatiestudenten met beurs die startten in PBA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</si>
</sst>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x14ac:knownFonts="1">
    <font>
      <sz val="11"/>
      <color theme="1"/>
      <name val="Calibri"/>
      <family val="2"/>
      <scheme val="minor"/>
    </font>
    <font>
      <sz val="11"/>
      <color theme="1"/>
      <name val="Calibri"/>
      <family val="2"/>
      <scheme val="minor"/>
    </font>
    <font>
      <sz val="10"/>
      <color theme="1"/>
      <name val="Tahoma"/>
      <family val="2"/>
    </font>
    <font>
      <sz val="10"/>
      <color theme="1"/>
      <name val="Calibri"/>
      <family val="2"/>
      <scheme val="minor"/>
    </font>
    <font>
      <b/>
      <u/>
      <sz val="11"/>
      <color rgb="FF002060"/>
      <name val="Calibri"/>
      <family val="2"/>
      <scheme val="minor"/>
    </font>
    <font>
      <b/>
      <sz val="11"/>
      <color theme="1"/>
      <name val="Calibri"/>
      <family val="2"/>
      <scheme val="minor"/>
    </font>
    <font>
      <sz val="8"/>
      <color rgb="FF333333"/>
      <name val="Arial"/>
      <family val="2"/>
    </font>
    <font>
      <sz val="8"/>
      <color rgb="FF454545"/>
      <name val="Arial"/>
      <family val="2"/>
    </font>
    <font>
      <b/>
      <sz val="8"/>
      <color rgb="FF444444"/>
      <name val="Arial"/>
      <family val="2"/>
    </font>
    <font>
      <sz val="10"/>
      <color rgb="FFFF0000"/>
      <name val="Calibri"/>
      <family val="2"/>
      <scheme val="minor"/>
    </font>
    <font>
      <b/>
      <sz val="8"/>
      <color rgb="FF31455E"/>
      <name val="Arial"/>
      <family val="2"/>
    </font>
    <font>
      <b/>
      <sz val="8"/>
      <color rgb="FF222222"/>
      <name val="Arial"/>
      <family val="2"/>
    </font>
  </fonts>
  <fills count="6">
    <fill>
      <patternFill patternType="none"/>
    </fill>
    <fill>
      <patternFill patternType="gray125"/>
    </fill>
    <fill>
      <patternFill patternType="solid">
        <fgColor rgb="FFE7E5E5"/>
      </patternFill>
    </fill>
    <fill>
      <patternFill patternType="solid">
        <fgColor theme="0" tint="-4.9989318521683403E-2"/>
        <bgColor indexed="64"/>
      </patternFill>
    </fill>
    <fill>
      <patternFill patternType="solid">
        <fgColor rgb="FFDEE6F2"/>
      </patternFill>
    </fill>
    <fill>
      <patternFill patternType="solid">
        <fgColor rgb="FFBDDAF3"/>
      </patternFill>
    </fill>
  </fills>
  <borders count="14">
    <border>
      <left/>
      <right/>
      <top/>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EFEFEF"/>
      </left>
      <right style="medium">
        <color rgb="FFEFEFEF"/>
      </right>
      <top style="medium">
        <color rgb="FFEFEFEF"/>
      </top>
      <bottom style="medium">
        <color rgb="FFEFEFEF"/>
      </bottom>
      <diagonal/>
    </border>
    <border>
      <left style="medium">
        <color rgb="FFC0C0C0"/>
      </left>
      <right style="medium">
        <color rgb="FFC0C0C0"/>
      </right>
      <top style="medium">
        <color rgb="FFC0C0C0"/>
      </top>
      <bottom/>
      <diagonal/>
    </border>
    <border>
      <left style="medium">
        <color rgb="FF93B1CD"/>
      </left>
      <right style="medium">
        <color rgb="FF93B1CD"/>
      </right>
      <top/>
      <bottom style="medium">
        <color rgb="FF93B1CD"/>
      </bottom>
      <diagonal/>
    </border>
    <border>
      <left style="medium">
        <color rgb="FFC0C0C0"/>
      </left>
      <right/>
      <top style="medium">
        <color rgb="FFC0C0C0"/>
      </top>
      <bottom style="medium">
        <color rgb="FFC0C0C0"/>
      </bottom>
      <diagonal/>
    </border>
    <border>
      <left/>
      <right style="medium">
        <color rgb="FFC0C0C0"/>
      </right>
      <top/>
      <bottom/>
      <diagonal/>
    </border>
    <border>
      <left/>
      <right style="medium">
        <color rgb="FFC0C0C0"/>
      </right>
      <top/>
      <bottom style="medium">
        <color rgb="FFC0C0C0"/>
      </bottom>
      <diagonal/>
    </border>
    <border>
      <left/>
      <right/>
      <top/>
      <bottom style="medium">
        <color rgb="FFC0C0C0"/>
      </bottom>
      <diagonal/>
    </border>
    <border>
      <left style="medium">
        <color rgb="FFD5D5D5"/>
      </left>
      <right style="medium">
        <color rgb="FFD5D5D5"/>
      </right>
      <top/>
      <bottom style="medium">
        <color rgb="FFD5D5D5"/>
      </bottom>
      <diagonal/>
    </border>
  </borders>
  <cellStyleXfs count="4">
    <xf numFmtId="0" fontId="0" fillId="0" borderId="0"/>
    <xf numFmtId="0" fontId="2" fillId="0" borderId="0"/>
    <xf numFmtId="9" fontId="1" fillId="0" borderId="0" applyFont="0" applyFill="0" applyBorder="0" applyAlignment="0" applyProtection="0"/>
    <xf numFmtId="0" fontId="2" fillId="0" borderId="0"/>
  </cellStyleXfs>
  <cellXfs count="62">
    <xf numFmtId="0" fontId="0" fillId="0" borderId="0" xfId="0"/>
    <xf numFmtId="0" fontId="3" fillId="0" borderId="0" xfId="1" applyFont="1"/>
    <xf numFmtId="0" fontId="1" fillId="0" borderId="0" xfId="1" applyFont="1"/>
    <xf numFmtId="0" fontId="4" fillId="0" borderId="0" xfId="1" applyFont="1"/>
    <xf numFmtId="0" fontId="7" fillId="3" borderId="6" xfId="0" applyFont="1" applyFill="1" applyBorder="1" applyAlignment="1">
      <alignment horizontal="right" vertical="top"/>
    </xf>
    <xf numFmtId="0" fontId="9" fillId="0" borderId="0" xfId="0" applyFont="1" applyAlignment="1">
      <alignment vertical="top"/>
    </xf>
    <xf numFmtId="0" fontId="3" fillId="0" borderId="0" xfId="0" applyFont="1" applyAlignment="1">
      <alignment vertical="top"/>
    </xf>
    <xf numFmtId="0" fontId="3" fillId="0" borderId="0" xfId="0" applyFont="1"/>
    <xf numFmtId="0" fontId="0" fillId="0" borderId="0" xfId="0"/>
    <xf numFmtId="0" fontId="1" fillId="0" borderId="0" xfId="1" applyFont="1"/>
    <xf numFmtId="0" fontId="6" fillId="2" borderId="1" xfId="0" applyFont="1" applyFill="1" applyBorder="1" applyAlignment="1">
      <alignment vertical="top"/>
    </xf>
    <xf numFmtId="3" fontId="7" fillId="0" borderId="6" xfId="0" applyNumberFormat="1" applyFont="1" applyBorder="1" applyAlignment="1">
      <alignment horizontal="right" vertical="top"/>
    </xf>
    <xf numFmtId="0" fontId="7" fillId="0" borderId="6" xfId="0" applyFont="1" applyBorder="1" applyAlignment="1">
      <alignment horizontal="righ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3" fontId="0" fillId="0" borderId="0" xfId="0" applyNumberFormat="1"/>
    <xf numFmtId="0" fontId="4" fillId="0" borderId="0" xfId="1" applyFont="1"/>
    <xf numFmtId="0" fontId="0" fillId="0" borderId="0" xfId="0"/>
    <xf numFmtId="0" fontId="1" fillId="0" borderId="0" xfId="1" applyFont="1"/>
    <xf numFmtId="3" fontId="7" fillId="0" borderId="6" xfId="0" applyNumberFormat="1" applyFont="1" applyBorder="1" applyAlignment="1">
      <alignment horizontal="righ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0" borderId="0" xfId="0" applyFont="1"/>
    <xf numFmtId="0" fontId="0" fillId="2" borderId="4" xfId="0" applyFill="1" applyBorder="1" applyAlignment="1">
      <alignment horizontal="center" vertical="center"/>
    </xf>
    <xf numFmtId="0" fontId="4" fillId="0" borderId="0" xfId="1" applyFont="1"/>
    <xf numFmtId="0" fontId="6" fillId="2" borderId="1" xfId="0" applyFont="1" applyFill="1" applyBorder="1" applyAlignment="1">
      <alignment vertical="top"/>
    </xf>
    <xf numFmtId="3" fontId="7" fillId="0" borderId="6" xfId="0" applyNumberFormat="1" applyFont="1" applyBorder="1" applyAlignment="1">
      <alignment horizontal="right" vertical="top"/>
    </xf>
    <xf numFmtId="0" fontId="7" fillId="0" borderId="6" xfId="0" applyFont="1" applyBorder="1" applyAlignment="1">
      <alignment horizontal="right" vertical="top"/>
    </xf>
    <xf numFmtId="10" fontId="7" fillId="0" borderId="6" xfId="2" applyNumberFormat="1" applyFont="1" applyBorder="1" applyAlignment="1">
      <alignment horizontal="right" vertical="top"/>
    </xf>
    <xf numFmtId="10" fontId="0" fillId="0" borderId="0" xfId="0" applyNumberFormat="1"/>
    <xf numFmtId="0" fontId="6" fillId="2" borderId="1" xfId="0" applyFont="1" applyFill="1" applyBorder="1" applyAlignment="1">
      <alignment horizontal="center" vertical="center" wrapText="1"/>
    </xf>
    <xf numFmtId="0" fontId="0" fillId="0" borderId="0" xfId="0"/>
    <xf numFmtId="0" fontId="6" fillId="2" borderId="1" xfId="0" applyFont="1" applyFill="1" applyBorder="1" applyAlignment="1">
      <alignment horizontal="center" vertical="center"/>
    </xf>
    <xf numFmtId="0" fontId="6" fillId="2" borderId="1" xfId="0" applyFont="1" applyFill="1" applyBorder="1" applyAlignment="1">
      <alignment vertical="center" wrapText="1"/>
    </xf>
    <xf numFmtId="0" fontId="7" fillId="3" borderId="6" xfId="0" quotePrefix="1" applyFont="1" applyFill="1" applyBorder="1" applyAlignment="1">
      <alignment horizontal="right" vertical="top"/>
    </xf>
    <xf numFmtId="0" fontId="10" fillId="5" borderId="8" xfId="1" applyFont="1" applyFill="1" applyBorder="1" applyAlignment="1">
      <alignment horizontal="center" vertical="center"/>
    </xf>
    <xf numFmtId="3" fontId="11" fillId="4" borderId="13" xfId="0" applyNumberFormat="1" applyFont="1" applyFill="1" applyBorder="1" applyAlignment="1">
      <alignment horizontal="right" vertical="top"/>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2" borderId="4" xfId="0" applyFill="1" applyBorder="1" applyAlignment="1">
      <alignment horizontal="center" vertical="center"/>
    </xf>
    <xf numFmtId="0" fontId="3" fillId="0" borderId="0" xfId="0" applyFont="1"/>
    <xf numFmtId="0" fontId="3" fillId="0" borderId="0" xfId="0" applyFont="1" applyAlignment="1">
      <alignment vertical="top"/>
    </xf>
    <xf numFmtId="3" fontId="7" fillId="0" borderId="0" xfId="0" applyNumberFormat="1" applyFont="1" applyBorder="1" applyAlignment="1">
      <alignment horizontal="right" vertical="top"/>
    </xf>
    <xf numFmtId="164" fontId="0" fillId="0" borderId="0" xfId="0" applyNumberFormat="1"/>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8" fillId="0" borderId="0" xfId="0" applyFont="1" applyAlignment="1">
      <alignment horizontal="center" vertical="top" wrapText="1"/>
    </xf>
    <xf numFmtId="0" fontId="8" fillId="0" borderId="10" xfId="0" applyFont="1" applyBorder="1" applyAlignment="1">
      <alignment horizontal="center" vertical="top" wrapText="1"/>
    </xf>
    <xf numFmtId="0" fontId="8" fillId="0" borderId="12" xfId="0" applyFont="1" applyBorder="1" applyAlignment="1">
      <alignment horizontal="center" vertical="top" wrapText="1"/>
    </xf>
    <xf numFmtId="0" fontId="8" fillId="0" borderId="11" xfId="0" applyFont="1" applyBorder="1" applyAlignment="1">
      <alignment horizontal="center" vertical="top" wrapText="1"/>
    </xf>
    <xf numFmtId="0" fontId="6" fillId="2" borderId="9"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2" borderId="3" xfId="0" applyFill="1" applyBorder="1" applyAlignment="1">
      <alignment horizontal="center" vertical="center" wrapText="1"/>
    </xf>
    <xf numFmtId="0" fontId="3" fillId="0" borderId="0" xfId="0" applyFont="1" applyAlignment="1">
      <alignment vertical="top" wrapText="1"/>
    </xf>
    <xf numFmtId="0" fontId="3" fillId="0" borderId="0" xfId="0" applyFont="1"/>
    <xf numFmtId="0" fontId="3" fillId="0" borderId="0" xfId="0" applyFont="1" applyAlignment="1">
      <alignment vertical="top"/>
    </xf>
  </cellXfs>
  <cellStyles count="4">
    <cellStyle name="Procent" xfId="2" builtinId="5"/>
    <cellStyle name="Standaard" xfId="0" builtinId="0"/>
    <cellStyle name="Standaard 2" xfId="1" xr:uid="{26BA313C-C7D7-4C8A-9167-1BDBA34B00B9}"/>
    <cellStyle name="Standaard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F8E84-130A-452A-91A5-A9BE246174F2}">
  <sheetPr>
    <tabColor rgb="FF92D050"/>
    <pageSetUpPr fitToPage="1"/>
  </sheetPr>
  <dimension ref="A1:P36"/>
  <sheetViews>
    <sheetView workbookViewId="0">
      <selection activeCell="A21" sqref="A21:A27"/>
    </sheetView>
  </sheetViews>
  <sheetFormatPr defaultRowHeight="15" x14ac:dyDescent="0.25"/>
  <cols>
    <col min="3" max="3" width="9.140625" bestFit="1" customWidth="1"/>
    <col min="10" max="10" width="8.85546875" style="31"/>
  </cols>
  <sheetData>
    <row r="1" spans="1:16" ht="12.75" customHeight="1" x14ac:dyDescent="0.25">
      <c r="A1" s="1" t="s">
        <v>0</v>
      </c>
    </row>
    <row r="2" spans="1:16" ht="12.75" customHeight="1" x14ac:dyDescent="0.25">
      <c r="A2" s="1" t="s">
        <v>1</v>
      </c>
    </row>
    <row r="3" spans="1:16" ht="12.75" customHeight="1" x14ac:dyDescent="0.25">
      <c r="A3" s="2" t="s">
        <v>2</v>
      </c>
    </row>
    <row r="4" spans="1:16" ht="12.75" customHeight="1" x14ac:dyDescent="0.25">
      <c r="A4" s="2" t="s">
        <v>3</v>
      </c>
    </row>
    <row r="5" spans="1:16" ht="12.75" customHeight="1" x14ac:dyDescent="0.25">
      <c r="A5" s="1" t="s">
        <v>59</v>
      </c>
    </row>
    <row r="7" spans="1:16" x14ac:dyDescent="0.25">
      <c r="A7" s="3" t="s">
        <v>4</v>
      </c>
    </row>
    <row r="8" spans="1:16" ht="15.75" thickBot="1" x14ac:dyDescent="0.3"/>
    <row r="9" spans="1:16" ht="15.75" thickBot="1" x14ac:dyDescent="0.3">
      <c r="A9" s="8"/>
      <c r="B9" s="8"/>
      <c r="C9" s="47" t="s">
        <v>29</v>
      </c>
      <c r="D9" s="48"/>
      <c r="E9" s="48"/>
      <c r="F9" s="48"/>
      <c r="G9" s="48"/>
      <c r="H9" s="48"/>
      <c r="I9" s="48"/>
      <c r="J9" s="48"/>
      <c r="K9" s="49"/>
      <c r="L9" s="8" t="s">
        <v>20</v>
      </c>
      <c r="M9" s="44" t="s">
        <v>21</v>
      </c>
      <c r="N9" s="8"/>
    </row>
    <row r="10" spans="1:16" ht="23.25" thickBot="1" x14ac:dyDescent="0.3">
      <c r="A10" s="8"/>
      <c r="B10" s="8"/>
      <c r="C10" s="13" t="s">
        <v>5</v>
      </c>
      <c r="D10" s="13" t="s">
        <v>6</v>
      </c>
      <c r="E10" s="13" t="s">
        <v>7</v>
      </c>
      <c r="F10" s="13" t="s">
        <v>8</v>
      </c>
      <c r="G10" s="13" t="s">
        <v>9</v>
      </c>
      <c r="H10" s="13" t="s">
        <v>10</v>
      </c>
      <c r="I10" s="13" t="s">
        <v>11</v>
      </c>
      <c r="J10" s="32" t="s">
        <v>53</v>
      </c>
      <c r="K10" s="14" t="s">
        <v>12</v>
      </c>
      <c r="L10" s="8"/>
      <c r="M10" s="46"/>
      <c r="N10" s="8"/>
    </row>
    <row r="11" spans="1:16" ht="13.7" customHeight="1" thickBot="1" x14ac:dyDescent="0.3">
      <c r="A11" s="44" t="s">
        <v>30</v>
      </c>
      <c r="B11" s="10" t="s">
        <v>13</v>
      </c>
      <c r="C11" s="11">
        <v>1206</v>
      </c>
      <c r="D11" s="11">
        <v>663</v>
      </c>
      <c r="E11" s="11">
        <v>334</v>
      </c>
      <c r="F11" s="11">
        <v>177</v>
      </c>
      <c r="G11" s="11">
        <v>86</v>
      </c>
      <c r="H11" s="12">
        <v>28</v>
      </c>
      <c r="I11" s="27">
        <v>12</v>
      </c>
      <c r="J11" s="4" t="s">
        <v>22</v>
      </c>
      <c r="K11" s="11">
        <v>1950</v>
      </c>
      <c r="L11" s="15"/>
      <c r="M11" s="26">
        <f>C11+D11+E11</f>
        <v>2203</v>
      </c>
      <c r="N11" s="8"/>
      <c r="O11" s="15"/>
    </row>
    <row r="12" spans="1:16" ht="15.75" thickBot="1" x14ac:dyDescent="0.3">
      <c r="A12" s="45"/>
      <c r="B12" s="10" t="s">
        <v>14</v>
      </c>
      <c r="C12" s="11">
        <v>1124</v>
      </c>
      <c r="D12" s="11">
        <v>651</v>
      </c>
      <c r="E12" s="11">
        <v>325</v>
      </c>
      <c r="F12" s="11">
        <v>146</v>
      </c>
      <c r="G12" s="12">
        <v>80</v>
      </c>
      <c r="H12" s="27">
        <v>29</v>
      </c>
      <c r="I12" s="4" t="s">
        <v>22</v>
      </c>
      <c r="J12" s="4" t="s">
        <v>22</v>
      </c>
      <c r="K12" s="11">
        <v>2124</v>
      </c>
      <c r="L12" s="15"/>
      <c r="M12" s="26">
        <f>C12+D12+E12</f>
        <v>2100</v>
      </c>
      <c r="N12" s="8"/>
      <c r="O12" s="15"/>
    </row>
    <row r="13" spans="1:16" ht="15.75" thickBot="1" x14ac:dyDescent="0.3">
      <c r="A13" s="45"/>
      <c r="B13" s="10" t="s">
        <v>15</v>
      </c>
      <c r="C13" s="11">
        <v>966</v>
      </c>
      <c r="D13" s="11">
        <v>601</v>
      </c>
      <c r="E13" s="11">
        <v>340</v>
      </c>
      <c r="F13" s="12">
        <v>139</v>
      </c>
      <c r="G13" s="27">
        <v>82</v>
      </c>
      <c r="H13" s="4" t="s">
        <v>22</v>
      </c>
      <c r="I13" s="4" t="s">
        <v>22</v>
      </c>
      <c r="J13" s="4" t="s">
        <v>22</v>
      </c>
      <c r="K13" s="11">
        <v>1947</v>
      </c>
      <c r="L13" s="15"/>
      <c r="M13" s="26">
        <f>C13+D13+E13</f>
        <v>1907</v>
      </c>
      <c r="N13" s="8"/>
      <c r="O13" s="15"/>
    </row>
    <row r="14" spans="1:16" ht="15.75" thickBot="1" x14ac:dyDescent="0.3">
      <c r="A14" s="45"/>
      <c r="B14" s="10" t="s">
        <v>16</v>
      </c>
      <c r="C14" s="11">
        <v>927</v>
      </c>
      <c r="D14" s="11">
        <v>646</v>
      </c>
      <c r="E14" s="12">
        <v>278</v>
      </c>
      <c r="F14" s="27">
        <v>156</v>
      </c>
      <c r="G14" s="4" t="s">
        <v>22</v>
      </c>
      <c r="H14" s="4" t="s">
        <v>22</v>
      </c>
      <c r="I14" s="4" t="s">
        <v>22</v>
      </c>
      <c r="J14" s="4" t="s">
        <v>22</v>
      </c>
      <c r="K14" s="11">
        <v>2061</v>
      </c>
      <c r="L14" s="15"/>
      <c r="M14" s="26">
        <f>C14+D14+E14</f>
        <v>1851</v>
      </c>
      <c r="N14" s="8"/>
      <c r="O14" s="15"/>
    </row>
    <row r="15" spans="1:16" ht="15.75" thickBot="1" x14ac:dyDescent="0.3">
      <c r="A15" s="45"/>
      <c r="B15" s="10" t="s">
        <v>17</v>
      </c>
      <c r="C15" s="11">
        <v>982</v>
      </c>
      <c r="D15" s="11">
        <v>648</v>
      </c>
      <c r="E15" s="27">
        <v>271</v>
      </c>
      <c r="F15" s="4" t="s">
        <v>22</v>
      </c>
      <c r="G15" s="4" t="s">
        <v>22</v>
      </c>
      <c r="H15" s="4" t="s">
        <v>22</v>
      </c>
      <c r="I15" s="4" t="s">
        <v>22</v>
      </c>
      <c r="J15" s="4" t="s">
        <v>22</v>
      </c>
      <c r="K15" s="11">
        <v>2203</v>
      </c>
      <c r="L15" s="15"/>
      <c r="M15" s="26">
        <f>C15+D15+E15</f>
        <v>1901</v>
      </c>
      <c r="N15" s="8"/>
      <c r="O15" s="15"/>
    </row>
    <row r="16" spans="1:16" ht="15.75" thickBot="1" x14ac:dyDescent="0.3">
      <c r="A16" s="45"/>
      <c r="B16" s="10" t="s">
        <v>18</v>
      </c>
      <c r="C16" s="11">
        <v>853</v>
      </c>
      <c r="D16" s="27">
        <v>553</v>
      </c>
      <c r="E16" s="4" t="s">
        <v>22</v>
      </c>
      <c r="F16" s="4" t="s">
        <v>22</v>
      </c>
      <c r="G16" s="4" t="s">
        <v>22</v>
      </c>
      <c r="H16" s="4" t="s">
        <v>22</v>
      </c>
      <c r="I16" s="4" t="s">
        <v>22</v>
      </c>
      <c r="J16" s="4" t="s">
        <v>22</v>
      </c>
      <c r="K16" s="11">
        <v>2540</v>
      </c>
      <c r="L16" s="15"/>
      <c r="M16" s="4" t="s">
        <v>22</v>
      </c>
      <c r="N16" s="8"/>
      <c r="O16" s="15"/>
      <c r="P16" s="15"/>
    </row>
    <row r="17" spans="1:16" s="31" customFormat="1" ht="15.75" thickBot="1" x14ac:dyDescent="0.3">
      <c r="A17" s="46"/>
      <c r="B17" s="25" t="s">
        <v>52</v>
      </c>
      <c r="C17" s="42">
        <v>823</v>
      </c>
      <c r="D17" s="4" t="s">
        <v>22</v>
      </c>
      <c r="E17" s="4" t="s">
        <v>22</v>
      </c>
      <c r="F17" s="4" t="s">
        <v>22</v>
      </c>
      <c r="G17" s="4" t="s">
        <v>22</v>
      </c>
      <c r="H17" s="4" t="s">
        <v>22</v>
      </c>
      <c r="I17" s="4" t="s">
        <v>22</v>
      </c>
      <c r="J17" s="4" t="s">
        <v>22</v>
      </c>
      <c r="K17" s="42">
        <v>3260</v>
      </c>
      <c r="L17" s="15"/>
      <c r="M17" s="4" t="s">
        <v>22</v>
      </c>
      <c r="O17" s="15"/>
      <c r="P17" s="15"/>
    </row>
    <row r="18" spans="1:16" ht="15.75" thickBot="1" x14ac:dyDescent="0.3">
      <c r="A18" s="8"/>
      <c r="B18" s="8"/>
      <c r="C18" s="8"/>
      <c r="D18" s="8"/>
      <c r="E18" s="8"/>
      <c r="F18" s="8"/>
      <c r="G18" s="8"/>
      <c r="H18" s="8"/>
      <c r="I18" s="8"/>
      <c r="K18" s="8"/>
      <c r="L18" s="15"/>
      <c r="M18" s="8"/>
      <c r="N18" s="8"/>
    </row>
    <row r="19" spans="1:16" ht="15.75" thickBot="1" x14ac:dyDescent="0.3">
      <c r="A19" s="8"/>
      <c r="B19" s="8"/>
      <c r="C19" s="47" t="s">
        <v>29</v>
      </c>
      <c r="D19" s="48"/>
      <c r="E19" s="48"/>
      <c r="F19" s="48"/>
      <c r="G19" s="48"/>
      <c r="H19" s="48"/>
      <c r="I19" s="48"/>
      <c r="J19" s="48"/>
      <c r="K19" s="49"/>
      <c r="L19" s="15"/>
      <c r="M19" s="44" t="s">
        <v>21</v>
      </c>
      <c r="N19" s="8"/>
    </row>
    <row r="20" spans="1:16" ht="23.25" thickBot="1" x14ac:dyDescent="0.3">
      <c r="A20" s="8"/>
      <c r="B20" s="8"/>
      <c r="C20" s="13" t="s">
        <v>5</v>
      </c>
      <c r="D20" s="13" t="s">
        <v>6</v>
      </c>
      <c r="E20" s="13" t="s">
        <v>7</v>
      </c>
      <c r="F20" s="13" t="s">
        <v>8</v>
      </c>
      <c r="G20" s="13" t="s">
        <v>9</v>
      </c>
      <c r="H20" s="13" t="s">
        <v>10</v>
      </c>
      <c r="I20" s="13" t="s">
        <v>11</v>
      </c>
      <c r="J20" s="32" t="s">
        <v>53</v>
      </c>
      <c r="K20" s="14" t="s">
        <v>12</v>
      </c>
      <c r="L20" s="15"/>
      <c r="M20" s="46"/>
      <c r="N20" s="8"/>
    </row>
    <row r="21" spans="1:16" ht="16.7" customHeight="1" thickBot="1" x14ac:dyDescent="0.3">
      <c r="A21" s="44" t="s">
        <v>30</v>
      </c>
      <c r="B21" s="10" t="s">
        <v>13</v>
      </c>
      <c r="C21" s="28">
        <v>0.27064631956912027</v>
      </c>
      <c r="D21" s="28">
        <v>0.14878815080789945</v>
      </c>
      <c r="E21" s="28">
        <v>7.4955116696588872E-2</v>
      </c>
      <c r="F21" s="28">
        <v>3.972172351885099E-2</v>
      </c>
      <c r="G21" s="28">
        <v>1.9299820466786355E-2</v>
      </c>
      <c r="H21" s="28">
        <v>6.2836624775583485E-3</v>
      </c>
      <c r="I21" s="28">
        <v>2.6929982046678637E-3</v>
      </c>
      <c r="J21" s="4" t="s">
        <v>22</v>
      </c>
      <c r="K21" s="28">
        <v>0.43761220825852781</v>
      </c>
      <c r="L21" s="15"/>
      <c r="M21" s="28">
        <v>0.49438958707360864</v>
      </c>
      <c r="N21" s="8"/>
    </row>
    <row r="22" spans="1:16" ht="15.75" thickBot="1" x14ac:dyDescent="0.3">
      <c r="A22" s="45"/>
      <c r="B22" s="10" t="s">
        <v>14</v>
      </c>
      <c r="C22" s="28">
        <v>0.25094887251618664</v>
      </c>
      <c r="D22" s="28">
        <v>0.14534494306764903</v>
      </c>
      <c r="E22" s="28">
        <v>7.2560839473096675E-2</v>
      </c>
      <c r="F22" s="28">
        <v>3.2596561732529582E-2</v>
      </c>
      <c r="G22" s="28">
        <v>1.7861129716454566E-2</v>
      </c>
      <c r="H22" s="28">
        <v>6.4746595222147799E-3</v>
      </c>
      <c r="I22" s="4" t="s">
        <v>22</v>
      </c>
      <c r="J22" s="4" t="s">
        <v>22</v>
      </c>
      <c r="K22" s="28">
        <v>0.47421299397186872</v>
      </c>
      <c r="L22" s="15"/>
      <c r="M22" s="28">
        <v>0.46885465505693236</v>
      </c>
      <c r="N22" s="8"/>
    </row>
    <row r="23" spans="1:16" ht="15.75" thickBot="1" x14ac:dyDescent="0.3">
      <c r="A23" s="45"/>
      <c r="B23" s="10" t="s">
        <v>15</v>
      </c>
      <c r="C23" s="28">
        <v>0.23705521472392638</v>
      </c>
      <c r="D23" s="28">
        <v>0.1474846625766871</v>
      </c>
      <c r="E23" s="28">
        <v>8.3435582822085894E-2</v>
      </c>
      <c r="F23" s="28">
        <v>3.4110429447852759E-2</v>
      </c>
      <c r="G23" s="28">
        <v>2.0122699386503066E-2</v>
      </c>
      <c r="H23" s="4" t="s">
        <v>22</v>
      </c>
      <c r="I23" s="4" t="s">
        <v>22</v>
      </c>
      <c r="J23" s="4" t="s">
        <v>22</v>
      </c>
      <c r="K23" s="28">
        <v>0.47779141104294476</v>
      </c>
      <c r="L23" s="15"/>
      <c r="M23" s="28">
        <v>0.46797546012269936</v>
      </c>
      <c r="N23" s="8"/>
    </row>
    <row r="24" spans="1:16" ht="15.75" thickBot="1" x14ac:dyDescent="0.3">
      <c r="A24" s="45"/>
      <c r="B24" s="10" t="s">
        <v>16</v>
      </c>
      <c r="C24" s="28">
        <v>0.22787610619469026</v>
      </c>
      <c r="D24" s="28">
        <v>0.15880039331366766</v>
      </c>
      <c r="E24" s="28">
        <v>6.8338249754178959E-2</v>
      </c>
      <c r="F24" s="28">
        <v>3.8348082595870206E-2</v>
      </c>
      <c r="G24" s="4" t="s">
        <v>22</v>
      </c>
      <c r="H24" s="4" t="s">
        <v>22</v>
      </c>
      <c r="I24" s="4" t="s">
        <v>22</v>
      </c>
      <c r="J24" s="4" t="s">
        <v>22</v>
      </c>
      <c r="K24" s="28">
        <v>0.50663716814159288</v>
      </c>
      <c r="L24" s="15"/>
      <c r="M24" s="28">
        <v>0.45501474926253688</v>
      </c>
      <c r="N24" s="8"/>
    </row>
    <row r="25" spans="1:16" ht="15.75" thickBot="1" x14ac:dyDescent="0.3">
      <c r="A25" s="45"/>
      <c r="B25" s="10" t="s">
        <v>17</v>
      </c>
      <c r="C25" s="28">
        <v>0.23927875243664717</v>
      </c>
      <c r="D25" s="28">
        <v>0.15789473684210525</v>
      </c>
      <c r="E25" s="28">
        <v>6.6033138401559457E-2</v>
      </c>
      <c r="F25" s="4" t="s">
        <v>22</v>
      </c>
      <c r="G25" s="4" t="s">
        <v>22</v>
      </c>
      <c r="H25" s="4" t="s">
        <v>22</v>
      </c>
      <c r="I25" s="4" t="s">
        <v>22</v>
      </c>
      <c r="J25" s="4" t="s">
        <v>22</v>
      </c>
      <c r="K25" s="28">
        <v>0.53679337231968816</v>
      </c>
      <c r="L25" s="15"/>
      <c r="M25" s="28">
        <v>0.46320662768031184</v>
      </c>
      <c r="N25" s="8"/>
    </row>
    <row r="26" spans="1:16" ht="15.75" thickBot="1" x14ac:dyDescent="0.3">
      <c r="A26" s="45"/>
      <c r="B26" s="10" t="s">
        <v>18</v>
      </c>
      <c r="C26" s="28">
        <v>0.2161682716675114</v>
      </c>
      <c r="D26" s="28">
        <v>0.14014191586416624</v>
      </c>
      <c r="E26" s="4" t="s">
        <v>22</v>
      </c>
      <c r="F26" s="4" t="s">
        <v>22</v>
      </c>
      <c r="G26" s="4" t="s">
        <v>22</v>
      </c>
      <c r="H26" s="4" t="s">
        <v>22</v>
      </c>
      <c r="I26" s="4" t="s">
        <v>22</v>
      </c>
      <c r="J26" s="4" t="s">
        <v>22</v>
      </c>
      <c r="K26" s="28">
        <v>0.64368981246832235</v>
      </c>
      <c r="L26" s="15"/>
      <c r="M26" s="4" t="s">
        <v>22</v>
      </c>
      <c r="N26" s="8"/>
    </row>
    <row r="27" spans="1:16" s="31" customFormat="1" ht="15.75" thickBot="1" x14ac:dyDescent="0.3">
      <c r="A27" s="46"/>
      <c r="B27" s="25" t="s">
        <v>52</v>
      </c>
      <c r="C27" s="28">
        <v>0.20156747489590987</v>
      </c>
      <c r="D27" s="4" t="s">
        <v>22</v>
      </c>
      <c r="E27" s="4" t="s">
        <v>22</v>
      </c>
      <c r="F27" s="4" t="s">
        <v>22</v>
      </c>
      <c r="G27" s="4" t="s">
        <v>22</v>
      </c>
      <c r="H27" s="4" t="s">
        <v>22</v>
      </c>
      <c r="I27" s="4" t="s">
        <v>22</v>
      </c>
      <c r="J27" s="4" t="s">
        <v>22</v>
      </c>
      <c r="K27" s="28">
        <v>0.79843252510409013</v>
      </c>
      <c r="L27" s="15"/>
      <c r="M27" s="4" t="s">
        <v>22</v>
      </c>
    </row>
    <row r="28" spans="1:16" x14ac:dyDescent="0.25">
      <c r="A28" s="8"/>
      <c r="B28" s="8"/>
      <c r="C28" s="8"/>
      <c r="D28" s="8"/>
      <c r="E28" s="8"/>
      <c r="F28" s="8"/>
      <c r="G28" s="8"/>
      <c r="H28" s="8"/>
      <c r="I28" s="8"/>
      <c r="K28" s="8"/>
      <c r="L28" s="8"/>
      <c r="M28" s="8"/>
      <c r="N28" s="8"/>
    </row>
    <row r="29" spans="1:16" x14ac:dyDescent="0.25">
      <c r="A29" s="8"/>
      <c r="B29" s="8"/>
      <c r="C29" s="8"/>
      <c r="D29" s="8"/>
      <c r="E29" s="8"/>
      <c r="F29" s="8"/>
      <c r="G29" s="8"/>
      <c r="H29" s="8"/>
      <c r="I29" s="8"/>
      <c r="K29" s="8"/>
      <c r="L29" s="8"/>
      <c r="M29" s="8"/>
      <c r="N29" s="8"/>
    </row>
    <row r="30" spans="1:16" x14ac:dyDescent="0.25">
      <c r="A30" s="7" t="s">
        <v>23</v>
      </c>
      <c r="B30" s="8"/>
      <c r="C30" s="8"/>
      <c r="D30" s="8"/>
      <c r="E30" s="8"/>
      <c r="F30" s="8"/>
      <c r="G30" s="8"/>
      <c r="H30" s="8"/>
      <c r="I30" s="8"/>
      <c r="K30" s="8"/>
      <c r="L30" s="8"/>
      <c r="M30" s="8"/>
      <c r="N30" s="8"/>
    </row>
    <row r="31" spans="1:16" x14ac:dyDescent="0.25">
      <c r="A31" s="6" t="s">
        <v>24</v>
      </c>
      <c r="B31" s="8"/>
      <c r="C31" s="8"/>
      <c r="D31" s="8"/>
      <c r="E31" s="8"/>
      <c r="F31" s="8"/>
      <c r="G31" s="8"/>
      <c r="H31" s="8"/>
      <c r="I31" s="8"/>
      <c r="K31" s="8"/>
      <c r="L31" s="8"/>
      <c r="M31" s="8"/>
      <c r="N31" s="8"/>
    </row>
    <row r="32" spans="1:16" x14ac:dyDescent="0.25">
      <c r="A32" s="5" t="s">
        <v>28</v>
      </c>
      <c r="B32" s="8"/>
      <c r="C32" s="8"/>
      <c r="D32" s="8"/>
      <c r="E32" s="8"/>
      <c r="F32" s="8"/>
      <c r="G32" s="8"/>
      <c r="H32" s="8"/>
      <c r="I32" s="8"/>
      <c r="K32" s="8"/>
      <c r="L32" s="8"/>
      <c r="M32" s="8"/>
      <c r="N32" s="8"/>
    </row>
    <row r="33" spans="1:14" x14ac:dyDescent="0.25">
      <c r="A33" s="6" t="s">
        <v>25</v>
      </c>
      <c r="B33" s="8"/>
      <c r="C33" s="8"/>
      <c r="D33" s="8"/>
      <c r="E33" s="8"/>
      <c r="F33" s="8"/>
      <c r="G33" s="8"/>
      <c r="H33" s="8"/>
      <c r="I33" s="8"/>
      <c r="K33" s="8"/>
      <c r="L33" s="8"/>
      <c r="M33" s="8"/>
      <c r="N33" s="8"/>
    </row>
    <row r="34" spans="1:14" x14ac:dyDescent="0.25">
      <c r="A34" s="6" t="s">
        <v>26</v>
      </c>
      <c r="B34" s="8"/>
      <c r="C34" s="8"/>
      <c r="D34" s="8"/>
      <c r="E34" s="8"/>
      <c r="F34" s="8"/>
      <c r="G34" s="8"/>
      <c r="H34" s="8"/>
      <c r="I34" s="8"/>
      <c r="K34" s="8"/>
      <c r="L34" s="8"/>
      <c r="M34" s="8"/>
      <c r="N34" s="8"/>
    </row>
    <row r="35" spans="1:14" x14ac:dyDescent="0.25">
      <c r="A35" s="6" t="s">
        <v>27</v>
      </c>
      <c r="B35" s="8"/>
      <c r="C35" s="8"/>
      <c r="D35" s="8"/>
      <c r="E35" s="8"/>
      <c r="F35" s="8"/>
      <c r="G35" s="8"/>
      <c r="H35" s="8"/>
      <c r="I35" s="8"/>
      <c r="K35" s="8"/>
      <c r="L35" s="8"/>
      <c r="M35" s="8"/>
      <c r="N35" s="8"/>
    </row>
    <row r="36" spans="1:14" x14ac:dyDescent="0.25">
      <c r="A36" s="6" t="s">
        <v>54</v>
      </c>
      <c r="B36" s="8"/>
      <c r="C36" s="8"/>
      <c r="D36" s="8"/>
      <c r="E36" s="8"/>
      <c r="F36" s="8"/>
      <c r="G36" s="8"/>
      <c r="H36" s="8"/>
      <c r="I36" s="8"/>
      <c r="K36" s="8"/>
      <c r="L36" s="8"/>
      <c r="M36" s="8"/>
      <c r="N36" s="8"/>
    </row>
  </sheetData>
  <mergeCells count="6">
    <mergeCell ref="A21:A27"/>
    <mergeCell ref="C9:K9"/>
    <mergeCell ref="M9:M10"/>
    <mergeCell ref="C19:K19"/>
    <mergeCell ref="M19:M20"/>
    <mergeCell ref="A11:A17"/>
  </mergeCells>
  <pageMargins left="0.7" right="0.7" top="0.75" bottom="0.75" header="0.3" footer="0.3"/>
  <pageSetup paperSize="8"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CA8C-BCE9-4257-9CEB-7AAB8AACB454}">
  <sheetPr>
    <tabColor rgb="FF92D050"/>
    <pageSetUpPr fitToPage="1"/>
  </sheetPr>
  <dimension ref="A1:AH52"/>
  <sheetViews>
    <sheetView topLeftCell="A18" workbookViewId="0">
      <selection activeCell="A40" sqref="A40:A46"/>
    </sheetView>
  </sheetViews>
  <sheetFormatPr defaultRowHeight="15" x14ac:dyDescent="0.25"/>
  <cols>
    <col min="8" max="8" width="8.85546875" style="17"/>
    <col min="11" max="11" width="13" style="17" customWidth="1"/>
    <col min="12" max="12" width="12.85546875" customWidth="1"/>
    <col min="21" max="21" width="8.85546875" style="17"/>
    <col min="33" max="33" width="8.85546875" style="17"/>
  </cols>
  <sheetData>
    <row r="1" spans="1:25" x14ac:dyDescent="0.25">
      <c r="A1" s="1" t="s">
        <v>0</v>
      </c>
    </row>
    <row r="2" spans="1:25" x14ac:dyDescent="0.25">
      <c r="A2" s="1" t="s">
        <v>1</v>
      </c>
    </row>
    <row r="3" spans="1:25" x14ac:dyDescent="0.25">
      <c r="A3" s="9" t="s">
        <v>2</v>
      </c>
    </row>
    <row r="4" spans="1:25" x14ac:dyDescent="0.25">
      <c r="A4" s="9" t="s">
        <v>3</v>
      </c>
    </row>
    <row r="5" spans="1:25" x14ac:dyDescent="0.25">
      <c r="A5" s="1" t="s">
        <v>59</v>
      </c>
    </row>
    <row r="7" spans="1:25" x14ac:dyDescent="0.25">
      <c r="A7" s="16" t="s">
        <v>44</v>
      </c>
    </row>
    <row r="9" spans="1:25" x14ac:dyDescent="0.25">
      <c r="A9" s="22" t="s">
        <v>31</v>
      </c>
      <c r="C9" s="17"/>
      <c r="D9" s="17"/>
      <c r="E9" s="17"/>
      <c r="F9" s="17"/>
      <c r="G9" s="17"/>
      <c r="I9" s="17"/>
      <c r="J9" s="17"/>
      <c r="L9" s="17"/>
      <c r="M9" s="17"/>
      <c r="N9" s="17"/>
      <c r="Y9" s="22"/>
    </row>
    <row r="10" spans="1:25" ht="15.75" thickBot="1" x14ac:dyDescent="0.3">
      <c r="A10" s="17"/>
      <c r="B10" s="17"/>
      <c r="C10" s="17"/>
      <c r="D10" s="17"/>
      <c r="E10" s="17"/>
      <c r="F10" s="17"/>
      <c r="G10" s="17"/>
      <c r="I10" s="17"/>
      <c r="J10" s="17"/>
      <c r="L10" s="17"/>
      <c r="M10" s="17"/>
      <c r="N10" s="17"/>
      <c r="Y10" s="17"/>
    </row>
    <row r="11" spans="1:25" ht="15.75" thickBot="1" x14ac:dyDescent="0.3">
      <c r="A11" s="50"/>
      <c r="B11" s="51"/>
      <c r="C11" s="54" t="s">
        <v>43</v>
      </c>
      <c r="D11" s="55"/>
      <c r="E11" s="55"/>
      <c r="F11" s="55"/>
      <c r="G11" s="55"/>
      <c r="H11" s="55"/>
      <c r="I11" s="55"/>
      <c r="J11" s="55"/>
      <c r="K11" s="55"/>
      <c r="L11" s="56"/>
    </row>
    <row r="12" spans="1:25" s="31" customFormat="1" ht="23.25" thickBot="1" x14ac:dyDescent="0.3">
      <c r="A12" s="52"/>
      <c r="B12" s="53"/>
      <c r="C12" s="30" t="s">
        <v>41</v>
      </c>
      <c r="D12" s="30" t="s">
        <v>35</v>
      </c>
      <c r="E12" s="30" t="s">
        <v>36</v>
      </c>
      <c r="F12" s="30" t="s">
        <v>37</v>
      </c>
      <c r="G12" s="30" t="s">
        <v>38</v>
      </c>
      <c r="H12" s="30" t="s">
        <v>39</v>
      </c>
      <c r="I12" s="30">
        <v>7</v>
      </c>
      <c r="J12" s="30" t="s">
        <v>56</v>
      </c>
      <c r="K12" s="33" t="s">
        <v>34</v>
      </c>
      <c r="L12" s="35" t="s">
        <v>47</v>
      </c>
    </row>
    <row r="13" spans="1:25" s="31" customFormat="1" ht="14.45" customHeight="1" thickBot="1" x14ac:dyDescent="0.3">
      <c r="A13" s="44" t="s">
        <v>42</v>
      </c>
      <c r="B13" s="25" t="s">
        <v>13</v>
      </c>
      <c r="C13" s="26">
        <v>162</v>
      </c>
      <c r="D13" s="26">
        <v>195</v>
      </c>
      <c r="E13" s="26">
        <v>201</v>
      </c>
      <c r="F13" s="26">
        <v>288</v>
      </c>
      <c r="G13" s="26">
        <v>318</v>
      </c>
      <c r="H13" s="26">
        <v>269</v>
      </c>
      <c r="I13" s="26">
        <v>189</v>
      </c>
      <c r="J13" s="26">
        <v>131</v>
      </c>
      <c r="K13" s="26">
        <v>197</v>
      </c>
      <c r="L13" s="36">
        <f t="shared" ref="L13:L19" si="0">SUM(C13:K13)</f>
        <v>1950</v>
      </c>
    </row>
    <row r="14" spans="1:25" s="31" customFormat="1" ht="15.75" thickBot="1" x14ac:dyDescent="0.3">
      <c r="A14" s="45"/>
      <c r="B14" s="25" t="s">
        <v>14</v>
      </c>
      <c r="C14" s="26">
        <v>162</v>
      </c>
      <c r="D14" s="26">
        <v>230</v>
      </c>
      <c r="E14" s="26">
        <v>207</v>
      </c>
      <c r="F14" s="26">
        <v>291</v>
      </c>
      <c r="G14" s="26">
        <v>383</v>
      </c>
      <c r="H14" s="26">
        <v>300</v>
      </c>
      <c r="I14" s="26">
        <v>235</v>
      </c>
      <c r="J14" s="34" t="s">
        <v>46</v>
      </c>
      <c r="K14" s="26">
        <v>316</v>
      </c>
      <c r="L14" s="36">
        <f t="shared" si="0"/>
        <v>2124</v>
      </c>
    </row>
    <row r="15" spans="1:25" s="31" customFormat="1" ht="15.75" thickBot="1" x14ac:dyDescent="0.3">
      <c r="A15" s="45"/>
      <c r="B15" s="25" t="s">
        <v>15</v>
      </c>
      <c r="C15" s="26">
        <v>146</v>
      </c>
      <c r="D15" s="26">
        <v>176</v>
      </c>
      <c r="E15" s="26">
        <v>199</v>
      </c>
      <c r="F15" s="26">
        <v>288</v>
      </c>
      <c r="G15" s="26">
        <v>329</v>
      </c>
      <c r="H15" s="26">
        <v>305</v>
      </c>
      <c r="I15" s="34" t="s">
        <v>46</v>
      </c>
      <c r="J15" s="34" t="s">
        <v>46</v>
      </c>
      <c r="K15" s="26">
        <v>504</v>
      </c>
      <c r="L15" s="36">
        <f t="shared" si="0"/>
        <v>1947</v>
      </c>
    </row>
    <row r="16" spans="1:25" s="31" customFormat="1" ht="15.75" thickBot="1" x14ac:dyDescent="0.3">
      <c r="A16" s="45"/>
      <c r="B16" s="25" t="s">
        <v>16</v>
      </c>
      <c r="C16" s="26">
        <v>112</v>
      </c>
      <c r="D16" s="26">
        <v>183</v>
      </c>
      <c r="E16" s="26">
        <v>212</v>
      </c>
      <c r="F16" s="26">
        <v>285</v>
      </c>
      <c r="G16" s="26">
        <v>377</v>
      </c>
      <c r="H16" s="34" t="s">
        <v>46</v>
      </c>
      <c r="I16" s="34" t="s">
        <v>46</v>
      </c>
      <c r="J16" s="34" t="s">
        <v>46</v>
      </c>
      <c r="K16" s="26">
        <v>892</v>
      </c>
      <c r="L16" s="36">
        <f t="shared" si="0"/>
        <v>2061</v>
      </c>
    </row>
    <row r="17" spans="1:34" s="31" customFormat="1" ht="15.75" thickBot="1" x14ac:dyDescent="0.3">
      <c r="A17" s="45"/>
      <c r="B17" s="25" t="s">
        <v>17</v>
      </c>
      <c r="C17" s="26">
        <v>119</v>
      </c>
      <c r="D17" s="26">
        <v>176</v>
      </c>
      <c r="E17" s="26">
        <v>205</v>
      </c>
      <c r="F17" s="26">
        <v>305</v>
      </c>
      <c r="G17" s="34" t="s">
        <v>46</v>
      </c>
      <c r="H17" s="34" t="s">
        <v>46</v>
      </c>
      <c r="I17" s="34" t="s">
        <v>46</v>
      </c>
      <c r="J17" s="34" t="s">
        <v>46</v>
      </c>
      <c r="K17" s="26">
        <v>1398</v>
      </c>
      <c r="L17" s="36">
        <f t="shared" si="0"/>
        <v>2203</v>
      </c>
    </row>
    <row r="18" spans="1:34" s="31" customFormat="1" ht="15.75" thickBot="1" x14ac:dyDescent="0.3">
      <c r="A18" s="45"/>
      <c r="B18" s="25" t="s">
        <v>18</v>
      </c>
      <c r="C18" s="26">
        <v>131</v>
      </c>
      <c r="D18" s="26">
        <v>179</v>
      </c>
      <c r="E18" s="26">
        <v>216</v>
      </c>
      <c r="F18" s="34" t="s">
        <v>46</v>
      </c>
      <c r="G18" s="34" t="s">
        <v>46</v>
      </c>
      <c r="H18" s="34" t="s">
        <v>46</v>
      </c>
      <c r="I18" s="34" t="s">
        <v>46</v>
      </c>
      <c r="J18" s="34" t="s">
        <v>46</v>
      </c>
      <c r="K18" s="26">
        <v>2014</v>
      </c>
      <c r="L18" s="36">
        <f t="shared" si="0"/>
        <v>2540</v>
      </c>
    </row>
    <row r="19" spans="1:34" s="31" customFormat="1" ht="15.75" thickBot="1" x14ac:dyDescent="0.3">
      <c r="A19" s="46"/>
      <c r="B19" s="25" t="s">
        <v>52</v>
      </c>
      <c r="C19" s="42">
        <v>144</v>
      </c>
      <c r="D19" s="26">
        <v>230</v>
      </c>
      <c r="E19" s="34" t="s">
        <v>46</v>
      </c>
      <c r="F19" s="34" t="s">
        <v>46</v>
      </c>
      <c r="G19" s="34" t="s">
        <v>46</v>
      </c>
      <c r="H19" s="34" t="s">
        <v>46</v>
      </c>
      <c r="I19" s="34" t="s">
        <v>46</v>
      </c>
      <c r="J19" s="34" t="s">
        <v>46</v>
      </c>
      <c r="K19" s="42">
        <v>2886</v>
      </c>
      <c r="L19" s="36">
        <f t="shared" si="0"/>
        <v>3260</v>
      </c>
    </row>
    <row r="20" spans="1:34" s="31" customFormat="1" x14ac:dyDescent="0.25"/>
    <row r="21" spans="1:34" s="31" customFormat="1" x14ac:dyDescent="0.25"/>
    <row r="22" spans="1:34" s="31" customFormat="1" x14ac:dyDescent="0.25"/>
    <row r="23" spans="1:34" x14ac:dyDescent="0.25">
      <c r="A23" s="22" t="s">
        <v>32</v>
      </c>
      <c r="B23" s="22"/>
      <c r="C23" s="22"/>
      <c r="D23" s="22"/>
      <c r="E23" s="22"/>
      <c r="F23" s="22"/>
      <c r="G23" s="22"/>
      <c r="H23" s="22"/>
      <c r="I23" s="22"/>
      <c r="J23" s="22"/>
      <c r="K23" s="22"/>
      <c r="L23" s="17"/>
      <c r="U23"/>
      <c r="V23" s="17"/>
      <c r="AG23"/>
      <c r="AH23" s="17"/>
    </row>
    <row r="24" spans="1:34" ht="15.75" thickBot="1" x14ac:dyDescent="0.3">
      <c r="A24" s="17"/>
      <c r="B24" s="17"/>
      <c r="C24" s="17"/>
      <c r="D24" s="17"/>
      <c r="E24" s="17"/>
      <c r="F24" s="17"/>
      <c r="G24" s="17"/>
      <c r="I24" s="17"/>
      <c r="J24" s="17"/>
      <c r="L24" s="17"/>
      <c r="U24"/>
      <c r="V24" s="17"/>
      <c r="AG24"/>
      <c r="AH24" s="17"/>
    </row>
    <row r="25" spans="1:34" ht="15.75" thickBot="1" x14ac:dyDescent="0.3">
      <c r="A25" s="50"/>
      <c r="B25" s="51"/>
      <c r="C25" s="47" t="s">
        <v>43</v>
      </c>
      <c r="D25" s="48"/>
      <c r="E25" s="48"/>
      <c r="F25" s="48"/>
      <c r="G25" s="48"/>
      <c r="H25" s="48"/>
      <c r="I25" s="48"/>
      <c r="J25" s="49"/>
      <c r="K25" s="57" t="s">
        <v>34</v>
      </c>
      <c r="L25" s="17"/>
      <c r="U25"/>
      <c r="V25" s="17"/>
      <c r="AG25"/>
      <c r="AH25" s="17"/>
    </row>
    <row r="26" spans="1:34" ht="15.75" thickBot="1" x14ac:dyDescent="0.3">
      <c r="A26" s="52"/>
      <c r="B26" s="53"/>
      <c r="C26" s="21" t="s">
        <v>41</v>
      </c>
      <c r="D26" s="21" t="s">
        <v>35</v>
      </c>
      <c r="E26" s="21" t="s">
        <v>36</v>
      </c>
      <c r="F26" s="21" t="s">
        <v>37</v>
      </c>
      <c r="G26" s="21" t="s">
        <v>38</v>
      </c>
      <c r="H26" s="21" t="s">
        <v>39</v>
      </c>
      <c r="I26" s="21">
        <v>7</v>
      </c>
      <c r="J26" s="37" t="s">
        <v>56</v>
      </c>
      <c r="K26" s="58"/>
      <c r="L26" s="17"/>
      <c r="U26"/>
      <c r="V26" s="17"/>
      <c r="AG26"/>
      <c r="AH26" s="17"/>
    </row>
    <row r="27" spans="1:34" ht="15.6" customHeight="1" thickBot="1" x14ac:dyDescent="0.3">
      <c r="A27" s="44" t="s">
        <v>42</v>
      </c>
      <c r="B27" s="25" t="s">
        <v>13</v>
      </c>
      <c r="C27" s="28">
        <f t="shared" ref="C27:K27" si="1">C13/$L13</f>
        <v>8.3076923076923076E-2</v>
      </c>
      <c r="D27" s="28">
        <f t="shared" si="1"/>
        <v>0.1</v>
      </c>
      <c r="E27" s="28">
        <f t="shared" si="1"/>
        <v>0.10307692307692308</v>
      </c>
      <c r="F27" s="28">
        <f t="shared" si="1"/>
        <v>0.14769230769230771</v>
      </c>
      <c r="G27" s="28">
        <f t="shared" si="1"/>
        <v>0.16307692307692306</v>
      </c>
      <c r="H27" s="28">
        <f t="shared" si="1"/>
        <v>0.13794871794871794</v>
      </c>
      <c r="I27" s="28">
        <f t="shared" si="1"/>
        <v>9.6923076923076917E-2</v>
      </c>
      <c r="J27" s="28">
        <f t="shared" si="1"/>
        <v>6.7179487179487185E-2</v>
      </c>
      <c r="K27" s="28">
        <f t="shared" si="1"/>
        <v>0.10102564102564103</v>
      </c>
      <c r="L27" s="29"/>
      <c r="M27" s="29"/>
      <c r="U27"/>
      <c r="V27" s="17"/>
      <c r="AG27"/>
      <c r="AH27" s="17"/>
    </row>
    <row r="28" spans="1:34" ht="15.75" thickBot="1" x14ac:dyDescent="0.3">
      <c r="A28" s="45"/>
      <c r="B28" s="25" t="s">
        <v>14</v>
      </c>
      <c r="C28" s="28">
        <f t="shared" ref="C28:I28" si="2">C14/$L14</f>
        <v>7.6271186440677971E-2</v>
      </c>
      <c r="D28" s="28">
        <f t="shared" si="2"/>
        <v>0.10828625235404897</v>
      </c>
      <c r="E28" s="28">
        <f t="shared" si="2"/>
        <v>9.7457627118644072E-2</v>
      </c>
      <c r="F28" s="28">
        <f t="shared" si="2"/>
        <v>0.13700564971751411</v>
      </c>
      <c r="G28" s="28">
        <f t="shared" si="2"/>
        <v>0.1803201506591337</v>
      </c>
      <c r="H28" s="28">
        <f t="shared" si="2"/>
        <v>0.14124293785310735</v>
      </c>
      <c r="I28" s="28">
        <f t="shared" si="2"/>
        <v>0.11064030131826742</v>
      </c>
      <c r="J28" s="34" t="s">
        <v>46</v>
      </c>
      <c r="K28" s="28">
        <f t="shared" ref="K28:K33" si="3">K14/$L14</f>
        <v>0.1487758945386064</v>
      </c>
      <c r="L28" s="29"/>
      <c r="M28" s="29"/>
      <c r="U28"/>
      <c r="V28" s="17"/>
      <c r="AG28"/>
      <c r="AH28" s="17"/>
    </row>
    <row r="29" spans="1:34" ht="15.75" thickBot="1" x14ac:dyDescent="0.3">
      <c r="A29" s="45"/>
      <c r="B29" s="25" t="s">
        <v>15</v>
      </c>
      <c r="C29" s="28">
        <f t="shared" ref="C29:H29" si="4">C15/$L15</f>
        <v>7.4987159732922443E-2</v>
      </c>
      <c r="D29" s="28">
        <f t="shared" si="4"/>
        <v>9.03954802259887E-2</v>
      </c>
      <c r="E29" s="28">
        <f t="shared" si="4"/>
        <v>0.10220852593733949</v>
      </c>
      <c r="F29" s="28">
        <f t="shared" si="4"/>
        <v>0.14791987673343607</v>
      </c>
      <c r="G29" s="28">
        <f t="shared" si="4"/>
        <v>0.16897791474062659</v>
      </c>
      <c r="H29" s="28">
        <f t="shared" si="4"/>
        <v>0.15665125834617361</v>
      </c>
      <c r="I29" s="34" t="s">
        <v>46</v>
      </c>
      <c r="J29" s="34" t="s">
        <v>46</v>
      </c>
      <c r="K29" s="28">
        <f t="shared" si="3"/>
        <v>0.25885978428351308</v>
      </c>
      <c r="L29" s="29"/>
      <c r="M29" s="29"/>
      <c r="U29"/>
      <c r="V29" s="17"/>
      <c r="AG29"/>
      <c r="AH29" s="17"/>
    </row>
    <row r="30" spans="1:34" ht="15.75" thickBot="1" x14ac:dyDescent="0.3">
      <c r="A30" s="45"/>
      <c r="B30" s="25" t="s">
        <v>16</v>
      </c>
      <c r="C30" s="28">
        <f>C16/$L16</f>
        <v>5.4342552159146046E-2</v>
      </c>
      <c r="D30" s="28">
        <f>D16/$L16</f>
        <v>8.8791848617176122E-2</v>
      </c>
      <c r="E30" s="28">
        <f>E16/$L16</f>
        <v>0.10286268801552645</v>
      </c>
      <c r="F30" s="28">
        <f>F16/$L16</f>
        <v>0.13828238719068414</v>
      </c>
      <c r="G30" s="28">
        <f>G16/$L16</f>
        <v>0.18292091217855411</v>
      </c>
      <c r="H30" s="34" t="s">
        <v>46</v>
      </c>
      <c r="I30" s="34" t="s">
        <v>46</v>
      </c>
      <c r="J30" s="34" t="s">
        <v>46</v>
      </c>
      <c r="K30" s="28">
        <f t="shared" si="3"/>
        <v>0.43279961183891313</v>
      </c>
      <c r="L30" s="29"/>
      <c r="M30" s="29"/>
      <c r="U30"/>
      <c r="V30" s="17"/>
      <c r="AG30"/>
      <c r="AH30" s="17"/>
    </row>
    <row r="31" spans="1:34" ht="15.75" thickBot="1" x14ac:dyDescent="0.3">
      <c r="A31" s="45"/>
      <c r="B31" s="25" t="s">
        <v>17</v>
      </c>
      <c r="C31" s="28">
        <f>C17/$L17</f>
        <v>5.4017249205628691E-2</v>
      </c>
      <c r="D31" s="28">
        <f>D17/$L17</f>
        <v>7.9891057648660918E-2</v>
      </c>
      <c r="E31" s="28">
        <f>E17/$L17</f>
        <v>9.3054925102133451E-2</v>
      </c>
      <c r="F31" s="28">
        <f>F17/$L17</f>
        <v>0.13844757149341808</v>
      </c>
      <c r="G31" s="34" t="s">
        <v>46</v>
      </c>
      <c r="H31" s="34" t="s">
        <v>46</v>
      </c>
      <c r="I31" s="34" t="s">
        <v>46</v>
      </c>
      <c r="J31" s="34" t="s">
        <v>46</v>
      </c>
      <c r="K31" s="28">
        <f t="shared" si="3"/>
        <v>0.63458919655015888</v>
      </c>
      <c r="L31" s="29"/>
      <c r="M31" s="29"/>
      <c r="U31"/>
      <c r="V31" s="17"/>
      <c r="AG31"/>
      <c r="AH31" s="17"/>
    </row>
    <row r="32" spans="1:34" ht="15.75" thickBot="1" x14ac:dyDescent="0.3">
      <c r="A32" s="45"/>
      <c r="B32" s="25" t="s">
        <v>18</v>
      </c>
      <c r="C32" s="28">
        <f>C18/$L18</f>
        <v>5.1574803149606302E-2</v>
      </c>
      <c r="D32" s="28">
        <f>D18/$L18</f>
        <v>7.0472440944881892E-2</v>
      </c>
      <c r="E32" s="28">
        <f>E18/$L18</f>
        <v>8.5039370078740156E-2</v>
      </c>
      <c r="F32" s="34" t="s">
        <v>46</v>
      </c>
      <c r="G32" s="34" t="s">
        <v>46</v>
      </c>
      <c r="H32" s="34" t="s">
        <v>46</v>
      </c>
      <c r="I32" s="34" t="s">
        <v>46</v>
      </c>
      <c r="J32" s="34" t="s">
        <v>46</v>
      </c>
      <c r="K32" s="28">
        <f t="shared" si="3"/>
        <v>0.79291338582677162</v>
      </c>
      <c r="L32" s="29"/>
      <c r="M32" s="29"/>
      <c r="U32"/>
      <c r="V32" s="17"/>
      <c r="AG32"/>
      <c r="AH32" s="17"/>
    </row>
    <row r="33" spans="1:34" s="31" customFormat="1" ht="15.75" thickBot="1" x14ac:dyDescent="0.3">
      <c r="A33" s="46"/>
      <c r="B33" s="25" t="s">
        <v>52</v>
      </c>
      <c r="C33" s="28">
        <f>C19/$L19</f>
        <v>4.4171779141104296E-2</v>
      </c>
      <c r="D33" s="28">
        <f>D19/$L19</f>
        <v>7.0552147239263799E-2</v>
      </c>
      <c r="E33" s="34" t="s">
        <v>46</v>
      </c>
      <c r="F33" s="34" t="s">
        <v>46</v>
      </c>
      <c r="G33" s="34" t="s">
        <v>46</v>
      </c>
      <c r="H33" s="34" t="s">
        <v>46</v>
      </c>
      <c r="I33" s="34" t="s">
        <v>46</v>
      </c>
      <c r="J33" s="34" t="s">
        <v>46</v>
      </c>
      <c r="K33" s="28">
        <f t="shared" si="3"/>
        <v>0.8852760736196319</v>
      </c>
      <c r="L33" s="29"/>
      <c r="M33" s="29"/>
    </row>
    <row r="36" spans="1:34" x14ac:dyDescent="0.25">
      <c r="A36" s="22" t="s">
        <v>33</v>
      </c>
      <c r="B36" s="22"/>
      <c r="C36" s="22"/>
      <c r="D36" s="22"/>
      <c r="E36" s="22"/>
      <c r="F36" s="22"/>
      <c r="G36" s="22"/>
      <c r="H36" s="22"/>
      <c r="I36" s="22"/>
      <c r="J36" s="22"/>
      <c r="K36" s="22"/>
    </row>
    <row r="37" spans="1:34" ht="15.75" thickBot="1" x14ac:dyDescent="0.3">
      <c r="A37" s="17"/>
      <c r="B37" s="17"/>
      <c r="C37" s="17"/>
      <c r="D37" s="17"/>
      <c r="E37" s="17"/>
      <c r="F37" s="17"/>
      <c r="G37" s="17"/>
      <c r="I37" s="17"/>
      <c r="J37" s="17"/>
      <c r="K37"/>
    </row>
    <row r="38" spans="1:34" ht="23.1" customHeight="1" thickBot="1" x14ac:dyDescent="0.3">
      <c r="A38" s="50"/>
      <c r="B38" s="51"/>
      <c r="C38" s="47" t="s">
        <v>49</v>
      </c>
      <c r="D38" s="48"/>
      <c r="E38" s="48"/>
      <c r="F38" s="48"/>
      <c r="G38" s="48"/>
      <c r="H38" s="48"/>
      <c r="I38" s="48"/>
      <c r="J38" s="23"/>
      <c r="K38" s="57" t="s">
        <v>34</v>
      </c>
      <c r="L38" s="57" t="s">
        <v>50</v>
      </c>
      <c r="U38"/>
      <c r="V38" s="17"/>
      <c r="AG38"/>
      <c r="AH38" s="17"/>
    </row>
    <row r="39" spans="1:34" ht="24.95" customHeight="1" thickBot="1" x14ac:dyDescent="0.3">
      <c r="A39" s="52"/>
      <c r="B39" s="53"/>
      <c r="C39" s="20" t="s">
        <v>41</v>
      </c>
      <c r="D39" s="20" t="s">
        <v>35</v>
      </c>
      <c r="E39" s="20" t="s">
        <v>36</v>
      </c>
      <c r="F39" s="20" t="s">
        <v>37</v>
      </c>
      <c r="G39" s="20" t="s">
        <v>38</v>
      </c>
      <c r="H39" s="20" t="s">
        <v>39</v>
      </c>
      <c r="I39" s="20" t="s">
        <v>40</v>
      </c>
      <c r="J39" s="37" t="s">
        <v>56</v>
      </c>
      <c r="K39" s="58"/>
      <c r="L39" s="58"/>
      <c r="U39"/>
      <c r="V39" s="17"/>
      <c r="AG39"/>
      <c r="AH39" s="17"/>
    </row>
    <row r="40" spans="1:34" ht="14.45" customHeight="1" thickBot="1" x14ac:dyDescent="0.3">
      <c r="A40" s="44" t="s">
        <v>42</v>
      </c>
      <c r="B40" s="25" t="s">
        <v>13</v>
      </c>
      <c r="C40" s="28">
        <f t="shared" ref="C40:K40" si="5">C13/$L40</f>
        <v>3.6355475763016155E-2</v>
      </c>
      <c r="D40" s="28">
        <f t="shared" si="5"/>
        <v>4.3761220825852785E-2</v>
      </c>
      <c r="E40" s="28">
        <f t="shared" si="5"/>
        <v>4.5107719928186712E-2</v>
      </c>
      <c r="F40" s="28">
        <f t="shared" si="5"/>
        <v>6.4631956912028721E-2</v>
      </c>
      <c r="G40" s="28">
        <f t="shared" si="5"/>
        <v>7.1364452423698391E-2</v>
      </c>
      <c r="H40" s="28">
        <f t="shared" si="5"/>
        <v>6.0368043087971272E-2</v>
      </c>
      <c r="I40" s="28">
        <f t="shared" si="5"/>
        <v>4.2414721723518851E-2</v>
      </c>
      <c r="J40" s="28">
        <f t="shared" si="5"/>
        <v>2.9398563734290842E-2</v>
      </c>
      <c r="K40" s="28">
        <f t="shared" si="5"/>
        <v>4.4210053859964092E-2</v>
      </c>
      <c r="L40" s="19">
        <v>4456</v>
      </c>
      <c r="U40"/>
      <c r="V40" s="17"/>
      <c r="AG40"/>
      <c r="AH40" s="17"/>
    </row>
    <row r="41" spans="1:34" ht="15.75" thickBot="1" x14ac:dyDescent="0.3">
      <c r="A41" s="45"/>
      <c r="B41" s="25" t="s">
        <v>14</v>
      </c>
      <c r="C41" s="28">
        <f t="shared" ref="C41:I41" si="6">C14/$L41</f>
        <v>3.6168787675820498E-2</v>
      </c>
      <c r="D41" s="28">
        <f t="shared" si="6"/>
        <v>5.135074793480688E-2</v>
      </c>
      <c r="E41" s="28">
        <f t="shared" si="6"/>
        <v>4.6215673141326186E-2</v>
      </c>
      <c r="F41" s="28">
        <f t="shared" si="6"/>
        <v>6.4969859343603484E-2</v>
      </c>
      <c r="G41" s="28">
        <f t="shared" si="6"/>
        <v>8.5510158517526233E-2</v>
      </c>
      <c r="H41" s="28">
        <f t="shared" si="6"/>
        <v>6.6979236436704628E-2</v>
      </c>
      <c r="I41" s="28">
        <f t="shared" si="6"/>
        <v>5.2467068542085285E-2</v>
      </c>
      <c r="J41" s="34" t="s">
        <v>46</v>
      </c>
      <c r="K41" s="28">
        <f t="shared" ref="K41:K46" si="7">K14/$L41</f>
        <v>7.055146237999553E-2</v>
      </c>
      <c r="L41" s="19">
        <v>4479</v>
      </c>
      <c r="U41"/>
      <c r="V41" s="17"/>
      <c r="AG41"/>
      <c r="AH41" s="17"/>
    </row>
    <row r="42" spans="1:34" ht="15.75" thickBot="1" x14ac:dyDescent="0.3">
      <c r="A42" s="45"/>
      <c r="B42" s="25" t="s">
        <v>15</v>
      </c>
      <c r="C42" s="28">
        <f t="shared" ref="C42:H42" si="8">C15/$L42</f>
        <v>3.5828220858895705E-2</v>
      </c>
      <c r="D42" s="28">
        <f t="shared" si="8"/>
        <v>4.3190184049079754E-2</v>
      </c>
      <c r="E42" s="28">
        <f t="shared" si="8"/>
        <v>4.8834355828220856E-2</v>
      </c>
      <c r="F42" s="28">
        <f t="shared" si="8"/>
        <v>7.0674846625766868E-2</v>
      </c>
      <c r="G42" s="28">
        <f t="shared" si="8"/>
        <v>8.0736196319018405E-2</v>
      </c>
      <c r="H42" s="28">
        <f t="shared" si="8"/>
        <v>7.4846625766871164E-2</v>
      </c>
      <c r="I42" s="34" t="s">
        <v>46</v>
      </c>
      <c r="J42" s="34" t="s">
        <v>46</v>
      </c>
      <c r="K42" s="28">
        <f t="shared" si="7"/>
        <v>0.12368098159509203</v>
      </c>
      <c r="L42" s="19">
        <v>4075</v>
      </c>
      <c r="U42"/>
      <c r="V42" s="17"/>
      <c r="AG42"/>
      <c r="AH42" s="17"/>
    </row>
    <row r="43" spans="1:34" ht="15.75" thickBot="1" x14ac:dyDescent="0.3">
      <c r="A43" s="45"/>
      <c r="B43" s="25" t="s">
        <v>16</v>
      </c>
      <c r="C43" s="28">
        <f>C16/$L43</f>
        <v>2.7531956735496559E-2</v>
      </c>
      <c r="D43" s="28">
        <f>D16/$L43</f>
        <v>4.498525073746313E-2</v>
      </c>
      <c r="E43" s="28">
        <f>E16/$L43</f>
        <v>5.2114060963618487E-2</v>
      </c>
      <c r="F43" s="28">
        <f>F16/$L43</f>
        <v>7.0058997050147495E-2</v>
      </c>
      <c r="G43" s="28">
        <f>G16/$L43</f>
        <v>9.2674532940019663E-2</v>
      </c>
      <c r="H43" s="34" t="s">
        <v>46</v>
      </c>
      <c r="I43" s="34" t="s">
        <v>46</v>
      </c>
      <c r="J43" s="34" t="s">
        <v>46</v>
      </c>
      <c r="K43" s="28">
        <f t="shared" si="7"/>
        <v>0.21927236971484759</v>
      </c>
      <c r="L43" s="19">
        <v>4068</v>
      </c>
      <c r="U43"/>
      <c r="V43" s="17"/>
      <c r="AG43"/>
      <c r="AH43" s="17"/>
    </row>
    <row r="44" spans="1:34" ht="15.75" thickBot="1" x14ac:dyDescent="0.3">
      <c r="A44" s="45"/>
      <c r="B44" s="25" t="s">
        <v>17</v>
      </c>
      <c r="C44" s="28">
        <f>C17/$L44</f>
        <v>2.8996101364522416E-2</v>
      </c>
      <c r="D44" s="28">
        <f>D17/$L44</f>
        <v>4.2884990253411304E-2</v>
      </c>
      <c r="E44" s="28">
        <f>E17/$L44</f>
        <v>4.9951267056530212E-2</v>
      </c>
      <c r="F44" s="28">
        <f>F17/$L44</f>
        <v>7.4317738791423005E-2</v>
      </c>
      <c r="G44" s="34" t="s">
        <v>46</v>
      </c>
      <c r="H44" s="34" t="s">
        <v>46</v>
      </c>
      <c r="I44" s="34" t="s">
        <v>46</v>
      </c>
      <c r="J44" s="34" t="s">
        <v>46</v>
      </c>
      <c r="K44" s="28">
        <f t="shared" si="7"/>
        <v>0.34064327485380119</v>
      </c>
      <c r="L44" s="19">
        <v>4104</v>
      </c>
      <c r="U44"/>
      <c r="V44" s="17"/>
      <c r="AG44"/>
      <c r="AH44" s="17"/>
    </row>
    <row r="45" spans="1:34" ht="15.75" thickBot="1" x14ac:dyDescent="0.3">
      <c r="A45" s="45"/>
      <c r="B45" s="25" t="s">
        <v>18</v>
      </c>
      <c r="C45" s="28">
        <f>C18/$L45</f>
        <v>3.3198175367460718E-2</v>
      </c>
      <c r="D45" s="28">
        <f>D18/$L45</f>
        <v>4.5362392295995944E-2</v>
      </c>
      <c r="E45" s="28">
        <f>E18/$L45</f>
        <v>5.4738976178408512E-2</v>
      </c>
      <c r="F45" s="34" t="s">
        <v>46</v>
      </c>
      <c r="G45" s="34" t="s">
        <v>46</v>
      </c>
      <c r="H45" s="34" t="s">
        <v>46</v>
      </c>
      <c r="I45" s="34" t="s">
        <v>46</v>
      </c>
      <c r="J45" s="34" t="s">
        <v>46</v>
      </c>
      <c r="K45" s="28">
        <f t="shared" si="7"/>
        <v>0.5103902686264572</v>
      </c>
      <c r="L45" s="19">
        <v>3946</v>
      </c>
      <c r="U45"/>
      <c r="V45" s="17"/>
      <c r="AG45"/>
      <c r="AH45" s="17"/>
    </row>
    <row r="46" spans="1:34" s="31" customFormat="1" ht="15.75" thickBot="1" x14ac:dyDescent="0.3">
      <c r="A46" s="46"/>
      <c r="B46" s="25" t="s">
        <v>52</v>
      </c>
      <c r="C46" s="28">
        <f>C19/$L46</f>
        <v>3.526818515797208E-2</v>
      </c>
      <c r="D46" s="28">
        <f>D19/$L46</f>
        <v>5.6331129071760959E-2</v>
      </c>
      <c r="E46" s="34" t="s">
        <v>46</v>
      </c>
      <c r="F46" s="34" t="s">
        <v>46</v>
      </c>
      <c r="G46" s="34" t="s">
        <v>46</v>
      </c>
      <c r="H46" s="34" t="s">
        <v>46</v>
      </c>
      <c r="I46" s="34" t="s">
        <v>46</v>
      </c>
      <c r="J46" s="34" t="s">
        <v>46</v>
      </c>
      <c r="K46" s="28">
        <f t="shared" si="7"/>
        <v>0.70683321087435713</v>
      </c>
      <c r="L46" s="42">
        <v>4083</v>
      </c>
    </row>
    <row r="49" spans="1:31" x14ac:dyDescent="0.25">
      <c r="A49" s="7" t="s">
        <v>23</v>
      </c>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row>
    <row r="50" spans="1:31" x14ac:dyDescent="0.25">
      <c r="A50" s="59" t="s">
        <v>51</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row>
    <row r="51" spans="1:31" x14ac:dyDescent="0.25">
      <c r="A51" s="61" t="s">
        <v>57</v>
      </c>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row>
    <row r="52" spans="1:31" x14ac:dyDescent="0.25">
      <c r="A52" s="61" t="s">
        <v>55</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row>
  </sheetData>
  <mergeCells count="15">
    <mergeCell ref="A50:AE50"/>
    <mergeCell ref="A51:AE51"/>
    <mergeCell ref="A52:AE52"/>
    <mergeCell ref="A13:A19"/>
    <mergeCell ref="A27:A33"/>
    <mergeCell ref="A40:A46"/>
    <mergeCell ref="A11:B12"/>
    <mergeCell ref="C11:L11"/>
    <mergeCell ref="L38:L39"/>
    <mergeCell ref="C25:J25"/>
    <mergeCell ref="K25:K26"/>
    <mergeCell ref="C38:I38"/>
    <mergeCell ref="K38:K39"/>
    <mergeCell ref="A25:B26"/>
    <mergeCell ref="A38:B39"/>
  </mergeCells>
  <pageMargins left="0.7" right="0.7" top="0.75" bottom="0.75" header="0.3" footer="0.3"/>
  <pageSetup paperSize="8"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D9628-FE05-4D84-A4A3-9F1491978453}">
  <sheetPr>
    <tabColor rgb="FF92D050"/>
    <pageSetUpPr fitToPage="1"/>
  </sheetPr>
  <dimension ref="A1:O36"/>
  <sheetViews>
    <sheetView topLeftCell="A19" workbookViewId="0">
      <selection activeCell="L11" sqref="L11:L17"/>
    </sheetView>
  </sheetViews>
  <sheetFormatPr defaultColWidth="8.85546875" defaultRowHeight="15" x14ac:dyDescent="0.25"/>
  <cols>
    <col min="1" max="2" width="8.85546875" style="31"/>
    <col min="3" max="3" width="9.140625" style="31" bestFit="1" customWidth="1"/>
    <col min="4" max="16384" width="8.85546875" style="31"/>
  </cols>
  <sheetData>
    <row r="1" spans="1:15" ht="12.75" customHeight="1" x14ac:dyDescent="0.25">
      <c r="A1" s="1" t="s">
        <v>0</v>
      </c>
    </row>
    <row r="2" spans="1:15" ht="12.75" customHeight="1" x14ac:dyDescent="0.25">
      <c r="A2" s="1" t="s">
        <v>1</v>
      </c>
    </row>
    <row r="3" spans="1:15" ht="12.75" customHeight="1" x14ac:dyDescent="0.25">
      <c r="A3" s="18" t="s">
        <v>2</v>
      </c>
    </row>
    <row r="4" spans="1:15" ht="12.75" customHeight="1" x14ac:dyDescent="0.25">
      <c r="A4" s="18" t="s">
        <v>3</v>
      </c>
    </row>
    <row r="5" spans="1:15" ht="12.75" customHeight="1" x14ac:dyDescent="0.25">
      <c r="A5" s="1" t="s">
        <v>59</v>
      </c>
    </row>
    <row r="7" spans="1:15" x14ac:dyDescent="0.25">
      <c r="A7" s="24" t="s">
        <v>58</v>
      </c>
    </row>
    <row r="8" spans="1:15" ht="15.75" thickBot="1" x14ac:dyDescent="0.3"/>
    <row r="9" spans="1:15" ht="15.75" thickBot="1" x14ac:dyDescent="0.3">
      <c r="C9" s="47" t="s">
        <v>19</v>
      </c>
      <c r="D9" s="48"/>
      <c r="E9" s="48"/>
      <c r="F9" s="48"/>
      <c r="G9" s="48"/>
      <c r="H9" s="48"/>
      <c r="I9" s="48"/>
      <c r="J9" s="48"/>
      <c r="K9" s="49"/>
      <c r="L9" s="31" t="s">
        <v>20</v>
      </c>
      <c r="M9" s="44" t="s">
        <v>21</v>
      </c>
    </row>
    <row r="10" spans="1:15" ht="23.25" thickBot="1" x14ac:dyDescent="0.3">
      <c r="C10" s="38" t="s">
        <v>5</v>
      </c>
      <c r="D10" s="38" t="s">
        <v>6</v>
      </c>
      <c r="E10" s="38" t="s">
        <v>7</v>
      </c>
      <c r="F10" s="38" t="s">
        <v>8</v>
      </c>
      <c r="G10" s="38" t="s">
        <v>9</v>
      </c>
      <c r="H10" s="38" t="s">
        <v>10</v>
      </c>
      <c r="I10" s="38" t="s">
        <v>11</v>
      </c>
      <c r="J10" s="38" t="s">
        <v>53</v>
      </c>
      <c r="K10" s="37" t="s">
        <v>12</v>
      </c>
      <c r="M10" s="46"/>
    </row>
    <row r="11" spans="1:15" ht="13.7" customHeight="1" thickBot="1" x14ac:dyDescent="0.3">
      <c r="A11" s="44" t="s">
        <v>30</v>
      </c>
      <c r="B11" s="25" t="s">
        <v>13</v>
      </c>
      <c r="C11" s="26">
        <v>2208</v>
      </c>
      <c r="D11" s="26">
        <v>1157</v>
      </c>
      <c r="E11" s="26">
        <v>515</v>
      </c>
      <c r="F11" s="26">
        <v>226</v>
      </c>
      <c r="G11" s="26">
        <v>96</v>
      </c>
      <c r="H11" s="27">
        <v>57</v>
      </c>
      <c r="I11" s="27">
        <v>47</v>
      </c>
      <c r="J11" s="4" t="s">
        <v>22</v>
      </c>
      <c r="K11" s="26">
        <v>3117</v>
      </c>
      <c r="L11" s="15">
        <f>SUM(C11:I11,K11)</f>
        <v>7423</v>
      </c>
      <c r="M11" s="26">
        <f>C11+D11+E11</f>
        <v>3880</v>
      </c>
    </row>
    <row r="12" spans="1:15" ht="15.75" thickBot="1" x14ac:dyDescent="0.3">
      <c r="A12" s="45"/>
      <c r="B12" s="25" t="s">
        <v>14</v>
      </c>
      <c r="C12" s="26">
        <v>2125</v>
      </c>
      <c r="D12" s="26">
        <v>1147</v>
      </c>
      <c r="E12" s="26">
        <v>528</v>
      </c>
      <c r="F12" s="26">
        <v>247</v>
      </c>
      <c r="G12" s="27">
        <v>108</v>
      </c>
      <c r="H12" s="27">
        <v>44</v>
      </c>
      <c r="I12" s="4" t="s">
        <v>22</v>
      </c>
      <c r="J12" s="4" t="s">
        <v>22</v>
      </c>
      <c r="K12" s="26">
        <v>3222</v>
      </c>
      <c r="L12" s="15">
        <f t="shared" ref="L12:L17" si="0">SUM(C12:I12,K12)</f>
        <v>7421</v>
      </c>
      <c r="M12" s="26">
        <f>C12+D12+E12</f>
        <v>3800</v>
      </c>
      <c r="N12" s="15"/>
    </row>
    <row r="13" spans="1:15" ht="15.75" thickBot="1" x14ac:dyDescent="0.3">
      <c r="A13" s="45"/>
      <c r="B13" s="25" t="s">
        <v>15</v>
      </c>
      <c r="C13" s="26">
        <v>1933</v>
      </c>
      <c r="D13" s="26">
        <v>1131</v>
      </c>
      <c r="E13" s="26">
        <v>585</v>
      </c>
      <c r="F13" s="27">
        <v>253</v>
      </c>
      <c r="G13" s="27">
        <v>101</v>
      </c>
      <c r="H13" s="4" t="s">
        <v>22</v>
      </c>
      <c r="I13" s="4" t="s">
        <v>22</v>
      </c>
      <c r="J13" s="4" t="s">
        <v>22</v>
      </c>
      <c r="K13" s="26">
        <v>3288</v>
      </c>
      <c r="L13" s="15">
        <f t="shared" si="0"/>
        <v>7291</v>
      </c>
      <c r="M13" s="26">
        <f>C13+D13+E13</f>
        <v>3649</v>
      </c>
    </row>
    <row r="14" spans="1:15" ht="15.75" thickBot="1" x14ac:dyDescent="0.3">
      <c r="A14" s="45"/>
      <c r="B14" s="25" t="s">
        <v>16</v>
      </c>
      <c r="C14" s="26">
        <v>1866</v>
      </c>
      <c r="D14" s="26">
        <v>1190</v>
      </c>
      <c r="E14" s="27">
        <v>608</v>
      </c>
      <c r="F14" s="27">
        <v>300</v>
      </c>
      <c r="G14" s="4" t="s">
        <v>22</v>
      </c>
      <c r="H14" s="4" t="s">
        <v>22</v>
      </c>
      <c r="I14" s="4" t="s">
        <v>22</v>
      </c>
      <c r="J14" s="4" t="s">
        <v>22</v>
      </c>
      <c r="K14" s="26">
        <v>3591</v>
      </c>
      <c r="L14" s="15">
        <f t="shared" si="0"/>
        <v>7555</v>
      </c>
      <c r="M14" s="26">
        <f>C14+D14+E14</f>
        <v>3664</v>
      </c>
    </row>
    <row r="15" spans="1:15" ht="15.75" thickBot="1" x14ac:dyDescent="0.3">
      <c r="A15" s="45"/>
      <c r="B15" s="25" t="s">
        <v>17</v>
      </c>
      <c r="C15" s="26">
        <v>1866</v>
      </c>
      <c r="D15" s="26">
        <v>1211</v>
      </c>
      <c r="E15" s="27">
        <v>592</v>
      </c>
      <c r="F15" s="4" t="s">
        <v>22</v>
      </c>
      <c r="G15" s="4" t="s">
        <v>22</v>
      </c>
      <c r="H15" s="4" t="s">
        <v>22</v>
      </c>
      <c r="I15" s="4" t="s">
        <v>22</v>
      </c>
      <c r="J15" s="4" t="s">
        <v>22</v>
      </c>
      <c r="K15" s="26">
        <v>3856</v>
      </c>
      <c r="L15" s="15">
        <f t="shared" si="0"/>
        <v>7525</v>
      </c>
      <c r="M15" s="26">
        <f>C15+D15+E15</f>
        <v>3669</v>
      </c>
    </row>
    <row r="16" spans="1:15" ht="15.75" thickBot="1" x14ac:dyDescent="0.3">
      <c r="A16" s="45"/>
      <c r="B16" s="25" t="s">
        <v>18</v>
      </c>
      <c r="C16" s="26">
        <v>1986</v>
      </c>
      <c r="D16" s="27">
        <v>1201</v>
      </c>
      <c r="E16" s="4" t="s">
        <v>22</v>
      </c>
      <c r="F16" s="4" t="s">
        <v>22</v>
      </c>
      <c r="G16" s="4" t="s">
        <v>22</v>
      </c>
      <c r="H16" s="4" t="s">
        <v>22</v>
      </c>
      <c r="I16" s="4" t="s">
        <v>22</v>
      </c>
      <c r="J16" s="4" t="s">
        <v>22</v>
      </c>
      <c r="K16" s="26">
        <v>4582</v>
      </c>
      <c r="L16" s="15">
        <f t="shared" si="0"/>
        <v>7769</v>
      </c>
      <c r="M16" s="4" t="s">
        <v>22</v>
      </c>
      <c r="O16" s="15"/>
    </row>
    <row r="17" spans="1:15" ht="15.75" thickBot="1" x14ac:dyDescent="0.3">
      <c r="A17" s="46"/>
      <c r="B17" s="25" t="s">
        <v>52</v>
      </c>
      <c r="C17" s="42">
        <v>1973</v>
      </c>
      <c r="D17" s="4" t="s">
        <v>22</v>
      </c>
      <c r="E17" s="4" t="s">
        <v>22</v>
      </c>
      <c r="F17" s="4" t="s">
        <v>22</v>
      </c>
      <c r="G17" s="4" t="s">
        <v>22</v>
      </c>
      <c r="H17" s="4" t="s">
        <v>22</v>
      </c>
      <c r="I17" s="4" t="s">
        <v>22</v>
      </c>
      <c r="J17" s="4" t="s">
        <v>22</v>
      </c>
      <c r="K17" s="42">
        <v>6260</v>
      </c>
      <c r="L17" s="15">
        <f t="shared" si="0"/>
        <v>8233</v>
      </c>
      <c r="M17" s="4" t="s">
        <v>22</v>
      </c>
      <c r="O17" s="15"/>
    </row>
    <row r="18" spans="1:15" ht="15.75" thickBot="1" x14ac:dyDescent="0.3">
      <c r="L18" s="15"/>
    </row>
    <row r="19" spans="1:15" ht="15.75" thickBot="1" x14ac:dyDescent="0.3">
      <c r="C19" s="47" t="s">
        <v>19</v>
      </c>
      <c r="D19" s="48"/>
      <c r="E19" s="48"/>
      <c r="F19" s="48"/>
      <c r="G19" s="48"/>
      <c r="H19" s="48"/>
      <c r="I19" s="48"/>
      <c r="J19" s="48"/>
      <c r="K19" s="49"/>
      <c r="L19" s="15"/>
      <c r="M19" s="44" t="s">
        <v>21</v>
      </c>
    </row>
    <row r="20" spans="1:15" ht="23.25" thickBot="1" x14ac:dyDescent="0.3">
      <c r="C20" s="38" t="s">
        <v>5</v>
      </c>
      <c r="D20" s="38" t="s">
        <v>6</v>
      </c>
      <c r="E20" s="38" t="s">
        <v>7</v>
      </c>
      <c r="F20" s="38" t="s">
        <v>8</v>
      </c>
      <c r="G20" s="38" t="s">
        <v>9</v>
      </c>
      <c r="H20" s="38" t="s">
        <v>10</v>
      </c>
      <c r="I20" s="38" t="s">
        <v>11</v>
      </c>
      <c r="J20" s="38" t="s">
        <v>53</v>
      </c>
      <c r="K20" s="37" t="s">
        <v>12</v>
      </c>
      <c r="L20" s="15"/>
      <c r="M20" s="46"/>
    </row>
    <row r="21" spans="1:15" ht="16.350000000000001" customHeight="1" thickBot="1" x14ac:dyDescent="0.3">
      <c r="A21" s="44" t="s">
        <v>30</v>
      </c>
      <c r="B21" s="25" t="s">
        <v>13</v>
      </c>
      <c r="C21" s="28">
        <v>0.29933016741069912</v>
      </c>
      <c r="D21" s="28">
        <v>0.15685009225279842</v>
      </c>
      <c r="E21" s="28">
        <v>6.9816592489361437E-2</v>
      </c>
      <c r="F21" s="28">
        <v>3.0637960975913953E-2</v>
      </c>
      <c r="G21" s="28">
        <v>1.3014355104813006E-2</v>
      </c>
      <c r="H21" s="28">
        <v>7.7272733434827221E-3</v>
      </c>
      <c r="I21" s="28">
        <v>6.3716113533980338E-5</v>
      </c>
      <c r="J21" s="4" t="s">
        <v>22</v>
      </c>
      <c r="K21" s="28">
        <v>0.4225598423093973</v>
      </c>
      <c r="L21" s="43"/>
      <c r="M21" s="28">
        <f>SUM(C21:E21)</f>
        <v>0.52599685215285896</v>
      </c>
    </row>
    <row r="22" spans="1:15" ht="15.75" thickBot="1" x14ac:dyDescent="0.3">
      <c r="A22" s="45"/>
      <c r="B22" s="25" t="s">
        <v>14</v>
      </c>
      <c r="C22" s="28">
        <v>0.2863495485783587</v>
      </c>
      <c r="D22" s="28">
        <v>0.15456137986794233</v>
      </c>
      <c r="E22" s="28">
        <v>7.1149440776175715E-2</v>
      </c>
      <c r="F22" s="28">
        <v>3.3283923999460986E-2</v>
      </c>
      <c r="G22" s="28">
        <v>1.455329470421776E-2</v>
      </c>
      <c r="H22" s="28">
        <v>5.9291200646813102E-3</v>
      </c>
      <c r="I22" s="4" t="s">
        <v>22</v>
      </c>
      <c r="J22" s="4" t="s">
        <v>22</v>
      </c>
      <c r="K22" s="28">
        <v>0.43417329200916316</v>
      </c>
      <c r="L22" s="15"/>
      <c r="M22" s="28">
        <f>SUM(C22:E22)</f>
        <v>0.51206036922247677</v>
      </c>
    </row>
    <row r="23" spans="1:15" ht="15.75" thickBot="1" x14ac:dyDescent="0.3">
      <c r="A23" s="45"/>
      <c r="B23" s="25" t="s">
        <v>15</v>
      </c>
      <c r="C23" s="28">
        <v>0.26512138252640244</v>
      </c>
      <c r="D23" s="28">
        <v>0.15512275408037307</v>
      </c>
      <c r="E23" s="28">
        <v>8.0235907282951588E-2</v>
      </c>
      <c r="F23" s="28">
        <v>3.4700315457413249E-2</v>
      </c>
      <c r="G23" s="28">
        <v>1.3852695103552325E-2</v>
      </c>
      <c r="H23" s="4" t="s">
        <v>22</v>
      </c>
      <c r="I23" s="4" t="s">
        <v>22</v>
      </c>
      <c r="J23" s="4" t="s">
        <v>22</v>
      </c>
      <c r="K23" s="28">
        <v>0.45096694554930739</v>
      </c>
      <c r="L23" s="15"/>
      <c r="M23" s="28">
        <f>SUM(C23:E23)</f>
        <v>0.50048004388972711</v>
      </c>
    </row>
    <row r="24" spans="1:15" ht="15.75" thickBot="1" x14ac:dyDescent="0.3">
      <c r="A24" s="45"/>
      <c r="B24" s="25" t="s">
        <v>16</v>
      </c>
      <c r="C24" s="28">
        <v>0.24698874917273328</v>
      </c>
      <c r="D24" s="28">
        <v>0.15751158173395102</v>
      </c>
      <c r="E24" s="28">
        <v>8.0476505625413627E-2</v>
      </c>
      <c r="F24" s="28">
        <v>3.9708802117802783E-2</v>
      </c>
      <c r="G24" s="4" t="s">
        <v>22</v>
      </c>
      <c r="H24" s="4" t="s">
        <v>22</v>
      </c>
      <c r="I24" s="4" t="s">
        <v>22</v>
      </c>
      <c r="J24" s="4" t="s">
        <v>22</v>
      </c>
      <c r="K24" s="28">
        <v>0.47531436135009925</v>
      </c>
      <c r="L24" s="15"/>
      <c r="M24" s="28">
        <f>SUM(C24:E24)</f>
        <v>0.48497683653209794</v>
      </c>
    </row>
    <row r="25" spans="1:15" ht="15.75" thickBot="1" x14ac:dyDescent="0.3">
      <c r="A25" s="45"/>
      <c r="B25" s="25" t="s">
        <v>17</v>
      </c>
      <c r="C25" s="28">
        <v>0.2479734219269103</v>
      </c>
      <c r="D25" s="28">
        <v>0.16093023255813954</v>
      </c>
      <c r="E25" s="28">
        <v>7.8671096345514946E-2</v>
      </c>
      <c r="F25" s="4" t="s">
        <v>22</v>
      </c>
      <c r="G25" s="4" t="s">
        <v>22</v>
      </c>
      <c r="H25" s="4" t="s">
        <v>22</v>
      </c>
      <c r="I25" s="4" t="s">
        <v>22</v>
      </c>
      <c r="J25" s="4" t="s">
        <v>22</v>
      </c>
      <c r="K25" s="28">
        <v>0.51242524916943522</v>
      </c>
      <c r="L25" s="15"/>
      <c r="M25" s="28">
        <f>SUM(C25:E25)</f>
        <v>0.48757475083056478</v>
      </c>
    </row>
    <row r="26" spans="1:15" ht="15.75" thickBot="1" x14ac:dyDescent="0.3">
      <c r="A26" s="45"/>
      <c r="B26" s="25" t="s">
        <v>18</v>
      </c>
      <c r="C26" s="28">
        <v>0.25563135538679366</v>
      </c>
      <c r="D26" s="28">
        <v>0.15458875016089588</v>
      </c>
      <c r="E26" s="4" t="s">
        <v>22</v>
      </c>
      <c r="F26" s="4" t="s">
        <v>22</v>
      </c>
      <c r="G26" s="4" t="s">
        <v>22</v>
      </c>
      <c r="H26" s="4" t="s">
        <v>22</v>
      </c>
      <c r="I26" s="4" t="s">
        <v>22</v>
      </c>
      <c r="J26" s="4" t="s">
        <v>22</v>
      </c>
      <c r="K26" s="28">
        <v>0.58977989445231049</v>
      </c>
      <c r="L26" s="15"/>
      <c r="M26" s="4" t="s">
        <v>22</v>
      </c>
    </row>
    <row r="27" spans="1:15" ht="15.75" thickBot="1" x14ac:dyDescent="0.3">
      <c r="A27" s="46"/>
      <c r="B27" s="25" t="s">
        <v>52</v>
      </c>
      <c r="C27" s="28">
        <v>0.23964532977043604</v>
      </c>
      <c r="D27" s="4" t="s">
        <v>22</v>
      </c>
      <c r="E27" s="4" t="s">
        <v>22</v>
      </c>
      <c r="F27" s="4" t="s">
        <v>22</v>
      </c>
      <c r="G27" s="4" t="s">
        <v>22</v>
      </c>
      <c r="H27" s="4" t="s">
        <v>22</v>
      </c>
      <c r="I27" s="4" t="s">
        <v>22</v>
      </c>
      <c r="J27" s="4" t="s">
        <v>22</v>
      </c>
      <c r="K27" s="28">
        <v>0.76035467022956393</v>
      </c>
      <c r="L27" s="15"/>
      <c r="M27" s="4" t="s">
        <v>22</v>
      </c>
    </row>
    <row r="30" spans="1:15" x14ac:dyDescent="0.25">
      <c r="A30" s="40" t="s">
        <v>23</v>
      </c>
    </row>
    <row r="31" spans="1:15" x14ac:dyDescent="0.25">
      <c r="A31" s="41" t="s">
        <v>24</v>
      </c>
    </row>
    <row r="32" spans="1:15" x14ac:dyDescent="0.25">
      <c r="A32" s="5" t="s">
        <v>28</v>
      </c>
    </row>
    <row r="33" spans="1:1" x14ac:dyDescent="0.25">
      <c r="A33" s="41" t="s">
        <v>25</v>
      </c>
    </row>
    <row r="34" spans="1:1" x14ac:dyDescent="0.25">
      <c r="A34" s="41" t="s">
        <v>26</v>
      </c>
    </row>
    <row r="35" spans="1:1" x14ac:dyDescent="0.25">
      <c r="A35" s="41" t="s">
        <v>27</v>
      </c>
    </row>
    <row r="36" spans="1:1" x14ac:dyDescent="0.25">
      <c r="A36" s="41" t="s">
        <v>54</v>
      </c>
    </row>
  </sheetData>
  <mergeCells count="6">
    <mergeCell ref="A11:A17"/>
    <mergeCell ref="A21:A27"/>
    <mergeCell ref="C9:K9"/>
    <mergeCell ref="M9:M10"/>
    <mergeCell ref="C19:K19"/>
    <mergeCell ref="M19:M20"/>
  </mergeCells>
  <pageMargins left="0.7" right="0.7" top="0.75" bottom="0.75" header="0.3" footer="0.3"/>
  <pageSetup paperSize="8"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313F1-557F-4E14-AEF7-93FB868F7D6C}">
  <sheetPr>
    <tabColor rgb="FF92D050"/>
    <pageSetUpPr fitToPage="1"/>
  </sheetPr>
  <dimension ref="A1:AE52"/>
  <sheetViews>
    <sheetView tabSelected="1" topLeftCell="A25" workbookViewId="0">
      <selection activeCell="N44" sqref="N44"/>
    </sheetView>
  </sheetViews>
  <sheetFormatPr defaultColWidth="8.85546875" defaultRowHeight="15" x14ac:dyDescent="0.25"/>
  <cols>
    <col min="1" max="10" width="8.85546875" style="31"/>
    <col min="11" max="11" width="13" style="31" customWidth="1"/>
    <col min="12" max="12" width="12.85546875" style="31" customWidth="1"/>
    <col min="13" max="16384" width="8.85546875" style="31"/>
  </cols>
  <sheetData>
    <row r="1" spans="1:25" x14ac:dyDescent="0.25">
      <c r="A1" s="1" t="s">
        <v>0</v>
      </c>
    </row>
    <row r="2" spans="1:25" x14ac:dyDescent="0.25">
      <c r="A2" s="1" t="s">
        <v>1</v>
      </c>
    </row>
    <row r="3" spans="1:25" x14ac:dyDescent="0.25">
      <c r="A3" s="18" t="s">
        <v>2</v>
      </c>
    </row>
    <row r="4" spans="1:25" x14ac:dyDescent="0.25">
      <c r="A4" s="18" t="s">
        <v>3</v>
      </c>
    </row>
    <row r="5" spans="1:25" x14ac:dyDescent="0.25">
      <c r="A5" s="1" t="s">
        <v>59</v>
      </c>
    </row>
    <row r="7" spans="1:25" x14ac:dyDescent="0.25">
      <c r="A7" s="24" t="s">
        <v>45</v>
      </c>
    </row>
    <row r="9" spans="1:25" x14ac:dyDescent="0.25">
      <c r="A9" s="22" t="s">
        <v>31</v>
      </c>
      <c r="Y9" s="22"/>
    </row>
    <row r="10" spans="1:25" ht="15.75" thickBot="1" x14ac:dyDescent="0.3"/>
    <row r="11" spans="1:25" ht="15.75" thickBot="1" x14ac:dyDescent="0.3">
      <c r="A11" s="50"/>
      <c r="B11" s="51"/>
      <c r="C11" s="54" t="s">
        <v>48</v>
      </c>
      <c r="D11" s="55"/>
      <c r="E11" s="55"/>
      <c r="F11" s="55"/>
      <c r="G11" s="55"/>
      <c r="H11" s="55"/>
      <c r="I11" s="55"/>
      <c r="J11" s="55"/>
      <c r="K11" s="55"/>
      <c r="L11" s="56"/>
    </row>
    <row r="12" spans="1:25" ht="23.25" thickBot="1" x14ac:dyDescent="0.3">
      <c r="A12" s="52"/>
      <c r="B12" s="53"/>
      <c r="C12" s="37" t="s">
        <v>41</v>
      </c>
      <c r="D12" s="37" t="s">
        <v>35</v>
      </c>
      <c r="E12" s="37" t="s">
        <v>36</v>
      </c>
      <c r="F12" s="37" t="s">
        <v>37</v>
      </c>
      <c r="G12" s="37" t="s">
        <v>38</v>
      </c>
      <c r="H12" s="37" t="s">
        <v>39</v>
      </c>
      <c r="I12" s="37">
        <v>7</v>
      </c>
      <c r="J12" s="37" t="s">
        <v>56</v>
      </c>
      <c r="K12" s="33" t="s">
        <v>34</v>
      </c>
      <c r="L12" s="35" t="s">
        <v>47</v>
      </c>
    </row>
    <row r="13" spans="1:25" ht="16.350000000000001" customHeight="1" thickBot="1" x14ac:dyDescent="0.3">
      <c r="A13" s="44" t="s">
        <v>42</v>
      </c>
      <c r="B13" s="25" t="s">
        <v>13</v>
      </c>
      <c r="C13" s="26">
        <v>1138</v>
      </c>
      <c r="D13" s="26">
        <v>812</v>
      </c>
      <c r="E13" s="26">
        <v>432</v>
      </c>
      <c r="F13" s="26">
        <v>218</v>
      </c>
      <c r="G13" s="26">
        <v>147</v>
      </c>
      <c r="H13" s="26">
        <v>113</v>
      </c>
      <c r="I13" s="26">
        <v>86</v>
      </c>
      <c r="J13" s="26">
        <v>55</v>
      </c>
      <c r="K13" s="26">
        <v>116</v>
      </c>
      <c r="L13" s="36">
        <f t="shared" ref="L13:L19" si="0">SUM(C13:K13)</f>
        <v>3117</v>
      </c>
    </row>
    <row r="14" spans="1:25" ht="15.75" thickBot="1" x14ac:dyDescent="0.3">
      <c r="A14" s="45"/>
      <c r="B14" s="25" t="s">
        <v>14</v>
      </c>
      <c r="C14" s="26">
        <v>1140</v>
      </c>
      <c r="D14" s="26">
        <v>857</v>
      </c>
      <c r="E14" s="26">
        <v>438</v>
      </c>
      <c r="F14" s="26">
        <v>226</v>
      </c>
      <c r="G14" s="26">
        <v>187</v>
      </c>
      <c r="H14" s="26">
        <v>108</v>
      </c>
      <c r="I14" s="26">
        <v>95</v>
      </c>
      <c r="J14" s="34" t="s">
        <v>46</v>
      </c>
      <c r="K14" s="26">
        <v>171</v>
      </c>
      <c r="L14" s="36">
        <f t="shared" si="0"/>
        <v>3222</v>
      </c>
    </row>
    <row r="15" spans="1:25" ht="15.75" thickBot="1" x14ac:dyDescent="0.3">
      <c r="A15" s="45"/>
      <c r="B15" s="25" t="s">
        <v>15</v>
      </c>
      <c r="C15" s="26">
        <v>1182</v>
      </c>
      <c r="D15" s="26">
        <v>843</v>
      </c>
      <c r="E15" s="26">
        <v>452</v>
      </c>
      <c r="F15" s="26">
        <v>255</v>
      </c>
      <c r="G15" s="26">
        <v>175</v>
      </c>
      <c r="H15" s="26">
        <v>115</v>
      </c>
      <c r="I15" s="34" t="s">
        <v>46</v>
      </c>
      <c r="J15" s="34" t="s">
        <v>46</v>
      </c>
      <c r="K15" s="26">
        <v>266</v>
      </c>
      <c r="L15" s="36">
        <f t="shared" si="0"/>
        <v>3288</v>
      </c>
    </row>
    <row r="16" spans="1:25" ht="15.75" thickBot="1" x14ac:dyDescent="0.3">
      <c r="A16" s="45"/>
      <c r="B16" s="25" t="s">
        <v>16</v>
      </c>
      <c r="C16" s="26">
        <v>1197</v>
      </c>
      <c r="D16" s="26">
        <v>954</v>
      </c>
      <c r="E16" s="26">
        <v>518</v>
      </c>
      <c r="F16" s="26">
        <v>292</v>
      </c>
      <c r="G16" s="26">
        <v>177</v>
      </c>
      <c r="H16" s="34" t="s">
        <v>46</v>
      </c>
      <c r="I16" s="34" t="s">
        <v>46</v>
      </c>
      <c r="J16" s="34" t="s">
        <v>46</v>
      </c>
      <c r="K16" s="26">
        <v>453</v>
      </c>
      <c r="L16" s="36">
        <f t="shared" si="0"/>
        <v>3591</v>
      </c>
    </row>
    <row r="17" spans="1:13" ht="15.75" thickBot="1" x14ac:dyDescent="0.3">
      <c r="A17" s="45"/>
      <c r="B17" s="25" t="s">
        <v>17</v>
      </c>
      <c r="C17" s="26">
        <v>1298</v>
      </c>
      <c r="D17" s="26">
        <v>928</v>
      </c>
      <c r="E17" s="26">
        <v>503</v>
      </c>
      <c r="F17" s="26">
        <v>312</v>
      </c>
      <c r="G17" s="34" t="s">
        <v>46</v>
      </c>
      <c r="H17" s="34" t="s">
        <v>46</v>
      </c>
      <c r="I17" s="34" t="s">
        <v>46</v>
      </c>
      <c r="J17" s="34" t="s">
        <v>46</v>
      </c>
      <c r="K17" s="26">
        <v>815</v>
      </c>
      <c r="L17" s="36">
        <f t="shared" si="0"/>
        <v>3856</v>
      </c>
    </row>
    <row r="18" spans="1:13" ht="15.75" thickBot="1" x14ac:dyDescent="0.3">
      <c r="A18" s="45"/>
      <c r="B18" s="25" t="s">
        <v>18</v>
      </c>
      <c r="C18" s="26">
        <v>1240</v>
      </c>
      <c r="D18" s="26">
        <v>996</v>
      </c>
      <c r="E18" s="26">
        <v>592</v>
      </c>
      <c r="F18" s="34" t="s">
        <v>46</v>
      </c>
      <c r="G18" s="34" t="s">
        <v>46</v>
      </c>
      <c r="H18" s="34" t="s">
        <v>46</v>
      </c>
      <c r="I18" s="34" t="s">
        <v>46</v>
      </c>
      <c r="J18" s="34" t="s">
        <v>46</v>
      </c>
      <c r="K18" s="26">
        <v>1754</v>
      </c>
      <c r="L18" s="36">
        <f t="shared" si="0"/>
        <v>4582</v>
      </c>
    </row>
    <row r="19" spans="1:13" ht="15.75" thickBot="1" x14ac:dyDescent="0.3">
      <c r="A19" s="46"/>
      <c r="B19" s="25" t="s">
        <v>52</v>
      </c>
      <c r="C19" s="42">
        <v>1416</v>
      </c>
      <c r="D19" s="26">
        <v>1156</v>
      </c>
      <c r="E19" s="34" t="s">
        <v>46</v>
      </c>
      <c r="F19" s="34" t="s">
        <v>46</v>
      </c>
      <c r="G19" s="34" t="s">
        <v>46</v>
      </c>
      <c r="H19" s="34" t="s">
        <v>46</v>
      </c>
      <c r="I19" s="34" t="s">
        <v>46</v>
      </c>
      <c r="J19" s="34" t="s">
        <v>46</v>
      </c>
      <c r="K19" s="42">
        <v>3688</v>
      </c>
      <c r="L19" s="36">
        <f t="shared" si="0"/>
        <v>6260</v>
      </c>
    </row>
    <row r="23" spans="1:13" x14ac:dyDescent="0.25">
      <c r="A23" s="22" t="s">
        <v>32</v>
      </c>
      <c r="B23" s="22"/>
      <c r="C23" s="22"/>
      <c r="D23" s="22"/>
      <c r="E23" s="22"/>
      <c r="F23" s="22"/>
      <c r="G23" s="22"/>
      <c r="H23" s="22"/>
      <c r="I23" s="22"/>
      <c r="J23" s="22"/>
      <c r="K23" s="22"/>
    </row>
    <row r="24" spans="1:13" ht="15.75" thickBot="1" x14ac:dyDescent="0.3"/>
    <row r="25" spans="1:13" ht="15.75" thickBot="1" x14ac:dyDescent="0.3">
      <c r="A25" s="50"/>
      <c r="B25" s="51"/>
      <c r="C25" s="47" t="s">
        <v>48</v>
      </c>
      <c r="D25" s="48"/>
      <c r="E25" s="48"/>
      <c r="F25" s="48"/>
      <c r="G25" s="48"/>
      <c r="H25" s="48"/>
      <c r="I25" s="48"/>
      <c r="J25" s="49"/>
      <c r="K25" s="57" t="s">
        <v>34</v>
      </c>
    </row>
    <row r="26" spans="1:13" ht="15.75" thickBot="1" x14ac:dyDescent="0.3">
      <c r="A26" s="52"/>
      <c r="B26" s="53"/>
      <c r="C26" s="37" t="s">
        <v>41</v>
      </c>
      <c r="D26" s="37" t="s">
        <v>35</v>
      </c>
      <c r="E26" s="37" t="s">
        <v>36</v>
      </c>
      <c r="F26" s="37" t="s">
        <v>37</v>
      </c>
      <c r="G26" s="37" t="s">
        <v>38</v>
      </c>
      <c r="H26" s="37" t="s">
        <v>39</v>
      </c>
      <c r="I26" s="37">
        <v>7</v>
      </c>
      <c r="J26" s="37" t="s">
        <v>56</v>
      </c>
      <c r="K26" s="58"/>
    </row>
    <row r="27" spans="1:13" ht="16.350000000000001" customHeight="1" thickBot="1" x14ac:dyDescent="0.3">
      <c r="A27" s="44" t="s">
        <v>42</v>
      </c>
      <c r="B27" s="25" t="s">
        <v>13</v>
      </c>
      <c r="C27" s="28">
        <f t="shared" ref="C27:K27" si="1">C13/$L13</f>
        <v>0.36509464228424765</v>
      </c>
      <c r="D27" s="28">
        <f t="shared" si="1"/>
        <v>0.2605068976580045</v>
      </c>
      <c r="E27" s="28">
        <f t="shared" si="1"/>
        <v>0.13859480269489893</v>
      </c>
      <c r="F27" s="28">
        <f t="shared" si="1"/>
        <v>6.9939043952518445E-2</v>
      </c>
      <c r="G27" s="28">
        <f t="shared" si="1"/>
        <v>4.7160731472569779E-2</v>
      </c>
      <c r="H27" s="28">
        <f t="shared" si="1"/>
        <v>3.6252807186397173E-2</v>
      </c>
      <c r="I27" s="28">
        <f t="shared" si="1"/>
        <v>2.7590632017965994E-2</v>
      </c>
      <c r="J27" s="28">
        <f t="shared" si="1"/>
        <v>1.7645171639396856E-2</v>
      </c>
      <c r="K27" s="28">
        <f t="shared" si="1"/>
        <v>3.7215271094000642E-2</v>
      </c>
      <c r="L27" s="29"/>
      <c r="M27" s="29"/>
    </row>
    <row r="28" spans="1:13" ht="15.75" thickBot="1" x14ac:dyDescent="0.3">
      <c r="A28" s="45"/>
      <c r="B28" s="25" t="s">
        <v>14</v>
      </c>
      <c r="C28" s="28">
        <f t="shared" ref="C28:I28" si="2">C14/$L14</f>
        <v>0.3538175046554935</v>
      </c>
      <c r="D28" s="28">
        <f t="shared" si="2"/>
        <v>0.26598386095592802</v>
      </c>
      <c r="E28" s="28">
        <f t="shared" si="2"/>
        <v>0.13594040968342644</v>
      </c>
      <c r="F28" s="28">
        <f t="shared" si="2"/>
        <v>7.0142768466790809E-2</v>
      </c>
      <c r="G28" s="28">
        <f t="shared" si="2"/>
        <v>5.803848541278709E-2</v>
      </c>
      <c r="H28" s="28">
        <f t="shared" si="2"/>
        <v>3.3519553072625698E-2</v>
      </c>
      <c r="I28" s="28">
        <f t="shared" si="2"/>
        <v>2.9484792054624457E-2</v>
      </c>
      <c r="J28" s="34" t="s">
        <v>46</v>
      </c>
      <c r="K28" s="28">
        <f t="shared" ref="K28:K33" si="3">K14/$L14</f>
        <v>5.3072625698324022E-2</v>
      </c>
      <c r="L28" s="29"/>
      <c r="M28" s="29"/>
    </row>
    <row r="29" spans="1:13" ht="15.75" thickBot="1" x14ac:dyDescent="0.3">
      <c r="A29" s="45"/>
      <c r="B29" s="25" t="s">
        <v>15</v>
      </c>
      <c r="C29" s="28">
        <f t="shared" ref="C29:H29" si="4">C15/$L15</f>
        <v>0.35948905109489049</v>
      </c>
      <c r="D29" s="28">
        <f t="shared" si="4"/>
        <v>0.25638686131386862</v>
      </c>
      <c r="E29" s="28">
        <f t="shared" si="4"/>
        <v>0.13746958637469586</v>
      </c>
      <c r="F29" s="28">
        <f t="shared" si="4"/>
        <v>7.7554744525547448E-2</v>
      </c>
      <c r="G29" s="28">
        <f t="shared" si="4"/>
        <v>5.322384428223844E-2</v>
      </c>
      <c r="H29" s="28">
        <f t="shared" si="4"/>
        <v>3.497566909975669E-2</v>
      </c>
      <c r="I29" s="34" t="s">
        <v>46</v>
      </c>
      <c r="J29" s="34" t="s">
        <v>46</v>
      </c>
      <c r="K29" s="28">
        <f t="shared" si="3"/>
        <v>8.0900243309002431E-2</v>
      </c>
      <c r="L29" s="29"/>
      <c r="M29" s="29"/>
    </row>
    <row r="30" spans="1:13" ht="15.75" thickBot="1" x14ac:dyDescent="0.3">
      <c r="A30" s="45"/>
      <c r="B30" s="25" t="s">
        <v>16</v>
      </c>
      <c r="C30" s="28">
        <f>C16/$L16</f>
        <v>0.33333333333333331</v>
      </c>
      <c r="D30" s="28">
        <f>D16/$L16</f>
        <v>0.26566416040100249</v>
      </c>
      <c r="E30" s="28">
        <f>E16/$L16</f>
        <v>0.14424951267056529</v>
      </c>
      <c r="F30" s="28">
        <f>F16/$L16</f>
        <v>8.1314397103870784E-2</v>
      </c>
      <c r="G30" s="28">
        <f>G16/$L16</f>
        <v>4.928989139515455E-2</v>
      </c>
      <c r="H30" s="34" t="s">
        <v>46</v>
      </c>
      <c r="I30" s="34" t="s">
        <v>46</v>
      </c>
      <c r="J30" s="34" t="s">
        <v>46</v>
      </c>
      <c r="K30" s="28">
        <f t="shared" si="3"/>
        <v>0.12614870509607351</v>
      </c>
      <c r="L30" s="29"/>
      <c r="M30" s="29"/>
    </row>
    <row r="31" spans="1:13" ht="15.75" thickBot="1" x14ac:dyDescent="0.3">
      <c r="A31" s="45"/>
      <c r="B31" s="25" t="s">
        <v>17</v>
      </c>
      <c r="C31" s="28">
        <f>C17/$L17</f>
        <v>0.33661825726141081</v>
      </c>
      <c r="D31" s="28">
        <f>D17/$L17</f>
        <v>0.24066390041493776</v>
      </c>
      <c r="E31" s="28">
        <f>E17/$L17</f>
        <v>0.13044605809128632</v>
      </c>
      <c r="F31" s="28">
        <f>F17/$L17</f>
        <v>8.0912863070539423E-2</v>
      </c>
      <c r="G31" s="34" t="s">
        <v>46</v>
      </c>
      <c r="H31" s="34" t="s">
        <v>46</v>
      </c>
      <c r="I31" s="34" t="s">
        <v>46</v>
      </c>
      <c r="J31" s="34" t="s">
        <v>46</v>
      </c>
      <c r="K31" s="28">
        <f t="shared" si="3"/>
        <v>0.21135892116182572</v>
      </c>
      <c r="L31" s="29"/>
      <c r="M31" s="29"/>
    </row>
    <row r="32" spans="1:13" ht="15.75" thickBot="1" x14ac:dyDescent="0.3">
      <c r="A32" s="45"/>
      <c r="B32" s="25" t="s">
        <v>18</v>
      </c>
      <c r="C32" s="28">
        <f>C18/$L18</f>
        <v>0.27062418158009605</v>
      </c>
      <c r="D32" s="28">
        <f>D18/$L18</f>
        <v>0.21737232649498037</v>
      </c>
      <c r="E32" s="28">
        <f>E18/$L18</f>
        <v>0.12920122217372326</v>
      </c>
      <c r="F32" s="34" t="s">
        <v>46</v>
      </c>
      <c r="G32" s="34" t="s">
        <v>46</v>
      </c>
      <c r="H32" s="34" t="s">
        <v>46</v>
      </c>
      <c r="I32" s="34" t="s">
        <v>46</v>
      </c>
      <c r="J32" s="34" t="s">
        <v>46</v>
      </c>
      <c r="K32" s="28">
        <f t="shared" si="3"/>
        <v>0.38280226975120035</v>
      </c>
      <c r="L32" s="29"/>
      <c r="M32" s="29"/>
    </row>
    <row r="33" spans="1:13" ht="15.75" thickBot="1" x14ac:dyDescent="0.3">
      <c r="A33" s="46"/>
      <c r="B33" s="25" t="s">
        <v>52</v>
      </c>
      <c r="C33" s="28">
        <f>C19/$L19</f>
        <v>0.22619808306709266</v>
      </c>
      <c r="D33" s="28">
        <f>D19/$L19</f>
        <v>0.18466453674121405</v>
      </c>
      <c r="E33" s="34" t="s">
        <v>46</v>
      </c>
      <c r="F33" s="34" t="s">
        <v>46</v>
      </c>
      <c r="G33" s="34" t="s">
        <v>46</v>
      </c>
      <c r="H33" s="34" t="s">
        <v>46</v>
      </c>
      <c r="I33" s="34" t="s">
        <v>46</v>
      </c>
      <c r="J33" s="34" t="s">
        <v>46</v>
      </c>
      <c r="K33" s="28">
        <f t="shared" si="3"/>
        <v>0.58913738019169326</v>
      </c>
      <c r="L33" s="29"/>
      <c r="M33" s="29"/>
    </row>
    <row r="36" spans="1:13" x14ac:dyDescent="0.25">
      <c r="A36" s="22" t="s">
        <v>33</v>
      </c>
      <c r="B36" s="22"/>
      <c r="C36" s="22"/>
      <c r="D36" s="22"/>
      <c r="E36" s="22"/>
      <c r="F36" s="22"/>
      <c r="G36" s="22"/>
      <c r="H36" s="22"/>
      <c r="I36" s="22"/>
      <c r="J36" s="22"/>
      <c r="K36" s="22"/>
    </row>
    <row r="37" spans="1:13" ht="15.75" thickBot="1" x14ac:dyDescent="0.3"/>
    <row r="38" spans="1:13" ht="23.1" customHeight="1" thickBot="1" x14ac:dyDescent="0.3">
      <c r="A38" s="50"/>
      <c r="B38" s="51"/>
      <c r="C38" s="47" t="s">
        <v>48</v>
      </c>
      <c r="D38" s="48"/>
      <c r="E38" s="48"/>
      <c r="F38" s="48"/>
      <c r="G38" s="48"/>
      <c r="H38" s="48"/>
      <c r="I38" s="48"/>
      <c r="J38" s="39"/>
      <c r="K38" s="57" t="s">
        <v>34</v>
      </c>
      <c r="L38" s="57" t="s">
        <v>60</v>
      </c>
    </row>
    <row r="39" spans="1:13" ht="24.95" customHeight="1" thickBot="1" x14ac:dyDescent="0.3">
      <c r="A39" s="52"/>
      <c r="B39" s="53"/>
      <c r="C39" s="38" t="s">
        <v>41</v>
      </c>
      <c r="D39" s="38" t="s">
        <v>35</v>
      </c>
      <c r="E39" s="38" t="s">
        <v>36</v>
      </c>
      <c r="F39" s="38" t="s">
        <v>37</v>
      </c>
      <c r="G39" s="38" t="s">
        <v>38</v>
      </c>
      <c r="H39" s="38" t="s">
        <v>39</v>
      </c>
      <c r="I39" s="38" t="s">
        <v>40</v>
      </c>
      <c r="J39" s="37" t="s">
        <v>56</v>
      </c>
      <c r="K39" s="58"/>
      <c r="L39" s="58"/>
    </row>
    <row r="40" spans="1:13" ht="15.75" thickBot="1" x14ac:dyDescent="0.3">
      <c r="A40" s="44" t="s">
        <v>42</v>
      </c>
      <c r="B40" s="25" t="s">
        <v>13</v>
      </c>
      <c r="C40" s="28">
        <f>C13/$L40</f>
        <v>0.15330728815842651</v>
      </c>
      <c r="D40" s="28">
        <f t="shared" ref="D40:J40" si="5">D13/$L40</f>
        <v>0.1093897346086488</v>
      </c>
      <c r="E40" s="28">
        <f t="shared" si="5"/>
        <v>5.8197494274552071E-2</v>
      </c>
      <c r="F40" s="28">
        <f t="shared" si="5"/>
        <v>2.9368179981139702E-2</v>
      </c>
      <c r="G40" s="28">
        <f t="shared" si="5"/>
        <v>1.9803314023979522E-2</v>
      </c>
      <c r="H40" s="28">
        <f t="shared" si="5"/>
        <v>1.5222955678297184E-2</v>
      </c>
      <c r="I40" s="28">
        <f t="shared" si="5"/>
        <v>1.158561228613768E-2</v>
      </c>
      <c r="J40" s="28">
        <f t="shared" si="5"/>
        <v>7.4094032062508421E-3</v>
      </c>
      <c r="K40" s="28">
        <f t="shared" ref="K40" si="6">K13/$L40</f>
        <v>1.5627104944092685E-2</v>
      </c>
      <c r="L40" s="42">
        <v>7423</v>
      </c>
    </row>
    <row r="41" spans="1:13" ht="15.75" thickBot="1" x14ac:dyDescent="0.3">
      <c r="A41" s="45"/>
      <c r="B41" s="25" t="s">
        <v>14</v>
      </c>
      <c r="C41" s="28">
        <f t="shared" ref="C41:I41" si="7">C14/$L41</f>
        <v>0.15361811076674303</v>
      </c>
      <c r="D41" s="28">
        <f t="shared" si="7"/>
        <v>0.11548308853254279</v>
      </c>
      <c r="E41" s="28">
        <f t="shared" si="7"/>
        <v>5.9021695189327587E-2</v>
      </c>
      <c r="F41" s="28">
        <f t="shared" si="7"/>
        <v>3.0454116695863093E-2</v>
      </c>
      <c r="G41" s="28">
        <f t="shared" si="7"/>
        <v>2.5198760274895565E-2</v>
      </c>
      <c r="H41" s="28">
        <f t="shared" si="7"/>
        <v>1.455329470421776E-2</v>
      </c>
      <c r="I41" s="28">
        <f t="shared" si="7"/>
        <v>1.2801509230561919E-2</v>
      </c>
      <c r="J41" s="34" t="s">
        <v>46</v>
      </c>
      <c r="K41" s="28">
        <f t="shared" ref="K41:K46" si="8">K14/$L41</f>
        <v>2.3042716615011453E-2</v>
      </c>
      <c r="L41" s="42">
        <v>7421</v>
      </c>
    </row>
    <row r="42" spans="1:13" ht="15.75" thickBot="1" x14ac:dyDescent="0.3">
      <c r="A42" s="45"/>
      <c r="B42" s="25" t="s">
        <v>15</v>
      </c>
      <c r="C42" s="28">
        <f t="shared" ref="C42:H42" si="9">C15/$L42</f>
        <v>0.16211767933068166</v>
      </c>
      <c r="D42" s="28">
        <f t="shared" si="9"/>
        <v>0.11562199972568921</v>
      </c>
      <c r="E42" s="28">
        <f t="shared" si="9"/>
        <v>6.1994239473323276E-2</v>
      </c>
      <c r="F42" s="28">
        <f t="shared" si="9"/>
        <v>3.4974626251542996E-2</v>
      </c>
      <c r="G42" s="28">
        <f t="shared" si="9"/>
        <v>2.4002194486353039E-2</v>
      </c>
      <c r="H42" s="28">
        <f t="shared" si="9"/>
        <v>1.5772870662460567E-2</v>
      </c>
      <c r="I42" s="34" t="s">
        <v>46</v>
      </c>
      <c r="J42" s="34" t="s">
        <v>46</v>
      </c>
      <c r="K42" s="28">
        <f t="shared" si="8"/>
        <v>3.6483335619256617E-2</v>
      </c>
      <c r="L42" s="42">
        <v>7291</v>
      </c>
    </row>
    <row r="43" spans="1:13" ht="15.75" thickBot="1" x14ac:dyDescent="0.3">
      <c r="A43" s="45"/>
      <c r="B43" s="25" t="s">
        <v>16</v>
      </c>
      <c r="C43" s="28">
        <f>C16/$L43</f>
        <v>0.15843812045003308</v>
      </c>
      <c r="D43" s="28">
        <f>D16/$L43</f>
        <v>0.12627399073461285</v>
      </c>
      <c r="E43" s="28">
        <f>E16/$L43</f>
        <v>6.8563864990072804E-2</v>
      </c>
      <c r="F43" s="28">
        <f>F16/$L43</f>
        <v>3.8649900727994707E-2</v>
      </c>
      <c r="G43" s="28">
        <f>G16/$L43</f>
        <v>2.342819324950364E-2</v>
      </c>
      <c r="H43" s="34" t="s">
        <v>46</v>
      </c>
      <c r="I43" s="34" t="s">
        <v>46</v>
      </c>
      <c r="J43" s="34" t="s">
        <v>46</v>
      </c>
      <c r="K43" s="28">
        <f t="shared" si="8"/>
        <v>5.9960291197882196E-2</v>
      </c>
      <c r="L43" s="42">
        <v>7555</v>
      </c>
    </row>
    <row r="44" spans="1:13" ht="15.75" thickBot="1" x14ac:dyDescent="0.3">
      <c r="A44" s="45"/>
      <c r="B44" s="25" t="s">
        <v>17</v>
      </c>
      <c r="C44" s="28">
        <f>C17/$L44</f>
        <v>0.17249169435215947</v>
      </c>
      <c r="D44" s="28">
        <f>D17/$L44</f>
        <v>0.12332225913621263</v>
      </c>
      <c r="E44" s="28">
        <f>E17/$L44</f>
        <v>6.6843853820598001E-2</v>
      </c>
      <c r="F44" s="28">
        <f>F17/$L44</f>
        <v>4.1461794019933558E-2</v>
      </c>
      <c r="G44" s="34" t="s">
        <v>46</v>
      </c>
      <c r="H44" s="34" t="s">
        <v>46</v>
      </c>
      <c r="I44" s="34" t="s">
        <v>46</v>
      </c>
      <c r="J44" s="34" t="s">
        <v>46</v>
      </c>
      <c r="K44" s="28">
        <f t="shared" si="8"/>
        <v>0.10830564784053157</v>
      </c>
      <c r="L44" s="42">
        <v>7525</v>
      </c>
    </row>
    <row r="45" spans="1:13" ht="15.75" thickBot="1" x14ac:dyDescent="0.3">
      <c r="A45" s="45"/>
      <c r="B45" s="25" t="s">
        <v>18</v>
      </c>
      <c r="C45" s="28">
        <f>C18/$L45</f>
        <v>0.15960870124855195</v>
      </c>
      <c r="D45" s="28">
        <f>D18/$L45</f>
        <v>0.12820182777706268</v>
      </c>
      <c r="E45" s="28">
        <f>E18/$L45</f>
        <v>7.6200283176728015E-2</v>
      </c>
      <c r="F45" s="34" t="s">
        <v>46</v>
      </c>
      <c r="G45" s="34" t="s">
        <v>46</v>
      </c>
      <c r="H45" s="34" t="s">
        <v>46</v>
      </c>
      <c r="I45" s="34" t="s">
        <v>46</v>
      </c>
      <c r="J45" s="34" t="s">
        <v>46</v>
      </c>
      <c r="K45" s="28">
        <f t="shared" si="8"/>
        <v>0.22576908224996783</v>
      </c>
      <c r="L45" s="42">
        <v>7769</v>
      </c>
    </row>
    <row r="46" spans="1:13" ht="15.75" thickBot="1" x14ac:dyDescent="0.3">
      <c r="A46" s="46"/>
      <c r="B46" s="25" t="s">
        <v>52</v>
      </c>
      <c r="C46" s="28">
        <f>C19/$L46</f>
        <v>0.17199076885703873</v>
      </c>
      <c r="D46" s="28">
        <f>D19/$L46</f>
        <v>0.14041054293696101</v>
      </c>
      <c r="E46" s="34" t="s">
        <v>46</v>
      </c>
      <c r="F46" s="34" t="s">
        <v>46</v>
      </c>
      <c r="G46" s="34" t="s">
        <v>46</v>
      </c>
      <c r="H46" s="34" t="s">
        <v>46</v>
      </c>
      <c r="I46" s="34" t="s">
        <v>46</v>
      </c>
      <c r="J46" s="34" t="s">
        <v>46</v>
      </c>
      <c r="K46" s="28">
        <f t="shared" si="8"/>
        <v>0.44795335843556422</v>
      </c>
      <c r="L46" s="42">
        <v>8233</v>
      </c>
    </row>
    <row r="49" spans="1:31" x14ac:dyDescent="0.25">
      <c r="A49" s="40" t="s">
        <v>23</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row>
    <row r="50" spans="1:31" x14ac:dyDescent="0.25">
      <c r="A50" s="59" t="s">
        <v>51</v>
      </c>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row>
    <row r="51" spans="1:31" x14ac:dyDescent="0.25">
      <c r="A51" s="61" t="s">
        <v>57</v>
      </c>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row>
    <row r="52" spans="1:31" x14ac:dyDescent="0.25">
      <c r="A52" s="61" t="s">
        <v>55</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row>
  </sheetData>
  <mergeCells count="15">
    <mergeCell ref="A27:A33"/>
    <mergeCell ref="A11:B12"/>
    <mergeCell ref="C11:L11"/>
    <mergeCell ref="A25:B26"/>
    <mergeCell ref="C25:J25"/>
    <mergeCell ref="K25:K26"/>
    <mergeCell ref="A13:A19"/>
    <mergeCell ref="A50:AE50"/>
    <mergeCell ref="A51:AE51"/>
    <mergeCell ref="A52:AE52"/>
    <mergeCell ref="A38:B39"/>
    <mergeCell ref="C38:I38"/>
    <mergeCell ref="K38:K39"/>
    <mergeCell ref="L38:L39"/>
    <mergeCell ref="A40:A46"/>
  </mergeCells>
  <pageMargins left="0.7" right="0.7" top="0.75" bottom="0.75" header="0.3" footer="0.3"/>
  <pageSetup paperSize="8"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2369E6A2F30548B4EEF5B816186C58" ma:contentTypeVersion="2" ma:contentTypeDescription="Een nieuw document maken." ma:contentTypeScope="" ma:versionID="534f47f6a537ffac24a1af554381d5a7">
  <xsd:schema xmlns:xsd="http://www.w3.org/2001/XMLSchema" xmlns:xs="http://www.w3.org/2001/XMLSchema" xmlns:p="http://schemas.microsoft.com/office/2006/metadata/properties" xmlns:ns2="http://schemas.microsoft.com/sharepoint/v3/fields" xmlns:ns3="a6ffceed-4e85-47c5-aca9-bfee952fba44" targetNamespace="http://schemas.microsoft.com/office/2006/metadata/properties" ma:root="true" ma:fieldsID="2a9405c7e9110f8f97b48181070992ef" ns2:_="" ns3:_="">
    <xsd:import namespace="http://schemas.microsoft.com/sharepoint/v3/fields"/>
    <xsd:import namespace="a6ffceed-4e85-47c5-aca9-bfee952fba44"/>
    <xsd:element name="properties">
      <xsd:complexType>
        <xsd:sequence>
          <xsd:element name="documentManagement">
            <xsd:complexType>
              <xsd:all>
                <xsd:element ref="ns2:_Status" minOccurs="0"/>
                <xsd:element ref="ns3:f9t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iet gestart" ma:internalName="_Status">
      <xsd:simpleType>
        <xsd:union memberTypes="dms:Text">
          <xsd:simpleType>
            <xsd:restriction base="dms:Choice">
              <xsd:enumeration value="Niet gestart"/>
              <xsd:enumeration value="Concept"/>
              <xsd:enumeration value="Herzien"/>
              <xsd:enumeration value="Gepland"/>
              <xsd:enumeration value="Gepubliceerd"/>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6ffceed-4e85-47c5-aca9-bfee952fba44" elementFormDefault="qualified">
    <xsd:import namespace="http://schemas.microsoft.com/office/2006/documentManagement/types"/>
    <xsd:import namespace="http://schemas.microsoft.com/office/infopath/2007/PartnerControls"/>
    <xsd:element name="f9tx" ma:index="9" nillable="true" ma:displayName="Achtergrond" ma:internalName="f9tx">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Niet gestart</_Status>
    <f9tx xmlns="a6ffceed-4e85-47c5-aca9-bfee952fba4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2E287A-FFE2-485A-82CD-CF6104A241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6ffceed-4e85-47c5-aca9-bfee952fba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2AFC34-B63B-446C-999C-A61F253C5EFB}">
  <ds:schemaRefs>
    <ds:schemaRef ds:uri="http://purl.org/dc/dcmitype/"/>
    <ds:schemaRef ds:uri="http://www.w3.org/XML/1998/namespace"/>
    <ds:schemaRef ds:uri="http://purl.org/dc/elements/1.1/"/>
    <ds:schemaRef ds:uri="http://schemas.microsoft.com/office/2006/documentManagement/types"/>
    <ds:schemaRef ds:uri="http://purl.org/dc/terms/"/>
    <ds:schemaRef ds:uri="a6ffceed-4e85-47c5-aca9-bfee952fba44"/>
    <ds:schemaRef ds:uri="http://schemas.microsoft.com/office/2006/metadata/properties"/>
    <ds:schemaRef ds:uri="http://schemas.microsoft.com/sharepoint/v3/field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2A21B51A-2B6E-45BC-8397-0F129B9FFF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tabel 1</vt:lpstr>
      <vt:lpstr>tabel 2</vt:lpstr>
      <vt:lpstr>tabel 3</vt:lpstr>
      <vt:lpstr>tabel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Mouha, Tessa</dc:creator>
  <cp:lastModifiedBy>Tytgat, Caroline</cp:lastModifiedBy>
  <cp:lastPrinted>2019-03-26T10:22:59Z</cp:lastPrinted>
  <dcterms:created xsi:type="dcterms:W3CDTF">2018-11-05T14:43:00Z</dcterms:created>
  <dcterms:modified xsi:type="dcterms:W3CDTF">2019-04-02T16:11:50Z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0x0101002B2369E6A2F30548B4EEF5B816186C58</vt:lpwstr>
  </property>
</Properties>
</file>