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vromanpa\Documents\"/>
    </mc:Choice>
  </mc:AlternateContent>
  <xr:revisionPtr revIDLastSave="0" documentId="8_{ADA11750-C92D-410E-971B-4A8C28BE065A}" xr6:coauthVersionLast="36" xr6:coauthVersionMax="36" xr10:uidLastSave="{00000000-0000-0000-0000-000000000000}"/>
  <bookViews>
    <workbookView xWindow="0" yWindow="0" windowWidth="23040" windowHeight="9084" xr2:uid="{00000000-000D-0000-FFFF-FFFF00000000}"/>
  </bookViews>
  <sheets>
    <sheet name="ALGEMEEN" sheetId="17" r:id="rId1"/>
  </sheets>
  <definedNames>
    <definedName name="_xlnm.Print_Area" localSheetId="0">ALGEMEEN!$A$1:$S$10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0" i="17" l="1"/>
  <c r="D10" i="17"/>
  <c r="C10" i="17"/>
  <c r="B10" i="17"/>
  <c r="E10" i="17"/>
  <c r="M10" i="17"/>
  <c r="I10" i="17"/>
  <c r="F8" i="17"/>
  <c r="H8" i="17" s="1"/>
  <c r="F7" i="17"/>
  <c r="H7" i="17" s="1"/>
  <c r="J5" i="17"/>
  <c r="L5" i="17" s="1"/>
  <c r="F4" i="17"/>
  <c r="H4" i="17" s="1"/>
  <c r="R9" i="17"/>
  <c r="R8" i="17"/>
  <c r="R7" i="17"/>
  <c r="R6" i="17"/>
  <c r="R5" i="17"/>
  <c r="R4" i="17"/>
  <c r="O10" i="17"/>
  <c r="P9" i="17"/>
  <c r="P8" i="17"/>
  <c r="P7" i="17"/>
  <c r="P6" i="17"/>
  <c r="P5" i="17"/>
  <c r="P4" i="17"/>
  <c r="K10" i="17"/>
  <c r="L9" i="17"/>
  <c r="L8" i="17"/>
  <c r="L7" i="17"/>
  <c r="L6" i="17"/>
  <c r="L4" i="17"/>
  <c r="G10" i="17"/>
  <c r="H9" i="17"/>
  <c r="H6" i="17"/>
  <c r="H5" i="17"/>
  <c r="R10" i="17" l="1"/>
  <c r="J10" i="17"/>
  <c r="P10" i="17"/>
  <c r="L10" i="17"/>
  <c r="H10" i="17"/>
  <c r="F10" i="17"/>
  <c r="Q9" i="17" l="1"/>
  <c r="S9" i="17" s="1"/>
  <c r="Q8" i="17" l="1"/>
  <c r="S8" i="17" s="1"/>
  <c r="Q4" i="17"/>
  <c r="S4" i="17" l="1"/>
  <c r="Q7" i="17"/>
  <c r="S7" i="17" s="1"/>
  <c r="Q6" i="17"/>
  <c r="S6" i="17" s="1"/>
  <c r="Q5" i="17"/>
  <c r="S5" i="17" s="1"/>
  <c r="Q10" i="17" l="1"/>
  <c r="S10" i="17"/>
</calcChain>
</file>

<file path=xl/sharedStrings.xml><?xml version="1.0" encoding="utf-8"?>
<sst xmlns="http://schemas.openxmlformats.org/spreadsheetml/2006/main" count="27" uniqueCount="21">
  <si>
    <t>PROVINCIE</t>
  </si>
  <si>
    <t>Antwerpen</t>
  </si>
  <si>
    <t>Limburg</t>
  </si>
  <si>
    <t>Oost-Vlaanderen</t>
  </si>
  <si>
    <t>West-Vlaanderen</t>
  </si>
  <si>
    <t>A</t>
  </si>
  <si>
    <t>S</t>
  </si>
  <si>
    <t>B</t>
  </si>
  <si>
    <t>Aantal tolkuren</t>
  </si>
  <si>
    <t>Vlaams Brabant</t>
  </si>
  <si>
    <t>wonen in EU, terwerkgesteld in Vlaanderen</t>
  </si>
  <si>
    <t>Opgeloste uren</t>
  </si>
  <si>
    <t>Aangevraagde uren</t>
  </si>
  <si>
    <t>Totaal opgeloste uren</t>
  </si>
  <si>
    <t>Totaal aangevraagde uren</t>
  </si>
  <si>
    <t>Geen tolk</t>
  </si>
  <si>
    <t>Aantal potentiële gebruikers (recht welzijn en werk samen)</t>
  </si>
  <si>
    <t>Aantal  arbeids-contracten</t>
  </si>
  <si>
    <t xml:space="preserve">Aantal unieke personen met arbeids-contract </t>
  </si>
  <si>
    <t>Aantal effectieve gebruikers</t>
  </si>
  <si>
    <t>Voorlopige cijfers VDAB tijdens de periode 01/01/2019-31/03/2019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</si>
</sst>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6"/>
  <dimension ref="A1:T18"/>
  <sheetViews>
    <sheetView tabSelected="1" topLeftCell="D1" workbookViewId="0">
      <selection sqref="A1:S10"/>
    </sheetView>
  </sheetViews>
  <sheetFormatPr defaultColWidth="9.109375" defaultRowHeight="13.2" x14ac:dyDescent="0.25"/>
  <cols>
    <col min="1" max="1" width="28" style="1" customWidth="1"/>
    <col min="2" max="2" width="15.33203125" style="1" customWidth="1"/>
    <col min="3" max="3" width="14.44140625" style="1" customWidth="1"/>
    <col min="4" max="5" width="13" style="1" customWidth="1"/>
    <col min="6" max="6" width="11.6640625" style="1" customWidth="1"/>
    <col min="7" max="7" width="11.6640625" style="1" hidden="1" customWidth="1"/>
    <col min="8" max="8" width="14.88671875" style="1" customWidth="1"/>
    <col min="9" max="9" width="12" style="1" customWidth="1"/>
    <col min="10" max="10" width="11" style="1" customWidth="1"/>
    <col min="11" max="11" width="9" style="1" hidden="1" customWidth="1"/>
    <col min="12" max="14" width="14.5546875" style="1" customWidth="1"/>
    <col min="15" max="15" width="14.5546875" style="1" hidden="1" customWidth="1"/>
    <col min="16" max="16" width="14.88671875" style="1" customWidth="1"/>
    <col min="17" max="17" width="12.88671875" style="1" customWidth="1"/>
    <col min="18" max="18" width="0" style="1" hidden="1" customWidth="1"/>
    <col min="19" max="19" width="17.88671875" style="1" customWidth="1"/>
    <col min="20" max="16384" width="9.109375" style="1"/>
  </cols>
  <sheetData>
    <row r="1" spans="1:20" s="2" customFormat="1" ht="43.5" customHeight="1" thickBot="1" x14ac:dyDescent="0.3">
      <c r="A1" s="48" t="s">
        <v>0</v>
      </c>
      <c r="B1" s="55" t="s">
        <v>20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</row>
    <row r="2" spans="1:20" s="5" customFormat="1" ht="33" customHeight="1" x14ac:dyDescent="0.25">
      <c r="A2" s="49"/>
      <c r="B2" s="53" t="s">
        <v>16</v>
      </c>
      <c r="C2" s="62" t="s">
        <v>5</v>
      </c>
      <c r="D2" s="62"/>
      <c r="E2" s="62"/>
      <c r="F2" s="62"/>
      <c r="G2" s="62"/>
      <c r="H2" s="62"/>
      <c r="I2" s="63" t="s">
        <v>6</v>
      </c>
      <c r="J2" s="64"/>
      <c r="K2" s="64"/>
      <c r="L2" s="65"/>
      <c r="M2" s="64" t="s">
        <v>7</v>
      </c>
      <c r="N2" s="64"/>
      <c r="O2" s="64"/>
      <c r="P2" s="65"/>
      <c r="Q2" s="51" t="s">
        <v>13</v>
      </c>
      <c r="R2" s="60" t="s">
        <v>15</v>
      </c>
      <c r="S2" s="58" t="s">
        <v>14</v>
      </c>
    </row>
    <row r="3" spans="1:20" s="5" customFormat="1" ht="63" customHeight="1" thickBot="1" x14ac:dyDescent="0.3">
      <c r="A3" s="50"/>
      <c r="B3" s="54"/>
      <c r="C3" s="36" t="s">
        <v>18</v>
      </c>
      <c r="D3" s="35" t="s">
        <v>17</v>
      </c>
      <c r="E3" s="36" t="s">
        <v>19</v>
      </c>
      <c r="F3" s="36" t="s">
        <v>11</v>
      </c>
      <c r="G3" s="36"/>
      <c r="H3" s="18" t="s">
        <v>12</v>
      </c>
      <c r="I3" s="34" t="s">
        <v>19</v>
      </c>
      <c r="J3" s="44" t="s">
        <v>11</v>
      </c>
      <c r="K3" s="18"/>
      <c r="L3" s="30" t="s">
        <v>12</v>
      </c>
      <c r="M3" s="19" t="s">
        <v>19</v>
      </c>
      <c r="N3" s="41" t="s">
        <v>11</v>
      </c>
      <c r="O3" s="18"/>
      <c r="P3" s="30" t="s">
        <v>12</v>
      </c>
      <c r="Q3" s="52"/>
      <c r="R3" s="61"/>
      <c r="S3" s="59"/>
    </row>
    <row r="4" spans="1:20" s="2" customFormat="1" ht="30" customHeight="1" x14ac:dyDescent="0.25">
      <c r="A4" s="45" t="s">
        <v>1</v>
      </c>
      <c r="B4" s="42">
        <v>536</v>
      </c>
      <c r="C4" s="38">
        <v>174</v>
      </c>
      <c r="D4" s="31">
        <v>178</v>
      </c>
      <c r="E4" s="38">
        <v>60</v>
      </c>
      <c r="F4" s="9">
        <f>1094+12</f>
        <v>1106</v>
      </c>
      <c r="G4" s="9">
        <v>92</v>
      </c>
      <c r="H4" s="14">
        <f>G4+F4</f>
        <v>1198</v>
      </c>
      <c r="I4" s="8">
        <v>7</v>
      </c>
      <c r="J4" s="9">
        <v>13</v>
      </c>
      <c r="K4" s="9">
        <v>2</v>
      </c>
      <c r="L4" s="16">
        <f>K4+J4</f>
        <v>15</v>
      </c>
      <c r="M4" s="8">
        <v>3</v>
      </c>
      <c r="N4" s="9">
        <v>40</v>
      </c>
      <c r="O4" s="9">
        <v>28</v>
      </c>
      <c r="P4" s="16">
        <f>O4+N4</f>
        <v>68</v>
      </c>
      <c r="Q4" s="24">
        <f t="shared" ref="Q4:Q9" si="0">N4+J4+F4</f>
        <v>1159</v>
      </c>
      <c r="R4" s="28">
        <f>G4+K4+O4</f>
        <v>122</v>
      </c>
      <c r="S4" s="26">
        <f>R4+Q4</f>
        <v>1281</v>
      </c>
    </row>
    <row r="5" spans="1:20" s="2" customFormat="1" ht="30" customHeight="1" x14ac:dyDescent="0.25">
      <c r="A5" s="46" t="s">
        <v>9</v>
      </c>
      <c r="B5" s="6">
        <v>247</v>
      </c>
      <c r="C5" s="39">
        <v>90</v>
      </c>
      <c r="D5" s="32">
        <v>97</v>
      </c>
      <c r="E5" s="39">
        <v>32</v>
      </c>
      <c r="F5" s="20">
        <v>513</v>
      </c>
      <c r="G5" s="20">
        <v>91</v>
      </c>
      <c r="H5" s="15">
        <f t="shared" ref="H5:H9" si="1">G5+F5</f>
        <v>604</v>
      </c>
      <c r="I5" s="23">
        <v>1</v>
      </c>
      <c r="J5" s="20">
        <f>1+3</f>
        <v>4</v>
      </c>
      <c r="K5" s="20">
        <v>0</v>
      </c>
      <c r="L5" s="17">
        <f t="shared" ref="L5:L9" si="2">K5+J5</f>
        <v>4</v>
      </c>
      <c r="M5" s="23">
        <v>1</v>
      </c>
      <c r="N5" s="20">
        <v>18</v>
      </c>
      <c r="O5" s="20">
        <v>5</v>
      </c>
      <c r="P5" s="17">
        <f t="shared" ref="P5:P9" si="3">O5+N5</f>
        <v>23</v>
      </c>
      <c r="Q5" s="25">
        <f t="shared" si="0"/>
        <v>535</v>
      </c>
      <c r="R5" s="29">
        <f t="shared" ref="R5:R10" si="4">G5+K5+O5</f>
        <v>96</v>
      </c>
      <c r="S5" s="27">
        <f t="shared" ref="S5:S9" si="5">R5+Q5</f>
        <v>631</v>
      </c>
    </row>
    <row r="6" spans="1:20" s="2" customFormat="1" ht="30" customHeight="1" x14ac:dyDescent="0.25">
      <c r="A6" s="46" t="s">
        <v>2</v>
      </c>
      <c r="B6" s="6">
        <v>247</v>
      </c>
      <c r="C6" s="39">
        <v>41</v>
      </c>
      <c r="D6" s="32">
        <v>43</v>
      </c>
      <c r="E6" s="39">
        <v>15</v>
      </c>
      <c r="F6" s="20">
        <v>264</v>
      </c>
      <c r="G6" s="20">
        <v>37</v>
      </c>
      <c r="H6" s="15">
        <f t="shared" si="1"/>
        <v>301</v>
      </c>
      <c r="I6" s="23">
        <v>2</v>
      </c>
      <c r="J6" s="20">
        <v>4</v>
      </c>
      <c r="K6" s="20">
        <v>0</v>
      </c>
      <c r="L6" s="17">
        <f t="shared" si="2"/>
        <v>4</v>
      </c>
      <c r="M6" s="23">
        <v>0</v>
      </c>
      <c r="N6" s="20">
        <v>0</v>
      </c>
      <c r="O6" s="20">
        <v>0</v>
      </c>
      <c r="P6" s="17">
        <f t="shared" si="3"/>
        <v>0</v>
      </c>
      <c r="Q6" s="25">
        <f t="shared" si="0"/>
        <v>268</v>
      </c>
      <c r="R6" s="29">
        <f t="shared" si="4"/>
        <v>37</v>
      </c>
      <c r="S6" s="27">
        <f t="shared" si="5"/>
        <v>305</v>
      </c>
    </row>
    <row r="7" spans="1:20" s="2" customFormat="1" ht="30" customHeight="1" x14ac:dyDescent="0.25">
      <c r="A7" s="46" t="s">
        <v>3</v>
      </c>
      <c r="B7" s="6">
        <v>626</v>
      </c>
      <c r="C7" s="39">
        <v>283</v>
      </c>
      <c r="D7" s="32">
        <v>304</v>
      </c>
      <c r="E7" s="39">
        <v>103</v>
      </c>
      <c r="F7" s="20">
        <f>3102+5</f>
        <v>3107</v>
      </c>
      <c r="G7" s="20">
        <v>254</v>
      </c>
      <c r="H7" s="15">
        <f t="shared" si="1"/>
        <v>3361</v>
      </c>
      <c r="I7" s="23">
        <v>5</v>
      </c>
      <c r="J7" s="20">
        <v>17</v>
      </c>
      <c r="K7" s="20">
        <v>5</v>
      </c>
      <c r="L7" s="17">
        <f t="shared" si="2"/>
        <v>22</v>
      </c>
      <c r="M7" s="23">
        <v>0</v>
      </c>
      <c r="N7" s="20">
        <v>0</v>
      </c>
      <c r="O7" s="20">
        <v>0</v>
      </c>
      <c r="P7" s="17">
        <f t="shared" si="3"/>
        <v>0</v>
      </c>
      <c r="Q7" s="25">
        <f t="shared" si="0"/>
        <v>3124</v>
      </c>
      <c r="R7" s="29">
        <f t="shared" si="4"/>
        <v>259</v>
      </c>
      <c r="S7" s="27">
        <f t="shared" si="5"/>
        <v>3383</v>
      </c>
    </row>
    <row r="8" spans="1:20" s="2" customFormat="1" ht="30" customHeight="1" x14ac:dyDescent="0.25">
      <c r="A8" s="46" t="s">
        <v>4</v>
      </c>
      <c r="B8" s="6">
        <v>510</v>
      </c>
      <c r="C8" s="39">
        <v>202</v>
      </c>
      <c r="D8" s="32">
        <v>210</v>
      </c>
      <c r="E8" s="39">
        <v>76</v>
      </c>
      <c r="F8" s="20">
        <f>1083+4</f>
        <v>1087</v>
      </c>
      <c r="G8" s="20">
        <v>146</v>
      </c>
      <c r="H8" s="15">
        <f t="shared" si="1"/>
        <v>1233</v>
      </c>
      <c r="I8" s="23">
        <v>8</v>
      </c>
      <c r="J8" s="20">
        <v>21</v>
      </c>
      <c r="K8" s="20">
        <v>2</v>
      </c>
      <c r="L8" s="17">
        <f t="shared" si="2"/>
        <v>23</v>
      </c>
      <c r="M8" s="23">
        <v>0</v>
      </c>
      <c r="N8" s="20">
        <v>0</v>
      </c>
      <c r="O8" s="20">
        <v>0</v>
      </c>
      <c r="P8" s="17">
        <f t="shared" si="3"/>
        <v>0</v>
      </c>
      <c r="Q8" s="25">
        <f t="shared" si="0"/>
        <v>1108</v>
      </c>
      <c r="R8" s="29">
        <f t="shared" si="4"/>
        <v>148</v>
      </c>
      <c r="S8" s="27">
        <f t="shared" si="5"/>
        <v>1256</v>
      </c>
    </row>
    <row r="9" spans="1:20" s="2" customFormat="1" ht="30" customHeight="1" thickBot="1" x14ac:dyDescent="0.3">
      <c r="A9" s="47" t="s">
        <v>10</v>
      </c>
      <c r="B9" s="43">
        <v>2</v>
      </c>
      <c r="C9" s="40">
        <v>2</v>
      </c>
      <c r="D9" s="33">
        <v>2</v>
      </c>
      <c r="E9" s="40">
        <v>2</v>
      </c>
      <c r="F9" s="20">
        <v>99</v>
      </c>
      <c r="G9" s="21">
        <v>28</v>
      </c>
      <c r="H9" s="15">
        <f t="shared" si="1"/>
        <v>127</v>
      </c>
      <c r="I9" s="23">
        <v>1</v>
      </c>
      <c r="J9" s="20">
        <v>4</v>
      </c>
      <c r="K9" s="21">
        <v>1</v>
      </c>
      <c r="L9" s="17">
        <f t="shared" si="2"/>
        <v>5</v>
      </c>
      <c r="M9" s="23">
        <v>0</v>
      </c>
      <c r="N9" s="21">
        <v>0</v>
      </c>
      <c r="O9" s="21">
        <v>0</v>
      </c>
      <c r="P9" s="17">
        <f t="shared" si="3"/>
        <v>0</v>
      </c>
      <c r="Q9" s="25">
        <f t="shared" si="0"/>
        <v>103</v>
      </c>
      <c r="R9" s="29">
        <f t="shared" si="4"/>
        <v>29</v>
      </c>
      <c r="S9" s="27">
        <f t="shared" si="5"/>
        <v>132</v>
      </c>
    </row>
    <row r="10" spans="1:20" s="2" customFormat="1" ht="30" customHeight="1" thickBot="1" x14ac:dyDescent="0.3">
      <c r="A10" s="7" t="s">
        <v>8</v>
      </c>
      <c r="B10" s="13">
        <f t="shared" ref="B10:D10" si="6">SUM(B4:B9)</f>
        <v>2168</v>
      </c>
      <c r="C10" s="12">
        <f t="shared" si="6"/>
        <v>792</v>
      </c>
      <c r="D10" s="12">
        <f t="shared" si="6"/>
        <v>834</v>
      </c>
      <c r="E10" s="12">
        <f t="shared" ref="E10:Q10" si="7">SUM(E4:E9)</f>
        <v>288</v>
      </c>
      <c r="F10" s="12">
        <f t="shared" si="7"/>
        <v>6176</v>
      </c>
      <c r="G10" s="22">
        <f t="shared" si="7"/>
        <v>648</v>
      </c>
      <c r="H10" s="11">
        <f t="shared" si="7"/>
        <v>6824</v>
      </c>
      <c r="I10" s="10">
        <f t="shared" si="7"/>
        <v>24</v>
      </c>
      <c r="J10" s="12">
        <f t="shared" si="7"/>
        <v>63</v>
      </c>
      <c r="K10" s="22">
        <f t="shared" si="7"/>
        <v>10</v>
      </c>
      <c r="L10" s="22">
        <f t="shared" si="7"/>
        <v>73</v>
      </c>
      <c r="M10" s="10">
        <f t="shared" si="7"/>
        <v>4</v>
      </c>
      <c r="N10" s="12">
        <f t="shared" si="7"/>
        <v>58</v>
      </c>
      <c r="O10" s="22">
        <f t="shared" si="7"/>
        <v>33</v>
      </c>
      <c r="P10" s="22">
        <f t="shared" si="7"/>
        <v>91</v>
      </c>
      <c r="Q10" s="12">
        <f t="shared" si="7"/>
        <v>6297</v>
      </c>
      <c r="R10" s="12">
        <f t="shared" si="4"/>
        <v>691</v>
      </c>
      <c r="S10" s="22">
        <f>SUM(S4:S9)</f>
        <v>6988</v>
      </c>
      <c r="T10" s="37"/>
    </row>
    <row r="11" spans="1:20" s="2" customFormat="1" ht="18" customHeight="1" x14ac:dyDescent="0.25"/>
    <row r="12" spans="1:20" s="2" customFormat="1" ht="18" customHeight="1" x14ac:dyDescent="0.25"/>
    <row r="13" spans="1:20" s="4" customFormat="1" ht="22.5" customHeight="1" x14ac:dyDescent="0.25"/>
    <row r="14" spans="1:20" s="2" customFormat="1" ht="18" customHeight="1" x14ac:dyDescent="0.25"/>
    <row r="15" spans="1:20" s="2" customFormat="1" ht="18" customHeight="1" x14ac:dyDescent="0.25"/>
    <row r="16" spans="1:20" s="2" customFormat="1" ht="18" customHeight="1" x14ac:dyDescent="0.25"/>
    <row r="17" s="4" customFormat="1" ht="42.75" customHeight="1" x14ac:dyDescent="0.25"/>
    <row r="18" s="3" customFormat="1" ht="27" customHeight="1" x14ac:dyDescent="0.25"/>
  </sheetData>
  <mergeCells count="9">
    <mergeCell ref="A1:A3"/>
    <mergeCell ref="Q2:Q3"/>
    <mergeCell ref="B2:B3"/>
    <mergeCell ref="B1:S1"/>
    <mergeCell ref="S2:S3"/>
    <mergeCell ref="R2:R3"/>
    <mergeCell ref="C2:H2"/>
    <mergeCell ref="I2:L2"/>
    <mergeCell ref="M2:P2"/>
  </mergeCells>
  <phoneticPr fontId="0" type="noConversion"/>
  <pageMargins left="0.43307086614173229" right="0.47244094488188981" top="0.78740157480314965" bottom="0.39370078740157483" header="0.51181102362204722" footer="0.51181102362204722"/>
  <pageSetup paperSize="9" scale="57" orientation="landscape" r:id="rId1"/>
  <headerFooter alignWithMargins="0">
    <oddHeader>&amp;C&amp;F</oddHeader>
    <oddFooter>&amp;L&amp;G&amp;CVlaams Communicatie Assistentie Bureau voor Doven, vzw&amp;R&amp;"Arial,Cursief"&amp;8vs 05/04/2019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087135-2793-4AF2-84A6-6697AA3C7A11}"/>
</file>

<file path=customXml/itemProps2.xml><?xml version="1.0" encoding="utf-8"?>
<ds:datastoreItem xmlns:ds="http://schemas.openxmlformats.org/officeDocument/2006/customXml" ds:itemID="{5AF5B057-5719-459C-86EE-1F63236EBD36}"/>
</file>

<file path=customXml/itemProps3.xml><?xml version="1.0" encoding="utf-8"?>
<ds:datastoreItem xmlns:ds="http://schemas.openxmlformats.org/officeDocument/2006/customXml" ds:itemID="{54D97EC0-72CB-437C-9F8A-CDCCE58CBD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ALGEMEEN</vt:lpstr>
      <vt:lpstr>ALGEMEEN!Afdrukbereik</vt:lpstr>
    </vt:vector>
  </TitlesOfParts>
  <Company>cab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kathleen</dc:creator>
  <cp:lastModifiedBy>Vroman, Patricia</cp:lastModifiedBy>
  <cp:lastPrinted>2019-04-16T15:52:01Z</cp:lastPrinted>
  <dcterms:created xsi:type="dcterms:W3CDTF">2004-05-10T13:31:50Z</dcterms:created>
  <dcterms:modified xsi:type="dcterms:W3CDTF">2019-04-23T13:22:37Z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</Properties>
</file>