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kabinetgatz.vo.proximuscloudsharepoint.be/Vragen Schriftelijk 20182019/"/>
    </mc:Choice>
  </mc:AlternateContent>
  <xr:revisionPtr revIDLastSave="0" documentId="8_{8251AF79-A231-42F0-BAB6-CF3607D77C97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E22" i="1"/>
  <c r="C22" i="1"/>
  <c r="B22" i="1"/>
  <c r="F22" i="1" s="1"/>
  <c r="E8" i="1"/>
  <c r="C8" i="1"/>
  <c r="D8" i="1" s="1"/>
  <c r="B8" i="1"/>
  <c r="F8" i="1" s="1"/>
  <c r="E14" i="1" l="1"/>
  <c r="E15" i="1" s="1"/>
  <c r="F15" i="1" s="1"/>
  <c r="C14" i="1"/>
  <c r="C15" i="1" s="1"/>
  <c r="D15" i="1" s="1"/>
  <c r="B14" i="1"/>
  <c r="B15" i="1" s="1"/>
  <c r="F21" i="1"/>
  <c r="F6" i="1"/>
  <c r="F20" i="1"/>
  <c r="F13" i="1"/>
  <c r="F5" i="1"/>
  <c r="F19" i="1"/>
  <c r="F12" i="1"/>
  <c r="F4" i="1"/>
  <c r="F18" i="1"/>
  <c r="F11" i="1"/>
  <c r="F3" i="1"/>
  <c r="F17" i="1"/>
  <c r="F10" i="1"/>
  <c r="F7" i="1"/>
  <c r="D21" i="1"/>
  <c r="D6" i="1"/>
  <c r="D20" i="1"/>
  <c r="D13" i="1"/>
  <c r="D5" i="1"/>
  <c r="D19" i="1"/>
  <c r="D12" i="1"/>
  <c r="D4" i="1"/>
  <c r="D18" i="1"/>
  <c r="D11" i="1"/>
  <c r="D3" i="1"/>
  <c r="D17" i="1"/>
  <c r="D10" i="1"/>
  <c r="D7" i="1"/>
  <c r="C24" i="1" l="1"/>
  <c r="E24" i="1"/>
  <c r="F14" i="1"/>
  <c r="D14" i="1"/>
  <c r="D24" i="1"/>
  <c r="B24" i="1"/>
  <c r="F24" i="1" s="1"/>
</calcChain>
</file>

<file path=xl/sharedStrings.xml><?xml version="1.0" encoding="utf-8"?>
<sst xmlns="http://schemas.openxmlformats.org/spreadsheetml/2006/main" count="24" uniqueCount="24">
  <si>
    <t>2018-groepsuitwisselingen</t>
  </si>
  <si>
    <t>totaal aantal deelnemers</t>
  </si>
  <si>
    <t>2017-groepsuitwisselingen</t>
  </si>
  <si>
    <t>2017-vrijwilligerswerk</t>
  </si>
  <si>
    <t>2018-vrijwilligerswerk</t>
  </si>
  <si>
    <t>2016-groepsuitwisselingen</t>
  </si>
  <si>
    <t>2016-vrijwilligerswerk</t>
  </si>
  <si>
    <t>2015-groepsuitwisselingen</t>
  </si>
  <si>
    <t>2015-vrijwilligerswerk</t>
  </si>
  <si>
    <t>2014-groepsuitwisselingen</t>
  </si>
  <si>
    <t>2014-vrijwilligerswerk</t>
  </si>
  <si>
    <t>uit een maatschappelijk kwetsbare situatie</t>
  </si>
  <si>
    <t>met een beperking</t>
  </si>
  <si>
    <t>% uit een maatschappelijk kwetsbare situatie</t>
  </si>
  <si>
    <t>% met een beperking</t>
  </si>
  <si>
    <t>Totaal Groepsuitwisselingen</t>
  </si>
  <si>
    <t>Totaal vrijwilligerswerk</t>
  </si>
  <si>
    <t>2014-Mobiliteit van jeugdwerkers</t>
  </si>
  <si>
    <t>2015-Mobiliteit van jeugdwerkers</t>
  </si>
  <si>
    <t>2016-Mobiliteit van jeugdwerkers</t>
  </si>
  <si>
    <t>2017-Mobiliteit van jeugdwerkers</t>
  </si>
  <si>
    <t>2018-Mobiliteit van jeugdwerkers</t>
  </si>
  <si>
    <t>Totaal Mobiliteit van jeugdwerkers</t>
  </si>
  <si>
    <t>Algemeen 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</si>
</sst>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10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 wrapText="1"/>
    </xf>
    <xf numFmtId="10" fontId="1" fillId="0" borderId="0" xfId="0" applyNumberFormat="1" applyFont="1"/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L26" sqref="L26"/>
    </sheetView>
  </sheetViews>
  <sheetFormatPr defaultRowHeight="15" x14ac:dyDescent="0.25"/>
  <cols>
    <col min="1" max="1" width="31.7109375" customWidth="1"/>
    <col min="2" max="3" width="15" style="1" customWidth="1"/>
    <col min="4" max="4" width="16.28515625" style="1" customWidth="1"/>
    <col min="5" max="5" width="15" style="1" customWidth="1"/>
    <col min="6" max="6" width="13.85546875" customWidth="1"/>
  </cols>
  <sheetData>
    <row r="1" spans="1:6" s="4" customFormat="1" ht="34.5" x14ac:dyDescent="0.25">
      <c r="B1" s="10" t="s">
        <v>1</v>
      </c>
      <c r="C1" s="10" t="s">
        <v>11</v>
      </c>
      <c r="D1" s="10" t="s">
        <v>13</v>
      </c>
      <c r="E1" s="10" t="s">
        <v>12</v>
      </c>
      <c r="F1" s="10" t="s">
        <v>14</v>
      </c>
    </row>
    <row r="2" spans="1:6" x14ac:dyDescent="0.25">
      <c r="F2" s="1"/>
    </row>
    <row r="3" spans="1:6" x14ac:dyDescent="0.25">
      <c r="A3" t="s">
        <v>9</v>
      </c>
      <c r="B3" s="8">
        <v>1386</v>
      </c>
      <c r="C3" s="8">
        <v>312</v>
      </c>
      <c r="D3" s="2">
        <f t="shared" ref="D3:D8" si="0">C3/B3</f>
        <v>0.22510822510822512</v>
      </c>
      <c r="E3" s="1">
        <v>14</v>
      </c>
      <c r="F3" s="3">
        <f t="shared" ref="F3:F8" si="1">E3/B3</f>
        <v>1.0101010101010102E-2</v>
      </c>
    </row>
    <row r="4" spans="1:6" x14ac:dyDescent="0.25">
      <c r="A4" t="s">
        <v>7</v>
      </c>
      <c r="B4" s="8">
        <v>1555</v>
      </c>
      <c r="C4" s="8">
        <v>484</v>
      </c>
      <c r="D4" s="2">
        <f t="shared" si="0"/>
        <v>0.31125401929260449</v>
      </c>
      <c r="E4" s="1">
        <v>24</v>
      </c>
      <c r="F4" s="3">
        <f t="shared" si="1"/>
        <v>1.5434083601286173E-2</v>
      </c>
    </row>
    <row r="5" spans="1:6" x14ac:dyDescent="0.25">
      <c r="A5" t="s">
        <v>5</v>
      </c>
      <c r="B5" s="8">
        <v>1963</v>
      </c>
      <c r="C5" s="8">
        <v>607</v>
      </c>
      <c r="D5" s="2">
        <f t="shared" si="0"/>
        <v>0.30922058074375958</v>
      </c>
      <c r="E5" s="1">
        <v>55</v>
      </c>
      <c r="F5" s="3">
        <f t="shared" si="1"/>
        <v>2.8018339276617423E-2</v>
      </c>
    </row>
    <row r="6" spans="1:6" x14ac:dyDescent="0.25">
      <c r="A6" t="s">
        <v>2</v>
      </c>
      <c r="B6" s="8">
        <v>1780</v>
      </c>
      <c r="C6" s="8">
        <v>563</v>
      </c>
      <c r="D6" s="2">
        <f t="shared" si="0"/>
        <v>0.31629213483146068</v>
      </c>
      <c r="E6" s="1">
        <v>51</v>
      </c>
      <c r="F6" s="3">
        <f t="shared" si="1"/>
        <v>2.8651685393258425E-2</v>
      </c>
    </row>
    <row r="7" spans="1:6" x14ac:dyDescent="0.25">
      <c r="A7" t="s">
        <v>0</v>
      </c>
      <c r="B7" s="8">
        <v>2038</v>
      </c>
      <c r="C7" s="8">
        <v>551</v>
      </c>
      <c r="D7" s="2">
        <f t="shared" si="0"/>
        <v>0.27036310107948969</v>
      </c>
      <c r="E7" s="1">
        <v>95</v>
      </c>
      <c r="F7" s="3">
        <f t="shared" si="1"/>
        <v>4.6614327772325811E-2</v>
      </c>
    </row>
    <row r="8" spans="1:6" s="4" customFormat="1" x14ac:dyDescent="0.25">
      <c r="A8" s="4" t="s">
        <v>15</v>
      </c>
      <c r="B8" s="9">
        <f>SUM(B3:B7)</f>
        <v>8722</v>
      </c>
      <c r="C8" s="9">
        <f>SUM(C3:C7)</f>
        <v>2517</v>
      </c>
      <c r="D8" s="6">
        <f t="shared" si="0"/>
        <v>0.28858060077963771</v>
      </c>
      <c r="E8" s="5">
        <f>SUM(E3:E7)</f>
        <v>239</v>
      </c>
      <c r="F8" s="7">
        <f t="shared" si="1"/>
        <v>2.7401972024764961E-2</v>
      </c>
    </row>
    <row r="9" spans="1:6" x14ac:dyDescent="0.25">
      <c r="B9" s="8"/>
      <c r="C9" s="8"/>
      <c r="D9" s="2"/>
      <c r="F9" s="3"/>
    </row>
    <row r="10" spans="1:6" x14ac:dyDescent="0.25">
      <c r="A10" t="s">
        <v>10</v>
      </c>
      <c r="B10" s="8">
        <v>133</v>
      </c>
      <c r="C10" s="8">
        <v>37</v>
      </c>
      <c r="D10" s="2">
        <f t="shared" ref="D10:D15" si="2">C10/B10</f>
        <v>0.2781954887218045</v>
      </c>
      <c r="E10" s="1">
        <v>0</v>
      </c>
      <c r="F10" s="3">
        <f t="shared" ref="F10:F15" si="3">E10/B10</f>
        <v>0</v>
      </c>
    </row>
    <row r="11" spans="1:6" x14ac:dyDescent="0.25">
      <c r="A11" t="s">
        <v>8</v>
      </c>
      <c r="B11" s="8">
        <v>112</v>
      </c>
      <c r="C11" s="8">
        <v>28</v>
      </c>
      <c r="D11" s="2">
        <f t="shared" si="2"/>
        <v>0.25</v>
      </c>
      <c r="E11" s="1">
        <v>1</v>
      </c>
      <c r="F11" s="3">
        <f t="shared" si="3"/>
        <v>8.9285714285714281E-3</v>
      </c>
    </row>
    <row r="12" spans="1:6" x14ac:dyDescent="0.25">
      <c r="A12" t="s">
        <v>6</v>
      </c>
      <c r="B12" s="8">
        <v>116</v>
      </c>
      <c r="C12" s="8">
        <v>36</v>
      </c>
      <c r="D12" s="2">
        <f t="shared" si="2"/>
        <v>0.31034482758620691</v>
      </c>
      <c r="E12" s="1">
        <v>2</v>
      </c>
      <c r="F12" s="3">
        <f t="shared" si="3"/>
        <v>1.7241379310344827E-2</v>
      </c>
    </row>
    <row r="13" spans="1:6" x14ac:dyDescent="0.25">
      <c r="A13" t="s">
        <v>3</v>
      </c>
      <c r="B13" s="8">
        <v>347</v>
      </c>
      <c r="C13" s="8">
        <v>204</v>
      </c>
      <c r="D13" s="2">
        <f t="shared" si="2"/>
        <v>0.58789625360230546</v>
      </c>
      <c r="E13" s="1">
        <v>1</v>
      </c>
      <c r="F13" s="3">
        <f t="shared" si="3"/>
        <v>2.881844380403458E-3</v>
      </c>
    </row>
    <row r="14" spans="1:6" x14ac:dyDescent="0.25">
      <c r="A14" t="s">
        <v>4</v>
      </c>
      <c r="B14" s="8">
        <f>98+106</f>
        <v>204</v>
      </c>
      <c r="C14" s="8">
        <f>16+41</f>
        <v>57</v>
      </c>
      <c r="D14" s="2">
        <f t="shared" si="2"/>
        <v>0.27941176470588236</v>
      </c>
      <c r="E14" s="1">
        <f>15+2</f>
        <v>17</v>
      </c>
      <c r="F14" s="3">
        <f t="shared" si="3"/>
        <v>8.3333333333333329E-2</v>
      </c>
    </row>
    <row r="15" spans="1:6" s="4" customFormat="1" x14ac:dyDescent="0.25">
      <c r="A15" s="4" t="s">
        <v>16</v>
      </c>
      <c r="B15" s="9">
        <f>SUM(B10:B14)</f>
        <v>912</v>
      </c>
      <c r="C15" s="9">
        <f>SUM(C10:C14)</f>
        <v>362</v>
      </c>
      <c r="D15" s="6">
        <f t="shared" si="2"/>
        <v>0.39692982456140352</v>
      </c>
      <c r="E15" s="9">
        <f>SUM(E10:E14)</f>
        <v>21</v>
      </c>
      <c r="F15" s="7">
        <f t="shared" si="3"/>
        <v>2.3026315789473683E-2</v>
      </c>
    </row>
    <row r="16" spans="1:6" x14ac:dyDescent="0.25">
      <c r="B16" s="8"/>
      <c r="C16" s="8"/>
    </row>
    <row r="17" spans="1:6" x14ac:dyDescent="0.25">
      <c r="A17" t="s">
        <v>17</v>
      </c>
      <c r="B17" s="8">
        <v>1073</v>
      </c>
      <c r="C17" s="8">
        <v>103</v>
      </c>
      <c r="D17" s="2">
        <f t="shared" ref="D17:D22" si="4">C17/B17</f>
        <v>9.5992544268406338E-2</v>
      </c>
      <c r="E17" s="1">
        <v>7</v>
      </c>
      <c r="F17" s="3">
        <f t="shared" ref="F17:F22" si="5">E17/B17</f>
        <v>6.5237651444547996E-3</v>
      </c>
    </row>
    <row r="18" spans="1:6" x14ac:dyDescent="0.25">
      <c r="A18" t="s">
        <v>18</v>
      </c>
      <c r="B18" s="8">
        <v>757</v>
      </c>
      <c r="C18" s="8">
        <v>68</v>
      </c>
      <c r="D18" s="2">
        <f t="shared" si="4"/>
        <v>8.982826948480846E-2</v>
      </c>
      <c r="E18" s="1">
        <v>21</v>
      </c>
      <c r="F18" s="3">
        <f t="shared" si="5"/>
        <v>2.7741083223249668E-2</v>
      </c>
    </row>
    <row r="19" spans="1:6" x14ac:dyDescent="0.25">
      <c r="A19" t="s">
        <v>19</v>
      </c>
      <c r="B19" s="8">
        <v>429</v>
      </c>
      <c r="C19" s="8">
        <v>58</v>
      </c>
      <c r="D19" s="2">
        <f t="shared" si="4"/>
        <v>0.1351981351981352</v>
      </c>
      <c r="E19" s="1">
        <v>1</v>
      </c>
      <c r="F19" s="3">
        <f t="shared" si="5"/>
        <v>2.331002331002331E-3</v>
      </c>
    </row>
    <row r="20" spans="1:6" x14ac:dyDescent="0.25">
      <c r="A20" t="s">
        <v>20</v>
      </c>
      <c r="B20" s="8">
        <v>430</v>
      </c>
      <c r="C20" s="8">
        <v>110</v>
      </c>
      <c r="D20" s="2">
        <f t="shared" si="4"/>
        <v>0.2558139534883721</v>
      </c>
      <c r="E20" s="1">
        <v>3</v>
      </c>
      <c r="F20" s="3">
        <f t="shared" si="5"/>
        <v>6.9767441860465115E-3</v>
      </c>
    </row>
    <row r="21" spans="1:6" x14ac:dyDescent="0.25">
      <c r="A21" t="s">
        <v>21</v>
      </c>
      <c r="B21" s="8">
        <v>867</v>
      </c>
      <c r="C21" s="8">
        <v>212</v>
      </c>
      <c r="D21" s="2">
        <f t="shared" si="4"/>
        <v>0.24452133794694347</v>
      </c>
      <c r="E21" s="1">
        <v>87</v>
      </c>
      <c r="F21" s="3">
        <f t="shared" si="5"/>
        <v>0.10034602076124567</v>
      </c>
    </row>
    <row r="22" spans="1:6" x14ac:dyDescent="0.25">
      <c r="A22" s="4" t="s">
        <v>22</v>
      </c>
      <c r="B22" s="9">
        <f>SUM(B17:B21)</f>
        <v>3556</v>
      </c>
      <c r="C22" s="9">
        <f>SUM(C17:C21)</f>
        <v>551</v>
      </c>
      <c r="D22" s="6">
        <f t="shared" si="4"/>
        <v>0.15494938132733407</v>
      </c>
      <c r="E22" s="5">
        <f>SUM(E17:E21)</f>
        <v>119</v>
      </c>
      <c r="F22" s="7">
        <f t="shared" si="5"/>
        <v>3.3464566929133861E-2</v>
      </c>
    </row>
    <row r="23" spans="1:6" x14ac:dyDescent="0.25">
      <c r="B23" s="8"/>
      <c r="C23" s="8"/>
    </row>
    <row r="24" spans="1:6" x14ac:dyDescent="0.25">
      <c r="A24" s="4" t="s">
        <v>23</v>
      </c>
      <c r="B24" s="9">
        <f>+B8+B15+B22</f>
        <v>13190</v>
      </c>
      <c r="C24" s="9">
        <f>+C8+C15+C22</f>
        <v>3430</v>
      </c>
      <c r="D24" s="6">
        <f>C24/B24</f>
        <v>0.26004548900682334</v>
      </c>
      <c r="E24" s="5">
        <f>+E8+E15+E22</f>
        <v>379</v>
      </c>
      <c r="F24" s="7">
        <f>E24/B24</f>
        <v>2.8733889310083395E-2</v>
      </c>
    </row>
  </sheetData>
  <sortState ref="A2:F17">
    <sortCondition ref="A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6A4AF4FAF08F4699AE24C8E6565CE9" ma:contentTypeVersion="0" ma:contentTypeDescription="Een nieuw document maken." ma:contentTypeScope="" ma:versionID="e61d7a3d0886ff2ed7ca59618cc80de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E65894-5E1E-4FD4-B5E5-E53BB36D5C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E3B42B-12FE-4FE7-820C-D3EEFA8CB0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EBC54D-DC49-4B5A-9E13-1402F8B62BAF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Stuer</dc:creator>
  <cp:lastModifiedBy>Pelosie, Gerda</cp:lastModifiedBy>
  <dcterms:created xsi:type="dcterms:W3CDTF">2019-03-15T14:24:59Z</dcterms:created>
  <dcterms:modified xsi:type="dcterms:W3CDTF">2019-04-05T13:06:24Z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0x010100B86A4AF4FAF08F4699AE24C8E6565CE9</vt:lpwstr>
  </property>
</Properties>
</file>