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gebruikersgegevens\desmedel\Desktop\"/>
    </mc:Choice>
  </mc:AlternateContent>
  <xr:revisionPtr revIDLastSave="0" documentId="8_{25638E2C-2097-4B7A-8562-4876D6F5E51A}" xr6:coauthVersionLast="31" xr6:coauthVersionMax="31" xr10:uidLastSave="{00000000-0000-0000-0000-000000000000}"/>
  <bookViews>
    <workbookView xWindow="0" yWindow="0" windowWidth="19200" windowHeight="6735" xr2:uid="{00000000-000D-0000-FFFF-FFFF00000000}"/>
  </bookViews>
  <sheets>
    <sheet name="Antwerpen" sheetId="1" r:id="rId1"/>
    <sheet name="Limburg" sheetId="2" r:id="rId2"/>
    <sheet name="Oost-Vldrn" sheetId="3" r:id="rId3"/>
    <sheet name="Vlaams-Brabant" sheetId="4" r:id="rId4"/>
    <sheet name="West-Vldrn" sheetId="5" r:id="rId5"/>
    <sheet name="Vlaanderen" sheetId="6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6" l="1"/>
  <c r="B29" i="6"/>
  <c r="B28" i="6"/>
  <c r="B27" i="6"/>
  <c r="B30" i="5"/>
  <c r="B29" i="5"/>
  <c r="B28" i="5"/>
  <c r="B27" i="5"/>
  <c r="B30" i="4"/>
  <c r="B29" i="4"/>
  <c r="B28" i="4"/>
  <c r="B27" i="4"/>
  <c r="B30" i="3"/>
  <c r="B29" i="3"/>
  <c r="B28" i="3"/>
  <c r="B27" i="3"/>
  <c r="B30" i="2"/>
  <c r="B29" i="2"/>
  <c r="B28" i="2"/>
  <c r="B27" i="2"/>
  <c r="B31" i="1"/>
  <c r="B30" i="1"/>
  <c r="B29" i="1"/>
  <c r="H23" i="6"/>
  <c r="G23" i="6"/>
  <c r="F23" i="6"/>
  <c r="E23" i="6"/>
  <c r="D23" i="6"/>
  <c r="C23" i="6"/>
  <c r="B23" i="6"/>
  <c r="H23" i="5"/>
  <c r="G23" i="5"/>
  <c r="F23" i="5"/>
  <c r="D23" i="5"/>
  <c r="C23" i="5"/>
  <c r="B23" i="5"/>
  <c r="H23" i="4"/>
  <c r="G23" i="4"/>
  <c r="F23" i="4"/>
  <c r="E23" i="4"/>
  <c r="D23" i="4"/>
  <c r="C23" i="4"/>
  <c r="B23" i="4"/>
  <c r="H23" i="3"/>
  <c r="G23" i="3"/>
  <c r="F23" i="3"/>
  <c r="E23" i="3"/>
  <c r="D23" i="3"/>
  <c r="C23" i="3"/>
  <c r="B23" i="3"/>
  <c r="H23" i="2"/>
  <c r="G23" i="2"/>
  <c r="F23" i="2"/>
  <c r="E23" i="2"/>
  <c r="D23" i="2"/>
  <c r="C23" i="2"/>
  <c r="B23" i="2"/>
  <c r="H13" i="2"/>
  <c r="H12" i="2"/>
  <c r="E12" i="2"/>
  <c r="H11" i="2"/>
  <c r="E11" i="2"/>
  <c r="H4" i="2"/>
  <c r="E4" i="2"/>
  <c r="H3" i="2"/>
  <c r="E3" i="2"/>
  <c r="H24" i="1"/>
  <c r="G24" i="1"/>
  <c r="F24" i="1"/>
  <c r="E24" i="1"/>
  <c r="D24" i="1"/>
  <c r="C24" i="1"/>
  <c r="B24" i="1"/>
  <c r="E7" i="5"/>
  <c r="E23" i="5" s="1"/>
  <c r="B31" i="2" l="1"/>
  <c r="B31" i="5"/>
  <c r="B31" i="4"/>
  <c r="B31" i="6"/>
  <c r="B32" i="1"/>
  <c r="B31" i="3"/>
</calcChain>
</file>

<file path=xl/sharedStrings.xml><?xml version="1.0" encoding="utf-8"?>
<sst xmlns="http://schemas.openxmlformats.org/spreadsheetml/2006/main" count="181" uniqueCount="15">
  <si>
    <t>Afgeleverde stedenbouwkundige vergunningen tot ontbossing (en niet geannuleerd of vervangen) (opp in ha)</t>
  </si>
  <si>
    <t>jaar</t>
  </si>
  <si>
    <t>aantal</t>
  </si>
  <si>
    <t>vrijgestelde ontbossing</t>
  </si>
  <si>
    <t>te compenseren ontbossing</t>
  </si>
  <si>
    <t>totale ontbossing</t>
  </si>
  <si>
    <t>compenserende bebossing</t>
  </si>
  <si>
    <t>financ.comp.</t>
  </si>
  <si>
    <t>totale opp. Compensatie</t>
  </si>
  <si>
    <t>Afgeleverde verkavelingsvergunningen (niet geannuleerd of vervangen) (opp in ha)</t>
  </si>
  <si>
    <t>totaal van verkavelings- en stedenbouwkundige vergunningen (opp in ha)</t>
  </si>
  <si>
    <t>Gemiddelde compensatiefactor</t>
  </si>
  <si>
    <t>Totaal van verkavelings- en stedenbouwkundige vergunningen (opp in ha)</t>
  </si>
  <si>
    <t>factor</t>
  </si>
  <si>
    <t>SV 179 - bijlage 1 : overzicht ontbossingsvergunningen 2014 - 2018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</si>
</sst>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/>
    <xf numFmtId="0" fontId="1" fillId="0" borderId="0" xfId="1"/>
    <xf numFmtId="0" fontId="4" fillId="0" borderId="1" xfId="0" applyFont="1" applyBorder="1"/>
    <xf numFmtId="0" fontId="4" fillId="2" borderId="1" xfId="0" applyFont="1" applyFill="1" applyBorder="1"/>
    <xf numFmtId="0" fontId="1" fillId="0" borderId="1" xfId="1" applyNumberFormat="1" applyFont="1" applyBorder="1"/>
    <xf numFmtId="4" fontId="1" fillId="0" borderId="1" xfId="1" applyNumberFormat="1" applyFont="1" applyBorder="1"/>
    <xf numFmtId="2" fontId="1" fillId="0" borderId="1" xfId="1" applyNumberFormat="1" applyFont="1" applyBorder="1"/>
    <xf numFmtId="2" fontId="4" fillId="2" borderId="1" xfId="0" applyNumberFormat="1" applyFont="1" applyFill="1" applyBorder="1"/>
    <xf numFmtId="4" fontId="1" fillId="0" borderId="1" xfId="1" applyNumberFormat="1" applyFont="1" applyBorder="1" applyAlignment="1"/>
    <xf numFmtId="2" fontId="0" fillId="0" borderId="0" xfId="0" applyNumberFormat="1"/>
    <xf numFmtId="0" fontId="5" fillId="0" borderId="0" xfId="0" applyFont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4" fontId="0" fillId="0" borderId="1" xfId="0" applyNumberFormat="1" applyBorder="1"/>
    <xf numFmtId="0" fontId="1" fillId="0" borderId="1" xfId="1" applyNumberFormat="1" applyFont="1" applyFill="1" applyBorder="1"/>
    <xf numFmtId="4" fontId="1" fillId="0" borderId="1" xfId="1" applyNumberFormat="1" applyFont="1" applyFill="1" applyBorder="1" applyAlignment="1"/>
    <xf numFmtId="4" fontId="1" fillId="0" borderId="1" xfId="1" applyNumberFormat="1" applyFont="1" applyFill="1" applyBorder="1"/>
    <xf numFmtId="4" fontId="0" fillId="0" borderId="1" xfId="1" applyNumberFormat="1" applyFont="1" applyBorder="1"/>
    <xf numFmtId="0" fontId="0" fillId="0" borderId="1" xfId="0" applyNumberFormat="1" applyBorder="1"/>
    <xf numFmtId="0" fontId="2" fillId="0" borderId="0" xfId="0" applyFont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90" zoomScaleNormal="90" workbookViewId="0"/>
  </sheetViews>
  <sheetFormatPr defaultRowHeight="15" x14ac:dyDescent="0.25"/>
  <cols>
    <col min="1" max="1" width="11.85546875" customWidth="1"/>
    <col min="2" max="2" width="27.85546875" customWidth="1"/>
    <col min="3" max="3" width="26.140625" customWidth="1"/>
    <col min="4" max="4" width="26.42578125" customWidth="1"/>
    <col min="5" max="5" width="22.7109375" customWidth="1"/>
    <col min="6" max="6" width="25.28515625" customWidth="1"/>
    <col min="7" max="7" width="23.85546875" customWidth="1"/>
    <col min="8" max="8" width="23" customWidth="1"/>
  </cols>
  <sheetData>
    <row r="1" spans="1:8" x14ac:dyDescent="0.25">
      <c r="A1" t="s">
        <v>14</v>
      </c>
    </row>
    <row r="2" spans="1:8" x14ac:dyDescent="0.25">
      <c r="A2" s="1" t="s">
        <v>0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x14ac:dyDescent="0.25">
      <c r="A4" s="4">
        <v>2014</v>
      </c>
      <c r="B4" s="5">
        <v>286</v>
      </c>
      <c r="C4" s="6">
        <v>48.792900000000003</v>
      </c>
      <c r="D4" s="7">
        <v>85.739699999999985</v>
      </c>
      <c r="E4" s="8">
        <v>134.5326</v>
      </c>
      <c r="F4" s="9">
        <v>76.313049999999976</v>
      </c>
      <c r="G4" s="6">
        <v>44.693131999999977</v>
      </c>
      <c r="H4" s="8">
        <v>121.00618199999995</v>
      </c>
    </row>
    <row r="5" spans="1:8" x14ac:dyDescent="0.25">
      <c r="A5" s="4">
        <v>2015</v>
      </c>
      <c r="B5" s="5">
        <v>260</v>
      </c>
      <c r="C5" s="6">
        <v>14.01</v>
      </c>
      <c r="D5" s="7">
        <v>51.19</v>
      </c>
      <c r="E5" s="8">
        <v>65.2</v>
      </c>
      <c r="F5" s="9">
        <v>20.95</v>
      </c>
      <c r="G5" s="6">
        <v>44.66</v>
      </c>
      <c r="H5" s="8">
        <v>65.61</v>
      </c>
    </row>
    <row r="6" spans="1:8" x14ac:dyDescent="0.25">
      <c r="A6" s="4">
        <v>2016</v>
      </c>
      <c r="B6" s="5">
        <v>302</v>
      </c>
      <c r="C6" s="6">
        <v>29.63</v>
      </c>
      <c r="D6" s="7">
        <v>92.78</v>
      </c>
      <c r="E6" s="8">
        <v>122.41</v>
      </c>
      <c r="F6" s="9">
        <v>64.22</v>
      </c>
      <c r="G6" s="6">
        <v>53.27</v>
      </c>
      <c r="H6" s="8">
        <v>117.49</v>
      </c>
    </row>
    <row r="7" spans="1:8" x14ac:dyDescent="0.25">
      <c r="A7" s="4">
        <v>2017</v>
      </c>
      <c r="B7" s="5">
        <v>313</v>
      </c>
      <c r="C7" s="6">
        <v>7.36</v>
      </c>
      <c r="D7" s="7">
        <v>70.510000000000005</v>
      </c>
      <c r="E7" s="8">
        <v>77.87</v>
      </c>
      <c r="F7" s="9">
        <v>44.89</v>
      </c>
      <c r="G7" s="6">
        <v>59.33</v>
      </c>
      <c r="H7" s="8">
        <v>104.22</v>
      </c>
    </row>
    <row r="8" spans="1:8" x14ac:dyDescent="0.25">
      <c r="A8" s="4">
        <v>2018</v>
      </c>
      <c r="B8" s="5">
        <v>151</v>
      </c>
      <c r="C8" s="6">
        <v>15.95</v>
      </c>
      <c r="D8" s="7">
        <v>18.52</v>
      </c>
      <c r="E8" s="8">
        <v>34.47</v>
      </c>
      <c r="F8" s="9">
        <v>6.22</v>
      </c>
      <c r="G8" s="6">
        <v>18.260000000000002</v>
      </c>
      <c r="H8" s="8">
        <v>24.48</v>
      </c>
    </row>
    <row r="10" spans="1:8" x14ac:dyDescent="0.25">
      <c r="A10" s="11" t="s">
        <v>9</v>
      </c>
      <c r="C10" s="10"/>
      <c r="D10" s="10"/>
      <c r="E10" s="10"/>
      <c r="F10" s="10"/>
      <c r="G10" s="10"/>
      <c r="H10" s="10"/>
    </row>
    <row r="11" spans="1:8" x14ac:dyDescent="0.25">
      <c r="A11" s="3" t="s">
        <v>1</v>
      </c>
      <c r="B11" s="3" t="s">
        <v>2</v>
      </c>
      <c r="C11" s="12" t="s">
        <v>3</v>
      </c>
      <c r="D11" s="12" t="s">
        <v>4</v>
      </c>
      <c r="E11" s="12" t="s">
        <v>5</v>
      </c>
      <c r="F11" s="12" t="s">
        <v>6</v>
      </c>
      <c r="G11" s="12" t="s">
        <v>7</v>
      </c>
      <c r="H11" s="12" t="s">
        <v>8</v>
      </c>
    </row>
    <row r="12" spans="1:8" x14ac:dyDescent="0.25">
      <c r="A12" s="4">
        <v>2014</v>
      </c>
      <c r="B12" s="5">
        <v>83</v>
      </c>
      <c r="C12" s="6">
        <v>3.0164999999999997</v>
      </c>
      <c r="D12" s="7">
        <v>16.673099999999991</v>
      </c>
      <c r="E12" s="8">
        <v>19.689599999999992</v>
      </c>
      <c r="F12" s="9">
        <v>4.2935999999999996</v>
      </c>
      <c r="G12" s="6">
        <v>17.605949999999989</v>
      </c>
      <c r="H12" s="8">
        <v>21.899549999999991</v>
      </c>
    </row>
    <row r="13" spans="1:8" x14ac:dyDescent="0.25">
      <c r="A13" s="4">
        <v>2015</v>
      </c>
      <c r="B13" s="5">
        <v>78</v>
      </c>
      <c r="C13" s="6">
        <v>1.61</v>
      </c>
      <c r="D13" s="7">
        <v>16.739999999999998</v>
      </c>
      <c r="E13" s="8">
        <v>18.349999999999998</v>
      </c>
      <c r="F13" s="9">
        <v>1.39</v>
      </c>
      <c r="G13" s="6">
        <v>19.690000000000001</v>
      </c>
      <c r="H13" s="8">
        <v>21.080000000000002</v>
      </c>
    </row>
    <row r="14" spans="1:8" x14ac:dyDescent="0.25">
      <c r="A14" s="4">
        <v>2016</v>
      </c>
      <c r="B14" s="5">
        <v>75</v>
      </c>
      <c r="C14" s="6">
        <v>1.34</v>
      </c>
      <c r="D14" s="7">
        <v>14.75</v>
      </c>
      <c r="E14" s="8">
        <v>16.09</v>
      </c>
      <c r="F14" s="9">
        <v>1.64</v>
      </c>
      <c r="G14" s="6">
        <v>16.18</v>
      </c>
      <c r="H14" s="8">
        <v>17.82</v>
      </c>
    </row>
    <row r="15" spans="1:8" x14ac:dyDescent="0.25">
      <c r="A15" s="4">
        <v>2017</v>
      </c>
      <c r="B15" s="5">
        <v>85</v>
      </c>
      <c r="C15" s="6">
        <v>2.02</v>
      </c>
      <c r="D15" s="7">
        <v>19.96</v>
      </c>
      <c r="E15" s="8">
        <v>21.98</v>
      </c>
      <c r="F15" s="9">
        <v>0.63</v>
      </c>
      <c r="G15" s="6">
        <v>28.12</v>
      </c>
      <c r="H15" s="8">
        <v>28.75</v>
      </c>
    </row>
    <row r="16" spans="1:8" x14ac:dyDescent="0.25">
      <c r="A16" s="4">
        <v>2018</v>
      </c>
      <c r="B16" s="5">
        <v>39</v>
      </c>
      <c r="C16" s="6">
        <v>0.86</v>
      </c>
      <c r="D16" s="7">
        <v>9.17</v>
      </c>
      <c r="E16" s="8">
        <v>10.039999999999999</v>
      </c>
      <c r="F16" s="9">
        <v>0.13</v>
      </c>
      <c r="G16" s="6">
        <v>11.13</v>
      </c>
      <c r="H16" s="8">
        <v>11.26</v>
      </c>
    </row>
    <row r="18" spans="1:8" x14ac:dyDescent="0.25">
      <c r="A18" s="11" t="s">
        <v>12</v>
      </c>
      <c r="C18" s="10"/>
      <c r="D18" s="10"/>
      <c r="E18" s="10"/>
      <c r="F18" s="10"/>
      <c r="G18" s="10"/>
      <c r="H18" s="10"/>
    </row>
    <row r="19" spans="1:8" x14ac:dyDescent="0.25">
      <c r="A19" s="4" t="s">
        <v>1</v>
      </c>
      <c r="B19" s="4" t="s">
        <v>2</v>
      </c>
      <c r="C19" s="8" t="s">
        <v>3</v>
      </c>
      <c r="D19" s="8" t="s">
        <v>4</v>
      </c>
      <c r="E19" s="8" t="s">
        <v>5</v>
      </c>
      <c r="F19" s="8" t="s">
        <v>6</v>
      </c>
      <c r="G19" s="8" t="s">
        <v>7</v>
      </c>
      <c r="H19" s="8" t="s">
        <v>8</v>
      </c>
    </row>
    <row r="20" spans="1:8" x14ac:dyDescent="0.25">
      <c r="A20" s="13">
        <v>2014</v>
      </c>
      <c r="B20" s="13">
        <v>369</v>
      </c>
      <c r="C20" s="14">
        <v>51.809400000000004</v>
      </c>
      <c r="D20" s="14">
        <v>102.41279999999998</v>
      </c>
      <c r="E20" s="14">
        <v>154.22219999999999</v>
      </c>
      <c r="F20" s="14">
        <v>80.606649999999973</v>
      </c>
      <c r="G20" s="14">
        <v>62.29908199999997</v>
      </c>
      <c r="H20" s="14">
        <v>142.90573199999994</v>
      </c>
    </row>
    <row r="21" spans="1:8" x14ac:dyDescent="0.25">
      <c r="A21" s="13">
        <v>2015</v>
      </c>
      <c r="B21" s="13">
        <v>338</v>
      </c>
      <c r="C21" s="14">
        <v>15.62</v>
      </c>
      <c r="D21" s="14">
        <v>67.929999999999993</v>
      </c>
      <c r="E21" s="14">
        <v>83.55</v>
      </c>
      <c r="F21" s="14">
        <v>22.34</v>
      </c>
      <c r="G21" s="14">
        <v>64.349999999999994</v>
      </c>
      <c r="H21" s="14">
        <v>86.69</v>
      </c>
    </row>
    <row r="22" spans="1:8" x14ac:dyDescent="0.25">
      <c r="A22" s="13">
        <v>2016</v>
      </c>
      <c r="B22" s="13">
        <v>377</v>
      </c>
      <c r="C22" s="14">
        <v>30.97</v>
      </c>
      <c r="D22" s="14">
        <v>107.53</v>
      </c>
      <c r="E22" s="14">
        <v>138.5</v>
      </c>
      <c r="F22" s="14">
        <v>65.86</v>
      </c>
      <c r="G22" s="14">
        <v>69.45</v>
      </c>
      <c r="H22" s="14">
        <v>135.31</v>
      </c>
    </row>
    <row r="23" spans="1:8" x14ac:dyDescent="0.25">
      <c r="A23" s="13">
        <v>2017</v>
      </c>
      <c r="B23" s="13">
        <v>398</v>
      </c>
      <c r="C23" s="14">
        <v>9.3800000000000008</v>
      </c>
      <c r="D23" s="14">
        <v>90.47</v>
      </c>
      <c r="E23" s="14">
        <v>99.850000000000009</v>
      </c>
      <c r="F23" s="14">
        <v>45.52</v>
      </c>
      <c r="G23" s="14">
        <v>87.45</v>
      </c>
      <c r="H23" s="14">
        <v>132.97</v>
      </c>
    </row>
    <row r="24" spans="1:8" x14ac:dyDescent="0.25">
      <c r="A24" s="13">
        <v>2018</v>
      </c>
      <c r="B24" s="13">
        <f>SUM(B16,B8)</f>
        <v>190</v>
      </c>
      <c r="C24" s="14">
        <f t="shared" ref="C24:H24" si="0">SUM(C16,C8)</f>
        <v>16.809999999999999</v>
      </c>
      <c r="D24" s="14">
        <f t="shared" si="0"/>
        <v>27.689999999999998</v>
      </c>
      <c r="E24" s="14">
        <f t="shared" si="0"/>
        <v>44.51</v>
      </c>
      <c r="F24" s="14">
        <f t="shared" si="0"/>
        <v>6.35</v>
      </c>
      <c r="G24" s="14">
        <f t="shared" si="0"/>
        <v>29.39</v>
      </c>
      <c r="H24" s="14">
        <f t="shared" si="0"/>
        <v>35.74</v>
      </c>
    </row>
    <row r="26" spans="1:8" x14ac:dyDescent="0.25">
      <c r="A26" s="21" t="s">
        <v>11</v>
      </c>
    </row>
    <row r="27" spans="1:8" x14ac:dyDescent="0.25">
      <c r="A27" s="13" t="s">
        <v>1</v>
      </c>
      <c r="B27" s="13" t="s">
        <v>13</v>
      </c>
    </row>
    <row r="28" spans="1:8" x14ac:dyDescent="0.25">
      <c r="A28" s="13">
        <v>2014</v>
      </c>
      <c r="B28" s="13">
        <v>1.39</v>
      </c>
    </row>
    <row r="29" spans="1:8" x14ac:dyDescent="0.25">
      <c r="A29" s="13">
        <v>2015</v>
      </c>
      <c r="B29" s="14">
        <f>H21/D21</f>
        <v>1.2761666421316062</v>
      </c>
    </row>
    <row r="30" spans="1:8" x14ac:dyDescent="0.25">
      <c r="A30" s="13">
        <v>2016</v>
      </c>
      <c r="B30" s="14">
        <f>H22/D22</f>
        <v>1.2583465079512695</v>
      </c>
    </row>
    <row r="31" spans="1:8" x14ac:dyDescent="0.25">
      <c r="A31" s="13">
        <v>2017</v>
      </c>
      <c r="B31" s="14">
        <f>H23/D23</f>
        <v>1.4697689841936554</v>
      </c>
    </row>
    <row r="32" spans="1:8" x14ac:dyDescent="0.25">
      <c r="A32" s="13">
        <v>2018</v>
      </c>
      <c r="B32" s="14">
        <f>H24/D24</f>
        <v>1.2907186710003613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topLeftCell="B4" zoomScale="90" zoomScaleNormal="90" workbookViewId="0">
      <selection activeCell="G21" sqref="G21"/>
    </sheetView>
  </sheetViews>
  <sheetFormatPr defaultRowHeight="15" x14ac:dyDescent="0.25"/>
  <cols>
    <col min="1" max="1" width="11.85546875" customWidth="1"/>
    <col min="2" max="2" width="27.85546875" customWidth="1"/>
    <col min="3" max="3" width="26.140625" customWidth="1"/>
    <col min="4" max="4" width="26.42578125" customWidth="1"/>
    <col min="5" max="5" width="22.7109375" customWidth="1"/>
    <col min="6" max="6" width="25.28515625" customWidth="1"/>
    <col min="7" max="7" width="23.85546875" customWidth="1"/>
    <col min="8" max="8" width="23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25">
      <c r="A3" s="4">
        <v>2014</v>
      </c>
      <c r="B3" s="5">
        <v>141</v>
      </c>
      <c r="C3" s="6">
        <v>4.2959999999999967</v>
      </c>
      <c r="D3" s="7">
        <v>60.896200000000007</v>
      </c>
      <c r="E3" s="7">
        <f t="shared" ref="E3:E4" si="0">C3+D3</f>
        <v>65.1922</v>
      </c>
      <c r="F3" s="9">
        <v>40.290000000000006</v>
      </c>
      <c r="G3" s="6">
        <v>25.454577</v>
      </c>
      <c r="H3" s="9">
        <f t="shared" ref="H3:H4" si="1">F3+G3</f>
        <v>65.744577000000007</v>
      </c>
    </row>
    <row r="4" spans="1:8" x14ac:dyDescent="0.25">
      <c r="A4" s="4">
        <v>2015</v>
      </c>
      <c r="B4" s="16">
        <v>150</v>
      </c>
      <c r="C4" s="6">
        <v>9.02</v>
      </c>
      <c r="D4" s="7">
        <v>47.52</v>
      </c>
      <c r="E4" s="7">
        <f t="shared" si="0"/>
        <v>56.540000000000006</v>
      </c>
      <c r="F4" s="9">
        <v>40.479999999999997</v>
      </c>
      <c r="G4" s="6">
        <v>25.26</v>
      </c>
      <c r="H4" s="9">
        <f t="shared" si="1"/>
        <v>65.739999999999995</v>
      </c>
    </row>
    <row r="5" spans="1:8" x14ac:dyDescent="0.25">
      <c r="A5" s="4">
        <v>2016</v>
      </c>
      <c r="B5" s="16">
        <v>197</v>
      </c>
      <c r="C5" s="6">
        <v>23.02</v>
      </c>
      <c r="D5" s="7">
        <v>64.63</v>
      </c>
      <c r="E5" s="7">
        <v>87.1</v>
      </c>
      <c r="F5" s="9">
        <v>46.92</v>
      </c>
      <c r="G5" s="6">
        <v>37.799999999999997</v>
      </c>
      <c r="H5" s="9">
        <v>84.72</v>
      </c>
    </row>
    <row r="6" spans="1:8" x14ac:dyDescent="0.25">
      <c r="A6" s="4">
        <v>2017</v>
      </c>
      <c r="B6" s="16">
        <v>169</v>
      </c>
      <c r="C6" s="6">
        <v>34.14</v>
      </c>
      <c r="D6" s="7">
        <v>39.200000000000003</v>
      </c>
      <c r="E6" s="7">
        <v>73.34</v>
      </c>
      <c r="F6" s="9">
        <v>26.52</v>
      </c>
      <c r="G6" s="6">
        <v>26.05</v>
      </c>
      <c r="H6" s="17">
        <v>52.57</v>
      </c>
    </row>
    <row r="7" spans="1:8" x14ac:dyDescent="0.25">
      <c r="A7" s="4">
        <v>2018</v>
      </c>
      <c r="B7" s="5">
        <v>125</v>
      </c>
      <c r="C7" s="6">
        <v>11.53</v>
      </c>
      <c r="D7" s="7">
        <v>20.28</v>
      </c>
      <c r="E7" s="8">
        <v>31.81</v>
      </c>
      <c r="F7" s="9">
        <v>7.79</v>
      </c>
      <c r="G7" s="19">
        <v>14.97</v>
      </c>
      <c r="H7" s="8">
        <v>22.76</v>
      </c>
    </row>
    <row r="9" spans="1:8" x14ac:dyDescent="0.25">
      <c r="A9" s="11" t="s">
        <v>9</v>
      </c>
      <c r="C9" s="10"/>
      <c r="D9" s="10"/>
      <c r="E9" s="10"/>
      <c r="F9" s="10"/>
      <c r="G9" s="10"/>
      <c r="H9" s="10"/>
    </row>
    <row r="10" spans="1:8" x14ac:dyDescent="0.25">
      <c r="A10" s="3" t="s">
        <v>1</v>
      </c>
      <c r="B10" s="3" t="s">
        <v>2</v>
      </c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2" t="s">
        <v>8</v>
      </c>
    </row>
    <row r="11" spans="1:8" x14ac:dyDescent="0.25">
      <c r="A11" s="4">
        <v>2014</v>
      </c>
      <c r="B11" s="5">
        <v>48</v>
      </c>
      <c r="C11" s="6">
        <v>0.54349999999999998</v>
      </c>
      <c r="D11" s="7">
        <v>10.597200000000006</v>
      </c>
      <c r="E11" s="7">
        <f t="shared" ref="E11:E12" si="2">C11+D11</f>
        <v>11.140700000000006</v>
      </c>
      <c r="F11" s="9">
        <v>0.99370000000000003</v>
      </c>
      <c r="G11" s="6">
        <v>12.942040000000004</v>
      </c>
      <c r="H11" s="6">
        <f t="shared" ref="H11" si="3">F11+G11</f>
        <v>13.935740000000004</v>
      </c>
    </row>
    <row r="12" spans="1:8" x14ac:dyDescent="0.25">
      <c r="A12" s="4">
        <v>2015</v>
      </c>
      <c r="B12" s="16">
        <v>44</v>
      </c>
      <c r="C12" s="6">
        <v>1.59</v>
      </c>
      <c r="D12" s="7">
        <v>8.51</v>
      </c>
      <c r="E12" s="7">
        <f t="shared" si="2"/>
        <v>10.1</v>
      </c>
      <c r="F12" s="9">
        <v>0.27</v>
      </c>
      <c r="G12" s="6">
        <v>10.89</v>
      </c>
      <c r="H12" s="6">
        <f>F12+G12</f>
        <v>11.16</v>
      </c>
    </row>
    <row r="13" spans="1:8" x14ac:dyDescent="0.25">
      <c r="A13" s="4">
        <v>2016</v>
      </c>
      <c r="B13" s="16">
        <v>56</v>
      </c>
      <c r="C13" s="6">
        <v>1.83</v>
      </c>
      <c r="D13" s="7">
        <v>7.69</v>
      </c>
      <c r="E13" s="7">
        <v>9.52</v>
      </c>
      <c r="F13" s="9">
        <v>0</v>
      </c>
      <c r="G13" s="6">
        <v>10.029999999999999</v>
      </c>
      <c r="H13" s="6">
        <f>F13+G13</f>
        <v>10.029999999999999</v>
      </c>
    </row>
    <row r="14" spans="1:8" x14ac:dyDescent="0.25">
      <c r="A14" s="4">
        <v>2017</v>
      </c>
      <c r="B14" s="16">
        <v>65</v>
      </c>
      <c r="C14" s="6">
        <v>1.79</v>
      </c>
      <c r="D14" s="7">
        <v>10.39</v>
      </c>
      <c r="E14" s="7">
        <v>12.18</v>
      </c>
      <c r="F14" s="17">
        <v>0.41</v>
      </c>
      <c r="G14" s="6">
        <v>13.8</v>
      </c>
      <c r="H14" s="18">
        <v>14.21</v>
      </c>
    </row>
    <row r="15" spans="1:8" x14ac:dyDescent="0.25">
      <c r="A15" s="4">
        <v>2018</v>
      </c>
      <c r="B15" s="5">
        <v>43</v>
      </c>
      <c r="C15" s="6">
        <v>2.5299999999999998</v>
      </c>
      <c r="D15" s="7">
        <v>8.2799999999999994</v>
      </c>
      <c r="E15" s="8">
        <v>10.81</v>
      </c>
      <c r="F15" s="9">
        <v>1.94</v>
      </c>
      <c r="G15" s="6">
        <v>9.44</v>
      </c>
      <c r="H15" s="8">
        <v>11.38</v>
      </c>
    </row>
    <row r="17" spans="1:8" x14ac:dyDescent="0.25">
      <c r="A17" s="11" t="s">
        <v>10</v>
      </c>
      <c r="C17" s="10"/>
      <c r="D17" s="10"/>
      <c r="E17" s="10"/>
      <c r="F17" s="10"/>
      <c r="G17" s="10"/>
      <c r="H17" s="10"/>
    </row>
    <row r="18" spans="1:8" x14ac:dyDescent="0.25">
      <c r="A18" s="4" t="s">
        <v>1</v>
      </c>
      <c r="B18" s="4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 t="s">
        <v>8</v>
      </c>
    </row>
    <row r="19" spans="1:8" x14ac:dyDescent="0.25">
      <c r="A19" s="4">
        <v>2014</v>
      </c>
      <c r="B19" s="14">
        <v>189</v>
      </c>
      <c r="C19" s="14">
        <v>4.8394999999999966</v>
      </c>
      <c r="D19" s="14">
        <v>71.493400000000008</v>
      </c>
      <c r="E19" s="14">
        <v>76.332900000000009</v>
      </c>
      <c r="F19" s="14">
        <v>41.283700000000003</v>
      </c>
      <c r="G19" s="14">
        <v>38.396617000000006</v>
      </c>
      <c r="H19" s="14">
        <v>79.680317000000016</v>
      </c>
    </row>
    <row r="20" spans="1:8" x14ac:dyDescent="0.25">
      <c r="A20" s="4">
        <v>2015</v>
      </c>
      <c r="B20" s="14">
        <v>194</v>
      </c>
      <c r="C20" s="14">
        <v>10.61</v>
      </c>
      <c r="D20" s="14">
        <v>56.03</v>
      </c>
      <c r="E20" s="14">
        <v>66.64</v>
      </c>
      <c r="F20" s="14">
        <v>40.75</v>
      </c>
      <c r="G20" s="14">
        <v>36.150000000000006</v>
      </c>
      <c r="H20" s="14">
        <v>76.899999999999991</v>
      </c>
    </row>
    <row r="21" spans="1:8" x14ac:dyDescent="0.25">
      <c r="A21" s="4">
        <v>2016</v>
      </c>
      <c r="B21" s="14">
        <v>202</v>
      </c>
      <c r="C21" s="14">
        <v>24.85</v>
      </c>
      <c r="D21" s="14">
        <v>72.319999999999993</v>
      </c>
      <c r="E21" s="14">
        <v>96.61999999999999</v>
      </c>
      <c r="F21" s="14">
        <v>46.92</v>
      </c>
      <c r="G21" s="14">
        <v>47.83</v>
      </c>
      <c r="H21" s="14">
        <v>94.75</v>
      </c>
    </row>
    <row r="22" spans="1:8" x14ac:dyDescent="0.25">
      <c r="A22" s="4">
        <v>2017</v>
      </c>
      <c r="B22" s="14">
        <v>234</v>
      </c>
      <c r="C22" s="14">
        <v>35.93</v>
      </c>
      <c r="D22" s="14">
        <v>49.59</v>
      </c>
      <c r="E22" s="14">
        <v>85.52000000000001</v>
      </c>
      <c r="F22" s="14">
        <v>26.93</v>
      </c>
      <c r="G22" s="14">
        <v>39.85</v>
      </c>
      <c r="H22" s="14">
        <v>66.78</v>
      </c>
    </row>
    <row r="23" spans="1:8" x14ac:dyDescent="0.25">
      <c r="A23" s="4">
        <v>2018</v>
      </c>
      <c r="B23" s="14">
        <f>SUM(B7,B15)</f>
        <v>168</v>
      </c>
      <c r="C23" s="14">
        <f t="shared" ref="C23:H23" si="4">SUM(C7,C15)</f>
        <v>14.059999999999999</v>
      </c>
      <c r="D23" s="14">
        <f t="shared" si="4"/>
        <v>28.560000000000002</v>
      </c>
      <c r="E23" s="14">
        <f t="shared" si="4"/>
        <v>42.62</v>
      </c>
      <c r="F23" s="14">
        <f t="shared" si="4"/>
        <v>9.73</v>
      </c>
      <c r="G23" s="14">
        <f t="shared" si="4"/>
        <v>24.41</v>
      </c>
      <c r="H23" s="14">
        <f t="shared" si="4"/>
        <v>34.14</v>
      </c>
    </row>
    <row r="25" spans="1:8" x14ac:dyDescent="0.25">
      <c r="A25" s="21" t="s">
        <v>11</v>
      </c>
    </row>
    <row r="26" spans="1:8" x14ac:dyDescent="0.25">
      <c r="A26" s="13" t="s">
        <v>1</v>
      </c>
      <c r="B26" s="13" t="s">
        <v>13</v>
      </c>
    </row>
    <row r="27" spans="1:8" x14ac:dyDescent="0.25">
      <c r="A27" s="13">
        <v>2014</v>
      </c>
      <c r="B27" s="14">
        <f>H19/D19</f>
        <v>1.1145129060864361</v>
      </c>
    </row>
    <row r="28" spans="1:8" x14ac:dyDescent="0.25">
      <c r="A28" s="13">
        <v>2015</v>
      </c>
      <c r="B28" s="14">
        <f t="shared" ref="B28:B31" si="5">H20/D20</f>
        <v>1.3724790290915578</v>
      </c>
    </row>
    <row r="29" spans="1:8" x14ac:dyDescent="0.25">
      <c r="A29" s="13">
        <v>2016</v>
      </c>
      <c r="B29" s="14">
        <f t="shared" si="5"/>
        <v>1.310149336283186</v>
      </c>
    </row>
    <row r="30" spans="1:8" x14ac:dyDescent="0.25">
      <c r="A30" s="13">
        <v>2017</v>
      </c>
      <c r="B30" s="14">
        <f t="shared" si="5"/>
        <v>1.3466424682395643</v>
      </c>
    </row>
    <row r="31" spans="1:8" x14ac:dyDescent="0.25">
      <c r="A31" s="13">
        <v>2018</v>
      </c>
      <c r="B31" s="14">
        <f t="shared" si="5"/>
        <v>1.1953781512605042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zoomScale="90" zoomScaleNormal="90" workbookViewId="0">
      <selection activeCell="A25" sqref="A25:B31"/>
    </sheetView>
  </sheetViews>
  <sheetFormatPr defaultRowHeight="15" x14ac:dyDescent="0.25"/>
  <cols>
    <col min="1" max="1" width="11.85546875" customWidth="1"/>
    <col min="2" max="2" width="27.85546875" customWidth="1"/>
    <col min="3" max="3" width="26.140625" customWidth="1"/>
    <col min="4" max="4" width="26.42578125" customWidth="1"/>
    <col min="5" max="5" width="22.7109375" customWidth="1"/>
    <col min="6" max="6" width="25.28515625" customWidth="1"/>
    <col min="7" max="7" width="23.85546875" customWidth="1"/>
    <col min="8" max="8" width="23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25">
      <c r="A3" s="4">
        <v>2014</v>
      </c>
      <c r="B3" s="5">
        <v>63</v>
      </c>
      <c r="C3" s="6">
        <v>3.8783999999999992</v>
      </c>
      <c r="D3" s="7">
        <v>16.648399999999999</v>
      </c>
      <c r="E3" s="8">
        <v>20.526799999999998</v>
      </c>
      <c r="F3" s="9">
        <v>44.914099999999991</v>
      </c>
      <c r="G3" s="6">
        <v>12.713539999999998</v>
      </c>
      <c r="H3" s="8">
        <v>57.627639999999985</v>
      </c>
    </row>
    <row r="4" spans="1:8" x14ac:dyDescent="0.25">
      <c r="A4" s="4">
        <v>2015</v>
      </c>
      <c r="B4" s="5">
        <v>69</v>
      </c>
      <c r="C4" s="6">
        <v>1.1886999999999999</v>
      </c>
      <c r="D4" s="7">
        <v>11.26</v>
      </c>
      <c r="E4" s="8">
        <v>12.448699999999999</v>
      </c>
      <c r="F4" s="9">
        <v>3.23</v>
      </c>
      <c r="G4" s="6">
        <v>13.76</v>
      </c>
      <c r="H4" s="8">
        <v>16.989999999999998</v>
      </c>
    </row>
    <row r="5" spans="1:8" x14ac:dyDescent="0.25">
      <c r="A5" s="4">
        <v>2016</v>
      </c>
      <c r="B5" s="5">
        <v>82</v>
      </c>
      <c r="C5" s="6">
        <v>4.45</v>
      </c>
      <c r="D5" s="7">
        <v>15.94</v>
      </c>
      <c r="E5" s="8">
        <v>20.32</v>
      </c>
      <c r="F5" s="9">
        <v>13.55</v>
      </c>
      <c r="G5" s="6">
        <v>12.74</v>
      </c>
      <c r="H5" s="8">
        <v>26.29</v>
      </c>
    </row>
    <row r="6" spans="1:8" x14ac:dyDescent="0.25">
      <c r="A6" s="4">
        <v>2017</v>
      </c>
      <c r="B6" s="5">
        <v>79</v>
      </c>
      <c r="C6" s="6">
        <v>0.69</v>
      </c>
      <c r="D6" s="7">
        <v>26.16</v>
      </c>
      <c r="E6" s="8">
        <v>26.85</v>
      </c>
      <c r="F6" s="9">
        <v>13.04</v>
      </c>
      <c r="G6" s="6">
        <v>28.47</v>
      </c>
      <c r="H6" s="8">
        <v>41.51</v>
      </c>
    </row>
    <row r="7" spans="1:8" x14ac:dyDescent="0.25">
      <c r="A7" s="4">
        <v>2018</v>
      </c>
      <c r="B7" s="5">
        <v>71</v>
      </c>
      <c r="C7" s="6">
        <v>1.55</v>
      </c>
      <c r="D7" s="7">
        <v>21.67</v>
      </c>
      <c r="E7" s="8">
        <v>23.22</v>
      </c>
      <c r="F7" s="9">
        <v>5.15</v>
      </c>
      <c r="G7" s="6">
        <v>16.93</v>
      </c>
      <c r="H7" s="8">
        <v>22.08</v>
      </c>
    </row>
    <row r="9" spans="1:8" x14ac:dyDescent="0.25">
      <c r="A9" s="11" t="s">
        <v>9</v>
      </c>
      <c r="C9" s="10"/>
      <c r="D9" s="10"/>
      <c r="E9" s="10"/>
      <c r="F9" s="10"/>
      <c r="G9" s="10"/>
      <c r="H9" s="10"/>
    </row>
    <row r="10" spans="1:8" x14ac:dyDescent="0.25">
      <c r="A10" s="3" t="s">
        <v>1</v>
      </c>
      <c r="B10" s="3" t="s">
        <v>2</v>
      </c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2" t="s">
        <v>8</v>
      </c>
    </row>
    <row r="11" spans="1:8" x14ac:dyDescent="0.25">
      <c r="A11" s="4">
        <v>2014</v>
      </c>
      <c r="B11" s="5">
        <v>24</v>
      </c>
      <c r="C11" s="6">
        <v>0.4</v>
      </c>
      <c r="D11" s="7">
        <v>2.1162000000000001</v>
      </c>
      <c r="E11" s="8">
        <v>2.5162</v>
      </c>
      <c r="F11" s="9">
        <v>0.13</v>
      </c>
      <c r="G11" s="6">
        <v>8.1675500000000003</v>
      </c>
      <c r="H11" s="8">
        <v>8.2975500000000011</v>
      </c>
    </row>
    <row r="12" spans="1:8" x14ac:dyDescent="0.25">
      <c r="A12" s="4">
        <v>2015</v>
      </c>
      <c r="B12" s="5">
        <v>20</v>
      </c>
      <c r="C12" s="6">
        <v>0.26</v>
      </c>
      <c r="D12" s="7">
        <v>3.47</v>
      </c>
      <c r="E12" s="8">
        <v>3.7300000000000004</v>
      </c>
      <c r="F12" s="9">
        <v>0.80940000000000001</v>
      </c>
      <c r="G12" s="6">
        <v>5.01</v>
      </c>
      <c r="H12" s="8">
        <v>5.8193999999999999</v>
      </c>
    </row>
    <row r="13" spans="1:8" x14ac:dyDescent="0.25">
      <c r="A13" s="4">
        <v>2016</v>
      </c>
      <c r="B13" s="5">
        <v>11</v>
      </c>
      <c r="C13" s="6">
        <v>0.1</v>
      </c>
      <c r="D13" s="7">
        <v>1.93</v>
      </c>
      <c r="E13" s="8">
        <v>2.0299999999999998</v>
      </c>
      <c r="F13" s="9">
        <v>0</v>
      </c>
      <c r="G13" s="6">
        <v>2.72</v>
      </c>
      <c r="H13" s="8">
        <v>2.72</v>
      </c>
    </row>
    <row r="14" spans="1:8" x14ac:dyDescent="0.25">
      <c r="A14" s="4">
        <v>2017</v>
      </c>
      <c r="B14" s="5">
        <v>12</v>
      </c>
      <c r="C14" s="6">
        <v>2.84</v>
      </c>
      <c r="D14" s="7">
        <v>4.18</v>
      </c>
      <c r="E14" s="8">
        <v>7.02</v>
      </c>
      <c r="F14" s="9">
        <v>0.3</v>
      </c>
      <c r="G14" s="6">
        <v>3.11</v>
      </c>
      <c r="H14" s="8">
        <v>3.4099999999999997</v>
      </c>
    </row>
    <row r="15" spans="1:8" x14ac:dyDescent="0.25">
      <c r="A15" s="4">
        <v>2018</v>
      </c>
      <c r="B15" s="5">
        <v>13</v>
      </c>
      <c r="C15" s="6">
        <v>0.76</v>
      </c>
      <c r="D15" s="7">
        <v>3.87</v>
      </c>
      <c r="E15" s="8">
        <v>4.63</v>
      </c>
      <c r="F15" s="9">
        <v>2.99</v>
      </c>
      <c r="G15" s="6">
        <v>2.98</v>
      </c>
      <c r="H15" s="8">
        <v>5.97</v>
      </c>
    </row>
    <row r="17" spans="1:8" x14ac:dyDescent="0.25">
      <c r="A17" s="11" t="s">
        <v>10</v>
      </c>
      <c r="C17" s="10"/>
      <c r="D17" s="10"/>
      <c r="E17" s="10"/>
      <c r="F17" s="10"/>
      <c r="G17" s="10"/>
      <c r="H17" s="10"/>
    </row>
    <row r="18" spans="1:8" x14ac:dyDescent="0.25">
      <c r="A18" s="4" t="s">
        <v>1</v>
      </c>
      <c r="B18" s="4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 t="s">
        <v>8</v>
      </c>
    </row>
    <row r="19" spans="1:8" x14ac:dyDescent="0.25">
      <c r="A19" s="4">
        <v>2014</v>
      </c>
      <c r="B19" s="13">
        <v>87</v>
      </c>
      <c r="C19" s="15">
        <v>4.2783999999999995</v>
      </c>
      <c r="D19" s="15">
        <v>18.764599999999998</v>
      </c>
      <c r="E19" s="15">
        <v>23.042999999999999</v>
      </c>
      <c r="F19" s="15">
        <v>45.044099999999993</v>
      </c>
      <c r="G19" s="15">
        <v>20.88109</v>
      </c>
      <c r="H19" s="15">
        <v>65.925189999999986</v>
      </c>
    </row>
    <row r="20" spans="1:8" x14ac:dyDescent="0.25">
      <c r="A20" s="4">
        <v>2015</v>
      </c>
      <c r="B20" s="13">
        <v>89</v>
      </c>
      <c r="C20" s="15">
        <v>1.4486999999999999</v>
      </c>
      <c r="D20" s="15">
        <v>14.73</v>
      </c>
      <c r="E20" s="15">
        <v>16.178699999999999</v>
      </c>
      <c r="F20" s="15">
        <v>4.0393999999999997</v>
      </c>
      <c r="G20" s="15">
        <v>18.77</v>
      </c>
      <c r="H20" s="15">
        <v>22.809399999999997</v>
      </c>
    </row>
    <row r="21" spans="1:8" x14ac:dyDescent="0.25">
      <c r="A21" s="4">
        <v>2016</v>
      </c>
      <c r="B21" s="13">
        <v>93</v>
      </c>
      <c r="C21" s="15">
        <v>4.55</v>
      </c>
      <c r="D21" s="15">
        <v>17.87</v>
      </c>
      <c r="E21" s="15">
        <v>22.35</v>
      </c>
      <c r="F21" s="15">
        <v>13.55</v>
      </c>
      <c r="G21" s="15">
        <v>15.46</v>
      </c>
      <c r="H21" s="15">
        <v>29.009999999999998</v>
      </c>
    </row>
    <row r="22" spans="1:8" x14ac:dyDescent="0.25">
      <c r="A22" s="4">
        <v>2017</v>
      </c>
      <c r="B22" s="13">
        <v>91</v>
      </c>
      <c r="C22" s="15">
        <v>3.53</v>
      </c>
      <c r="D22" s="15">
        <v>30.34</v>
      </c>
      <c r="E22" s="15">
        <v>33.870000000000005</v>
      </c>
      <c r="F22" s="15">
        <v>13.34</v>
      </c>
      <c r="G22" s="15">
        <v>31.58</v>
      </c>
      <c r="H22" s="15">
        <v>44.919999999999995</v>
      </c>
    </row>
    <row r="23" spans="1:8" x14ac:dyDescent="0.25">
      <c r="A23" s="4">
        <v>2018</v>
      </c>
      <c r="B23" s="13">
        <f>SUM(B7,B15)</f>
        <v>84</v>
      </c>
      <c r="C23" s="15">
        <f t="shared" ref="C23:H23" si="0">SUM(C7,C15)</f>
        <v>2.31</v>
      </c>
      <c r="D23" s="15">
        <f t="shared" si="0"/>
        <v>25.540000000000003</v>
      </c>
      <c r="E23" s="15">
        <f t="shared" si="0"/>
        <v>27.849999999999998</v>
      </c>
      <c r="F23" s="15">
        <f t="shared" si="0"/>
        <v>8.14</v>
      </c>
      <c r="G23" s="15">
        <f t="shared" si="0"/>
        <v>19.91</v>
      </c>
      <c r="H23" s="15">
        <f t="shared" si="0"/>
        <v>28.049999999999997</v>
      </c>
    </row>
    <row r="25" spans="1:8" x14ac:dyDescent="0.25">
      <c r="A25" s="21" t="s">
        <v>11</v>
      </c>
    </row>
    <row r="26" spans="1:8" x14ac:dyDescent="0.25">
      <c r="A26" s="13" t="s">
        <v>1</v>
      </c>
      <c r="B26" s="13" t="s">
        <v>13</v>
      </c>
    </row>
    <row r="27" spans="1:8" x14ac:dyDescent="0.25">
      <c r="A27" s="13">
        <v>2014</v>
      </c>
      <c r="B27" s="14">
        <f>H19/D19</f>
        <v>3.5132744636176625</v>
      </c>
    </row>
    <row r="28" spans="1:8" x14ac:dyDescent="0.25">
      <c r="A28" s="13">
        <v>2015</v>
      </c>
      <c r="B28" s="14">
        <f t="shared" ref="B28:B31" si="1">H20/D20</f>
        <v>1.5484996605566868</v>
      </c>
    </row>
    <row r="29" spans="1:8" x14ac:dyDescent="0.25">
      <c r="A29" s="13">
        <v>2016</v>
      </c>
      <c r="B29" s="14">
        <f t="shared" si="1"/>
        <v>1.6233911583659764</v>
      </c>
    </row>
    <row r="30" spans="1:8" x14ac:dyDescent="0.25">
      <c r="A30" s="13">
        <v>2017</v>
      </c>
      <c r="B30" s="14">
        <f t="shared" si="1"/>
        <v>1.4805537244561633</v>
      </c>
    </row>
    <row r="31" spans="1:8" x14ac:dyDescent="0.25">
      <c r="A31" s="13">
        <v>2018</v>
      </c>
      <c r="B31" s="14">
        <f t="shared" si="1"/>
        <v>1.0982772122161313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topLeftCell="A6" zoomScale="80" zoomScaleNormal="80" workbookViewId="0">
      <selection activeCell="F30" sqref="F30"/>
    </sheetView>
  </sheetViews>
  <sheetFormatPr defaultRowHeight="15" x14ac:dyDescent="0.25"/>
  <cols>
    <col min="1" max="1" width="11.85546875" customWidth="1"/>
    <col min="2" max="2" width="27.85546875" customWidth="1"/>
    <col min="3" max="3" width="26.140625" customWidth="1"/>
    <col min="4" max="4" width="26.42578125" customWidth="1"/>
    <col min="5" max="5" width="22.7109375" customWidth="1"/>
    <col min="6" max="6" width="25.28515625" customWidth="1"/>
    <col min="7" max="7" width="23.85546875" customWidth="1"/>
    <col min="8" max="8" width="23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25">
      <c r="A3" s="4">
        <v>2014</v>
      </c>
      <c r="B3" s="5">
        <v>83</v>
      </c>
      <c r="C3" s="6">
        <v>2.4360999999999997</v>
      </c>
      <c r="D3" s="7">
        <v>12.434300000000002</v>
      </c>
      <c r="E3" s="8">
        <v>14.870400000000002</v>
      </c>
      <c r="F3" s="9">
        <v>6.5153000000000008</v>
      </c>
      <c r="G3" s="6">
        <v>11.089599999999999</v>
      </c>
      <c r="H3" s="8">
        <v>17.604900000000001</v>
      </c>
    </row>
    <row r="4" spans="1:8" x14ac:dyDescent="0.25">
      <c r="A4" s="4">
        <v>2015</v>
      </c>
      <c r="B4" s="5">
        <v>67</v>
      </c>
      <c r="C4" s="6">
        <v>2.21</v>
      </c>
      <c r="D4" s="7">
        <v>11.45</v>
      </c>
      <c r="E4" s="8">
        <v>13.66</v>
      </c>
      <c r="F4" s="9">
        <v>5.18</v>
      </c>
      <c r="G4" s="6">
        <v>10.91</v>
      </c>
      <c r="H4" s="8">
        <v>16.09</v>
      </c>
    </row>
    <row r="5" spans="1:8" x14ac:dyDescent="0.25">
      <c r="A5" s="4">
        <v>2016</v>
      </c>
      <c r="B5" s="5">
        <v>88</v>
      </c>
      <c r="C5" s="6">
        <v>5.68</v>
      </c>
      <c r="D5" s="7">
        <v>16.43</v>
      </c>
      <c r="E5" s="8">
        <v>22.11</v>
      </c>
      <c r="F5" s="9">
        <v>10.32</v>
      </c>
      <c r="G5" s="6">
        <v>15.42</v>
      </c>
      <c r="H5" s="8">
        <v>25.74</v>
      </c>
    </row>
    <row r="6" spans="1:8" x14ac:dyDescent="0.25">
      <c r="A6" s="4">
        <v>2017</v>
      </c>
      <c r="B6" s="5">
        <v>123</v>
      </c>
      <c r="C6" s="6">
        <v>6.17</v>
      </c>
      <c r="D6" s="7">
        <v>19.04</v>
      </c>
      <c r="E6" s="8">
        <v>25.21</v>
      </c>
      <c r="F6" s="9">
        <v>8.66</v>
      </c>
      <c r="G6" s="6">
        <v>21.17</v>
      </c>
      <c r="H6" s="8">
        <v>29.83</v>
      </c>
    </row>
    <row r="7" spans="1:8" x14ac:dyDescent="0.25">
      <c r="A7" s="4">
        <v>2018</v>
      </c>
      <c r="B7" s="5">
        <v>92</v>
      </c>
      <c r="C7" s="6">
        <v>4.1500000000000004</v>
      </c>
      <c r="D7" s="7">
        <v>13.75</v>
      </c>
      <c r="E7" s="8">
        <v>17.89</v>
      </c>
      <c r="F7" s="9">
        <v>8.14</v>
      </c>
      <c r="G7" s="6">
        <v>12.78</v>
      </c>
      <c r="H7" s="8">
        <v>20.92</v>
      </c>
    </row>
    <row r="9" spans="1:8" x14ac:dyDescent="0.25">
      <c r="A9" s="11" t="s">
        <v>9</v>
      </c>
      <c r="C9" s="10"/>
      <c r="D9" s="10"/>
      <c r="E9" s="10"/>
      <c r="F9" s="10"/>
      <c r="G9" s="10"/>
      <c r="H9" s="10"/>
    </row>
    <row r="10" spans="1:8" x14ac:dyDescent="0.25">
      <c r="A10" s="3" t="s">
        <v>1</v>
      </c>
      <c r="B10" s="3" t="s">
        <v>2</v>
      </c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2" t="s">
        <v>8</v>
      </c>
    </row>
    <row r="11" spans="1:8" x14ac:dyDescent="0.25">
      <c r="A11" s="4">
        <v>2014</v>
      </c>
      <c r="B11" s="5">
        <v>55</v>
      </c>
      <c r="C11" s="6">
        <v>2.3783000000000003</v>
      </c>
      <c r="D11" s="7">
        <v>8.4039999999999999</v>
      </c>
      <c r="E11" s="8">
        <v>10.782299999999999</v>
      </c>
      <c r="F11" s="9">
        <v>0.25490000000000002</v>
      </c>
      <c r="G11" s="6">
        <v>11.508000000000001</v>
      </c>
      <c r="H11" s="8">
        <v>11.7629</v>
      </c>
    </row>
    <row r="12" spans="1:8" x14ac:dyDescent="0.25">
      <c r="A12" s="4">
        <v>2015</v>
      </c>
      <c r="B12" s="5">
        <v>41</v>
      </c>
      <c r="C12" s="6">
        <v>3.84</v>
      </c>
      <c r="D12" s="7">
        <v>5.07</v>
      </c>
      <c r="E12" s="8">
        <v>8.91</v>
      </c>
      <c r="F12" s="9">
        <v>0</v>
      </c>
      <c r="G12" s="6">
        <v>6.89</v>
      </c>
      <c r="H12" s="8">
        <v>6.89</v>
      </c>
    </row>
    <row r="13" spans="1:8" x14ac:dyDescent="0.25">
      <c r="A13" s="4">
        <v>2016</v>
      </c>
      <c r="B13" s="5">
        <v>46</v>
      </c>
      <c r="C13" s="6">
        <v>1.25</v>
      </c>
      <c r="D13" s="7">
        <v>5.87</v>
      </c>
      <c r="E13" s="8">
        <v>7.12</v>
      </c>
      <c r="F13" s="9">
        <v>0.28000000000000003</v>
      </c>
      <c r="G13" s="6">
        <v>8.01</v>
      </c>
      <c r="H13" s="8">
        <v>8.2899999999999991</v>
      </c>
    </row>
    <row r="14" spans="1:8" x14ac:dyDescent="0.25">
      <c r="A14" s="4">
        <v>2017</v>
      </c>
      <c r="B14" s="5">
        <v>45</v>
      </c>
      <c r="C14" s="6">
        <v>4</v>
      </c>
      <c r="D14" s="7">
        <v>6.08</v>
      </c>
      <c r="E14" s="8">
        <v>10.08</v>
      </c>
      <c r="F14" s="9">
        <v>0.17</v>
      </c>
      <c r="G14" s="6">
        <v>8.39</v>
      </c>
      <c r="H14" s="8">
        <v>8.56</v>
      </c>
    </row>
    <row r="15" spans="1:8" x14ac:dyDescent="0.25">
      <c r="A15" s="4">
        <v>2018</v>
      </c>
      <c r="B15" s="5">
        <v>38</v>
      </c>
      <c r="C15" s="6">
        <v>2.96</v>
      </c>
      <c r="D15" s="7">
        <v>4.5599999999999996</v>
      </c>
      <c r="E15" s="8">
        <v>7.52</v>
      </c>
      <c r="F15" s="9">
        <v>0.41</v>
      </c>
      <c r="G15" s="6">
        <v>5.76</v>
      </c>
      <c r="H15" s="8">
        <v>6.17</v>
      </c>
    </row>
    <row r="17" spans="1:8" x14ac:dyDescent="0.25">
      <c r="A17" s="11" t="s">
        <v>10</v>
      </c>
      <c r="C17" s="10"/>
      <c r="D17" s="10"/>
      <c r="E17" s="10"/>
      <c r="F17" s="10"/>
      <c r="G17" s="10"/>
      <c r="H17" s="10"/>
    </row>
    <row r="18" spans="1:8" x14ac:dyDescent="0.25">
      <c r="A18" s="4" t="s">
        <v>1</v>
      </c>
      <c r="B18" s="4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 t="s">
        <v>8</v>
      </c>
    </row>
    <row r="19" spans="1:8" x14ac:dyDescent="0.25">
      <c r="A19" s="4">
        <v>2014</v>
      </c>
      <c r="B19" s="13">
        <v>138</v>
      </c>
      <c r="C19" s="15">
        <v>4.8144</v>
      </c>
      <c r="D19" s="15">
        <v>20.838300000000004</v>
      </c>
      <c r="E19" s="15">
        <v>25.652700000000003</v>
      </c>
      <c r="F19" s="15">
        <v>6.7702000000000009</v>
      </c>
      <c r="G19" s="15">
        <v>22.5976</v>
      </c>
      <c r="H19" s="15">
        <v>29.367800000000003</v>
      </c>
    </row>
    <row r="20" spans="1:8" x14ac:dyDescent="0.25">
      <c r="A20" s="4">
        <v>2015</v>
      </c>
      <c r="B20" s="13">
        <v>108</v>
      </c>
      <c r="C20" s="15">
        <v>6.05</v>
      </c>
      <c r="D20" s="15">
        <v>16.52</v>
      </c>
      <c r="E20" s="15">
        <v>22.57</v>
      </c>
      <c r="F20" s="15">
        <v>5.18</v>
      </c>
      <c r="G20" s="15">
        <v>17.8</v>
      </c>
      <c r="H20" s="15">
        <v>22.98</v>
      </c>
    </row>
    <row r="21" spans="1:8" x14ac:dyDescent="0.25">
      <c r="A21" s="4">
        <v>2016</v>
      </c>
      <c r="B21" s="13">
        <v>134</v>
      </c>
      <c r="C21" s="15">
        <v>6.93</v>
      </c>
      <c r="D21" s="15">
        <v>22.3</v>
      </c>
      <c r="E21" s="15">
        <v>29.23</v>
      </c>
      <c r="F21" s="15">
        <v>10.6</v>
      </c>
      <c r="G21" s="15">
        <v>23.43</v>
      </c>
      <c r="H21" s="15">
        <v>34.03</v>
      </c>
    </row>
    <row r="22" spans="1:8" x14ac:dyDescent="0.25">
      <c r="A22" s="4">
        <v>2017</v>
      </c>
      <c r="B22" s="13">
        <v>168</v>
      </c>
      <c r="C22" s="15">
        <v>10.17</v>
      </c>
      <c r="D22" s="15">
        <v>25.119999999999997</v>
      </c>
      <c r="E22" s="15">
        <v>35.29</v>
      </c>
      <c r="F22" s="15">
        <v>8.83</v>
      </c>
      <c r="G22" s="15">
        <v>29.560000000000002</v>
      </c>
      <c r="H22" s="15">
        <v>38.39</v>
      </c>
    </row>
    <row r="23" spans="1:8" x14ac:dyDescent="0.25">
      <c r="A23" s="4">
        <v>2018</v>
      </c>
      <c r="B23" s="13">
        <f>SUM(B7,B15)</f>
        <v>130</v>
      </c>
      <c r="C23" s="15">
        <f t="shared" ref="C23:H23" si="0">SUM(C7,C15)</f>
        <v>7.11</v>
      </c>
      <c r="D23" s="15">
        <f t="shared" si="0"/>
        <v>18.309999999999999</v>
      </c>
      <c r="E23" s="15">
        <f t="shared" si="0"/>
        <v>25.41</v>
      </c>
      <c r="F23" s="15">
        <f t="shared" si="0"/>
        <v>8.5500000000000007</v>
      </c>
      <c r="G23" s="15">
        <f t="shared" si="0"/>
        <v>18.54</v>
      </c>
      <c r="H23" s="15">
        <f t="shared" si="0"/>
        <v>27.090000000000003</v>
      </c>
    </row>
    <row r="25" spans="1:8" x14ac:dyDescent="0.25">
      <c r="A25" s="21" t="s">
        <v>11</v>
      </c>
    </row>
    <row r="26" spans="1:8" x14ac:dyDescent="0.25">
      <c r="A26" s="13" t="s">
        <v>1</v>
      </c>
      <c r="B26" s="13" t="s">
        <v>13</v>
      </c>
    </row>
    <row r="27" spans="1:8" x14ac:dyDescent="0.25">
      <c r="A27" s="13">
        <v>2014</v>
      </c>
      <c r="B27" s="14">
        <f>H19/D19</f>
        <v>1.4093184184890322</v>
      </c>
    </row>
    <row r="28" spans="1:8" x14ac:dyDescent="0.25">
      <c r="A28" s="13">
        <v>2015</v>
      </c>
      <c r="B28" s="14">
        <f t="shared" ref="B28:B31" si="1">H20/D20</f>
        <v>1.3910411622276029</v>
      </c>
    </row>
    <row r="29" spans="1:8" x14ac:dyDescent="0.25">
      <c r="A29" s="13">
        <v>2016</v>
      </c>
      <c r="B29" s="14">
        <f t="shared" si="1"/>
        <v>1.5260089686098655</v>
      </c>
    </row>
    <row r="30" spans="1:8" x14ac:dyDescent="0.25">
      <c r="A30" s="13">
        <v>2017</v>
      </c>
      <c r="B30" s="14">
        <f t="shared" si="1"/>
        <v>1.5282643312101913</v>
      </c>
    </row>
    <row r="31" spans="1:8" x14ac:dyDescent="0.25">
      <c r="A31" s="13">
        <v>2018</v>
      </c>
      <c r="B31" s="14">
        <f t="shared" si="1"/>
        <v>1.4795193883123978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topLeftCell="A14" zoomScale="90" zoomScaleNormal="90" workbookViewId="0">
      <selection activeCell="G27" sqref="G27"/>
    </sheetView>
  </sheetViews>
  <sheetFormatPr defaultRowHeight="15" x14ac:dyDescent="0.25"/>
  <cols>
    <col min="1" max="1" width="11.85546875" customWidth="1"/>
    <col min="2" max="2" width="19.28515625" customWidth="1"/>
    <col min="3" max="3" width="26.140625" customWidth="1"/>
    <col min="4" max="4" width="26.42578125" customWidth="1"/>
    <col min="5" max="5" width="22.7109375" customWidth="1"/>
    <col min="6" max="6" width="25.28515625" customWidth="1"/>
    <col min="7" max="7" width="23.85546875" customWidth="1"/>
    <col min="8" max="8" width="23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25">
      <c r="A3" s="4">
        <v>2014</v>
      </c>
      <c r="B3" s="5">
        <v>35</v>
      </c>
      <c r="C3" s="6">
        <v>0.68490000000000006</v>
      </c>
      <c r="D3" s="7">
        <v>9.8956999999999997</v>
      </c>
      <c r="E3" s="8">
        <v>10.5806</v>
      </c>
      <c r="F3" s="9">
        <v>6.1663000000000006</v>
      </c>
      <c r="G3" s="6">
        <v>8.9975320000000032</v>
      </c>
      <c r="H3" s="8">
        <v>15.163832000000003</v>
      </c>
    </row>
    <row r="4" spans="1:8" x14ac:dyDescent="0.25">
      <c r="A4" s="4">
        <v>2015</v>
      </c>
      <c r="B4" s="5">
        <v>30</v>
      </c>
      <c r="C4" s="6">
        <v>0.09</v>
      </c>
      <c r="D4" s="7">
        <v>7.75</v>
      </c>
      <c r="E4" s="8">
        <v>7.84</v>
      </c>
      <c r="F4" s="9">
        <v>4.88</v>
      </c>
      <c r="G4" s="6">
        <v>3.27</v>
      </c>
      <c r="H4" s="8">
        <v>8.15</v>
      </c>
    </row>
    <row r="5" spans="1:8" x14ac:dyDescent="0.25">
      <c r="A5" s="4">
        <v>2016</v>
      </c>
      <c r="B5" s="5">
        <v>36</v>
      </c>
      <c r="C5" s="6">
        <v>0.77</v>
      </c>
      <c r="D5" s="7">
        <v>6.13</v>
      </c>
      <c r="E5" s="8">
        <v>6.9</v>
      </c>
      <c r="F5" s="9">
        <v>5.7</v>
      </c>
      <c r="G5" s="6">
        <v>6.07</v>
      </c>
      <c r="H5" s="8">
        <v>11.77</v>
      </c>
    </row>
    <row r="6" spans="1:8" x14ac:dyDescent="0.25">
      <c r="A6" s="4">
        <v>2017</v>
      </c>
      <c r="B6" s="5">
        <v>24</v>
      </c>
      <c r="C6" s="6">
        <v>0.09</v>
      </c>
      <c r="D6" s="7">
        <v>3.42</v>
      </c>
      <c r="E6" s="8">
        <v>3.51</v>
      </c>
      <c r="F6" s="9">
        <v>3.75</v>
      </c>
      <c r="G6" s="6">
        <v>3.21</v>
      </c>
      <c r="H6" s="8">
        <v>6.96</v>
      </c>
    </row>
    <row r="7" spans="1:8" x14ac:dyDescent="0.25">
      <c r="A7" s="4">
        <v>2018</v>
      </c>
      <c r="B7" s="5">
        <v>41</v>
      </c>
      <c r="C7" s="6">
        <v>0.75</v>
      </c>
      <c r="D7" s="7">
        <v>4.49</v>
      </c>
      <c r="E7" s="8">
        <f t="shared" ref="E7" si="0">C7+D7</f>
        <v>5.24</v>
      </c>
      <c r="F7" s="9">
        <v>1.9</v>
      </c>
      <c r="G7" s="6">
        <v>6.72</v>
      </c>
      <c r="H7" s="8">
        <v>8.6199999999999992</v>
      </c>
    </row>
    <row r="9" spans="1:8" x14ac:dyDescent="0.25">
      <c r="A9" s="11" t="s">
        <v>9</v>
      </c>
      <c r="C9" s="10"/>
      <c r="D9" s="10"/>
      <c r="E9" s="10"/>
      <c r="F9" s="10"/>
      <c r="G9" s="10"/>
      <c r="H9" s="10"/>
    </row>
    <row r="10" spans="1:8" x14ac:dyDescent="0.25">
      <c r="A10" s="3" t="s">
        <v>1</v>
      </c>
      <c r="B10" s="3" t="s">
        <v>2</v>
      </c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2" t="s">
        <v>8</v>
      </c>
    </row>
    <row r="11" spans="1:8" x14ac:dyDescent="0.25">
      <c r="A11" s="4">
        <v>2014</v>
      </c>
      <c r="B11" s="5">
        <v>6</v>
      </c>
      <c r="C11" s="6">
        <v>0</v>
      </c>
      <c r="D11" s="7">
        <v>2.593</v>
      </c>
      <c r="E11" s="8">
        <v>2.593</v>
      </c>
      <c r="F11" s="9">
        <v>3.6467999999999998</v>
      </c>
      <c r="G11" s="6">
        <v>0.88359999999999994</v>
      </c>
      <c r="H11" s="8">
        <v>4.5304000000000002</v>
      </c>
    </row>
    <row r="12" spans="1:8" x14ac:dyDescent="0.25">
      <c r="A12" s="4">
        <v>2015</v>
      </c>
      <c r="B12" s="5">
        <v>7</v>
      </c>
      <c r="C12" s="6">
        <v>0</v>
      </c>
      <c r="D12" s="7">
        <v>0.6</v>
      </c>
      <c r="E12" s="8">
        <v>0.6</v>
      </c>
      <c r="F12" s="9">
        <v>0</v>
      </c>
      <c r="G12" s="6">
        <v>0.89</v>
      </c>
      <c r="H12" s="8">
        <v>0.89</v>
      </c>
    </row>
    <row r="13" spans="1:8" x14ac:dyDescent="0.25">
      <c r="A13" s="4">
        <v>2016</v>
      </c>
      <c r="B13" s="5">
        <v>2</v>
      </c>
      <c r="C13" s="6">
        <v>0</v>
      </c>
      <c r="D13" s="7">
        <v>0.66</v>
      </c>
      <c r="E13" s="8">
        <v>0.66</v>
      </c>
      <c r="F13" s="9">
        <v>0</v>
      </c>
      <c r="G13" s="6">
        <v>0.99</v>
      </c>
      <c r="H13" s="8">
        <v>0.99</v>
      </c>
    </row>
    <row r="14" spans="1:8" x14ac:dyDescent="0.25">
      <c r="A14" s="4">
        <v>2017</v>
      </c>
      <c r="B14" s="5">
        <v>4</v>
      </c>
      <c r="C14" s="6">
        <v>0</v>
      </c>
      <c r="D14" s="7">
        <v>1.06</v>
      </c>
      <c r="E14" s="8">
        <v>1.06</v>
      </c>
      <c r="F14" s="9">
        <v>0</v>
      </c>
      <c r="G14" s="6">
        <v>1.59</v>
      </c>
      <c r="H14" s="8">
        <v>1.59</v>
      </c>
    </row>
    <row r="15" spans="1:8" x14ac:dyDescent="0.25">
      <c r="A15" s="4">
        <v>2018</v>
      </c>
      <c r="B15" s="5">
        <v>7</v>
      </c>
      <c r="C15" s="6">
        <v>0</v>
      </c>
      <c r="D15" s="7">
        <v>0.92</v>
      </c>
      <c r="E15" s="8">
        <v>0.92</v>
      </c>
      <c r="F15" s="9">
        <v>1.06</v>
      </c>
      <c r="G15" s="6">
        <v>0.5</v>
      </c>
      <c r="H15" s="8">
        <v>1.56</v>
      </c>
    </row>
    <row r="17" spans="1:8" x14ac:dyDescent="0.25">
      <c r="A17" s="11" t="s">
        <v>10</v>
      </c>
      <c r="C17" s="10"/>
      <c r="D17" s="10"/>
      <c r="E17" s="10"/>
      <c r="F17" s="10"/>
      <c r="G17" s="10"/>
      <c r="H17" s="10"/>
    </row>
    <row r="18" spans="1:8" x14ac:dyDescent="0.25">
      <c r="A18" s="4" t="s">
        <v>1</v>
      </c>
      <c r="B18" s="4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 t="s">
        <v>8</v>
      </c>
    </row>
    <row r="19" spans="1:8" x14ac:dyDescent="0.25">
      <c r="A19" s="4">
        <v>2014</v>
      </c>
      <c r="B19" s="13">
        <v>41</v>
      </c>
      <c r="C19" s="15">
        <v>0.68490000000000006</v>
      </c>
      <c r="D19" s="15">
        <v>12.4887</v>
      </c>
      <c r="E19" s="15">
        <v>13.1736</v>
      </c>
      <c r="F19" s="15">
        <v>9.8131000000000004</v>
      </c>
      <c r="G19" s="15">
        <v>9.8811320000000027</v>
      </c>
      <c r="H19" s="15">
        <v>19.694232000000003</v>
      </c>
    </row>
    <row r="20" spans="1:8" x14ac:dyDescent="0.25">
      <c r="A20" s="4">
        <v>2015</v>
      </c>
      <c r="B20" s="13">
        <v>37</v>
      </c>
      <c r="C20" s="15">
        <v>0.09</v>
      </c>
      <c r="D20" s="15">
        <v>8.35</v>
      </c>
      <c r="E20" s="15">
        <v>8.44</v>
      </c>
      <c r="F20" s="15">
        <v>4.88</v>
      </c>
      <c r="G20" s="15">
        <v>4.16</v>
      </c>
      <c r="H20" s="15">
        <v>9.0400000000000009</v>
      </c>
    </row>
    <row r="21" spans="1:8" x14ac:dyDescent="0.25">
      <c r="A21" s="4">
        <v>2016</v>
      </c>
      <c r="B21" s="13">
        <v>38</v>
      </c>
      <c r="C21" s="15">
        <v>0.77</v>
      </c>
      <c r="D21" s="15">
        <v>6.79</v>
      </c>
      <c r="E21" s="15">
        <v>7.5600000000000005</v>
      </c>
      <c r="F21" s="15">
        <v>5.7</v>
      </c>
      <c r="G21" s="15">
        <v>7.0600000000000005</v>
      </c>
      <c r="H21" s="15">
        <v>12.76</v>
      </c>
    </row>
    <row r="22" spans="1:8" x14ac:dyDescent="0.25">
      <c r="A22" s="4">
        <v>2017</v>
      </c>
      <c r="B22" s="13">
        <v>28</v>
      </c>
      <c r="C22" s="15">
        <v>0.09</v>
      </c>
      <c r="D22" s="15">
        <v>4.4800000000000004</v>
      </c>
      <c r="E22" s="15">
        <v>4.57</v>
      </c>
      <c r="F22" s="15">
        <v>3.75</v>
      </c>
      <c r="G22" s="15">
        <v>4.8</v>
      </c>
      <c r="H22" s="15">
        <v>8.5500000000000007</v>
      </c>
    </row>
    <row r="23" spans="1:8" x14ac:dyDescent="0.25">
      <c r="A23" s="4">
        <v>2018</v>
      </c>
      <c r="B23" s="13">
        <f>SUM(B7,B15)</f>
        <v>48</v>
      </c>
      <c r="C23" s="15">
        <f t="shared" ref="C23:H23" si="1">SUM(C7,C15)</f>
        <v>0.75</v>
      </c>
      <c r="D23" s="15">
        <f t="shared" si="1"/>
        <v>5.41</v>
      </c>
      <c r="E23" s="15">
        <f t="shared" si="1"/>
        <v>6.16</v>
      </c>
      <c r="F23" s="15">
        <f t="shared" si="1"/>
        <v>2.96</v>
      </c>
      <c r="G23" s="15">
        <f t="shared" si="1"/>
        <v>7.22</v>
      </c>
      <c r="H23" s="15">
        <f t="shared" si="1"/>
        <v>10.18</v>
      </c>
    </row>
    <row r="25" spans="1:8" x14ac:dyDescent="0.25">
      <c r="A25" s="21" t="s">
        <v>11</v>
      </c>
    </row>
    <row r="26" spans="1:8" x14ac:dyDescent="0.25">
      <c r="A26" s="13" t="s">
        <v>1</v>
      </c>
      <c r="B26" s="13" t="s">
        <v>13</v>
      </c>
    </row>
    <row r="27" spans="1:8" x14ac:dyDescent="0.25">
      <c r="A27" s="13">
        <v>2014</v>
      </c>
      <c r="B27" s="14">
        <f>H19/D19</f>
        <v>1.5769641355785633</v>
      </c>
    </row>
    <row r="28" spans="1:8" x14ac:dyDescent="0.25">
      <c r="A28" s="13">
        <v>2015</v>
      </c>
      <c r="B28" s="14">
        <f t="shared" ref="B28:B31" si="2">H20/D20</f>
        <v>1.0826347305389223</v>
      </c>
    </row>
    <row r="29" spans="1:8" x14ac:dyDescent="0.25">
      <c r="A29" s="13">
        <v>2016</v>
      </c>
      <c r="B29" s="14">
        <f t="shared" si="2"/>
        <v>1.8792341678939617</v>
      </c>
    </row>
    <row r="30" spans="1:8" x14ac:dyDescent="0.25">
      <c r="A30" s="13">
        <v>2017</v>
      </c>
      <c r="B30" s="14">
        <f t="shared" si="2"/>
        <v>1.9084821428571428</v>
      </c>
    </row>
    <row r="31" spans="1:8" x14ac:dyDescent="0.25">
      <c r="A31" s="13">
        <v>2018</v>
      </c>
      <c r="B31" s="14">
        <f t="shared" si="2"/>
        <v>1.8817005545286505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zoomScale="90" zoomScaleNormal="90" workbookViewId="0">
      <selection sqref="A1:XFD1"/>
    </sheetView>
  </sheetViews>
  <sheetFormatPr defaultRowHeight="15" x14ac:dyDescent="0.25"/>
  <cols>
    <col min="1" max="1" width="11.85546875" customWidth="1"/>
    <col min="2" max="2" width="15.85546875" customWidth="1"/>
    <col min="3" max="3" width="26.140625" customWidth="1"/>
    <col min="4" max="4" width="26.42578125" customWidth="1"/>
    <col min="5" max="5" width="22.7109375" customWidth="1"/>
    <col min="6" max="6" width="25.28515625" customWidth="1"/>
    <col min="7" max="7" width="23.85546875" customWidth="1"/>
    <col min="8" max="8" width="23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25">
      <c r="A3" s="4">
        <v>2014</v>
      </c>
      <c r="B3" s="5">
        <v>608</v>
      </c>
      <c r="C3" s="6">
        <v>60.088300000000004</v>
      </c>
      <c r="D3" s="7">
        <v>185.61430000000001</v>
      </c>
      <c r="E3" s="8">
        <v>245.70260000000002</v>
      </c>
      <c r="F3" s="9">
        <v>174.19874999999996</v>
      </c>
      <c r="G3" s="6">
        <v>102.94838100000013</v>
      </c>
      <c r="H3" s="8">
        <v>277.14713099999994</v>
      </c>
    </row>
    <row r="4" spans="1:8" x14ac:dyDescent="0.25">
      <c r="A4" s="4">
        <v>2015</v>
      </c>
      <c r="B4" s="5">
        <v>576</v>
      </c>
      <c r="C4" s="6">
        <v>26.518700000000003</v>
      </c>
      <c r="D4" s="7">
        <v>129.17000000000002</v>
      </c>
      <c r="E4" s="8">
        <v>155.68870000000001</v>
      </c>
      <c r="F4" s="9">
        <v>74.72</v>
      </c>
      <c r="G4" s="6">
        <v>97.89313199999998</v>
      </c>
      <c r="H4" s="8">
        <v>172.58</v>
      </c>
    </row>
    <row r="5" spans="1:8" x14ac:dyDescent="0.25">
      <c r="A5" s="4">
        <v>2016</v>
      </c>
      <c r="B5" s="5">
        <v>705</v>
      </c>
      <c r="C5" s="6">
        <v>63.550000000000004</v>
      </c>
      <c r="D5" s="7">
        <v>195.91</v>
      </c>
      <c r="E5" s="8">
        <v>258.83999999999997</v>
      </c>
      <c r="F5" s="9">
        <v>140.70999999999998</v>
      </c>
      <c r="G5" s="6">
        <v>125.29999999999998</v>
      </c>
      <c r="H5" s="8">
        <v>266.01</v>
      </c>
    </row>
    <row r="6" spans="1:8" x14ac:dyDescent="0.25">
      <c r="A6" s="4">
        <v>2017</v>
      </c>
      <c r="B6" s="5">
        <v>708</v>
      </c>
      <c r="C6" s="6">
        <v>48.45</v>
      </c>
      <c r="D6" s="7">
        <v>158.32999999999998</v>
      </c>
      <c r="E6" s="8">
        <v>206.78</v>
      </c>
      <c r="F6" s="9">
        <v>96.859999999999985</v>
      </c>
      <c r="G6" s="6">
        <v>138.22999999999999</v>
      </c>
      <c r="H6" s="8">
        <v>235.09</v>
      </c>
    </row>
    <row r="7" spans="1:8" x14ac:dyDescent="0.25">
      <c r="A7" s="4">
        <v>2018</v>
      </c>
      <c r="B7" s="5">
        <v>480</v>
      </c>
      <c r="C7" s="6">
        <v>33.93</v>
      </c>
      <c r="D7" s="7">
        <v>78.709999999999994</v>
      </c>
      <c r="E7" s="8">
        <v>112.64</v>
      </c>
      <c r="F7" s="9">
        <v>29.2</v>
      </c>
      <c r="G7" s="6">
        <v>69.66</v>
      </c>
      <c r="H7" s="8">
        <v>98.86</v>
      </c>
    </row>
    <row r="9" spans="1:8" x14ac:dyDescent="0.25">
      <c r="A9" s="11" t="s">
        <v>9</v>
      </c>
      <c r="C9" s="10"/>
      <c r="D9" s="10"/>
      <c r="E9" s="10"/>
      <c r="F9" s="10"/>
      <c r="G9" s="10"/>
      <c r="H9" s="10"/>
    </row>
    <row r="10" spans="1:8" x14ac:dyDescent="0.25">
      <c r="A10" s="3" t="s">
        <v>1</v>
      </c>
      <c r="B10" s="3" t="s">
        <v>2</v>
      </c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2" t="s">
        <v>8</v>
      </c>
    </row>
    <row r="11" spans="1:8" x14ac:dyDescent="0.25">
      <c r="A11" s="4">
        <v>2014</v>
      </c>
      <c r="B11" s="5">
        <v>216</v>
      </c>
      <c r="C11" s="6">
        <v>6.3383000000000003</v>
      </c>
      <c r="D11" s="7">
        <v>40.383499999999998</v>
      </c>
      <c r="E11" s="8">
        <v>46.721800000000002</v>
      </c>
      <c r="F11" s="9">
        <v>9.3189999999999991</v>
      </c>
      <c r="G11" s="6">
        <v>51.107140000000008</v>
      </c>
      <c r="H11" s="8">
        <v>60.426139999999997</v>
      </c>
    </row>
    <row r="12" spans="1:8" x14ac:dyDescent="0.25">
      <c r="A12" s="4">
        <v>2015</v>
      </c>
      <c r="B12" s="5">
        <v>190</v>
      </c>
      <c r="C12" s="6">
        <v>7.3</v>
      </c>
      <c r="D12" s="7">
        <v>34.39</v>
      </c>
      <c r="E12" s="8">
        <v>41.689999999999991</v>
      </c>
      <c r="F12" s="9">
        <v>2.4693999999999998</v>
      </c>
      <c r="G12" s="6">
        <v>43.370000000000005</v>
      </c>
      <c r="H12" s="8">
        <v>45.839400000000005</v>
      </c>
    </row>
    <row r="13" spans="1:8" x14ac:dyDescent="0.25">
      <c r="A13" s="4">
        <v>2016</v>
      </c>
      <c r="B13" s="5">
        <v>190</v>
      </c>
      <c r="C13" s="6">
        <v>4.5199999999999996</v>
      </c>
      <c r="D13" s="7">
        <v>30.900000000000002</v>
      </c>
      <c r="E13" s="8">
        <v>35.419999999999995</v>
      </c>
      <c r="F13" s="9">
        <v>1.92</v>
      </c>
      <c r="G13" s="6">
        <v>37.93</v>
      </c>
      <c r="H13" s="8">
        <v>39.85</v>
      </c>
    </row>
    <row r="14" spans="1:8" x14ac:dyDescent="0.25">
      <c r="A14" s="4">
        <v>2017</v>
      </c>
      <c r="B14" s="5">
        <v>211</v>
      </c>
      <c r="C14" s="6">
        <v>10.65</v>
      </c>
      <c r="D14" s="7">
        <v>41.67</v>
      </c>
      <c r="E14" s="8">
        <v>52.319999999999993</v>
      </c>
      <c r="F14" s="9">
        <v>1.51</v>
      </c>
      <c r="G14" s="6">
        <v>55.010000000000005</v>
      </c>
      <c r="H14" s="8">
        <v>56.52</v>
      </c>
    </row>
    <row r="15" spans="1:8" x14ac:dyDescent="0.25">
      <c r="A15" s="4">
        <v>2018</v>
      </c>
      <c r="B15" s="5">
        <v>140</v>
      </c>
      <c r="C15" s="6">
        <v>7.11</v>
      </c>
      <c r="D15" s="7">
        <v>26.81</v>
      </c>
      <c r="E15" s="8">
        <v>33.92</v>
      </c>
      <c r="F15" s="9">
        <v>6.53</v>
      </c>
      <c r="G15" s="6">
        <v>29.82</v>
      </c>
      <c r="H15" s="8">
        <v>36.35</v>
      </c>
    </row>
    <row r="17" spans="1:8" x14ac:dyDescent="0.25">
      <c r="A17" s="11" t="s">
        <v>10</v>
      </c>
      <c r="C17" s="10"/>
      <c r="D17" s="10"/>
      <c r="E17" s="10"/>
      <c r="F17" s="10"/>
      <c r="G17" s="10"/>
      <c r="H17" s="10"/>
    </row>
    <row r="18" spans="1:8" x14ac:dyDescent="0.25">
      <c r="A18" s="4" t="s">
        <v>1</v>
      </c>
      <c r="B18" s="4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 t="s">
        <v>8</v>
      </c>
    </row>
    <row r="19" spans="1:8" x14ac:dyDescent="0.25">
      <c r="A19" s="4">
        <v>2014</v>
      </c>
      <c r="B19" s="20">
        <v>824</v>
      </c>
      <c r="C19" s="15">
        <v>66.426600000000008</v>
      </c>
      <c r="D19" s="15">
        <v>225.99780000000001</v>
      </c>
      <c r="E19" s="15">
        <v>292.42439999999999</v>
      </c>
      <c r="F19" s="15">
        <v>183.51774999999995</v>
      </c>
      <c r="G19" s="15">
        <v>154.05552100000014</v>
      </c>
      <c r="H19" s="15">
        <v>337.57327099999992</v>
      </c>
    </row>
    <row r="20" spans="1:8" x14ac:dyDescent="0.25">
      <c r="A20" s="4">
        <v>2015</v>
      </c>
      <c r="B20" s="20">
        <v>766</v>
      </c>
      <c r="C20" s="15">
        <v>33.8187</v>
      </c>
      <c r="D20" s="15">
        <v>163.56</v>
      </c>
      <c r="E20" s="15">
        <v>197.37870000000001</v>
      </c>
      <c r="F20" s="15">
        <v>77.189399999999992</v>
      </c>
      <c r="G20" s="15">
        <v>141.26313199999998</v>
      </c>
      <c r="H20" s="15">
        <v>218.41940000000002</v>
      </c>
    </row>
    <row r="21" spans="1:8" x14ac:dyDescent="0.25">
      <c r="A21" s="4">
        <v>2016</v>
      </c>
      <c r="B21" s="20">
        <v>895</v>
      </c>
      <c r="C21" s="15">
        <v>68.070000000000007</v>
      </c>
      <c r="D21" s="15">
        <v>226.81</v>
      </c>
      <c r="E21" s="15">
        <v>294.26</v>
      </c>
      <c r="F21" s="15">
        <v>142.62999999999997</v>
      </c>
      <c r="G21" s="15">
        <v>163.22999999999999</v>
      </c>
      <c r="H21" s="15">
        <v>305.86</v>
      </c>
    </row>
    <row r="22" spans="1:8" x14ac:dyDescent="0.25">
      <c r="A22" s="4">
        <v>2017</v>
      </c>
      <c r="B22" s="20">
        <v>919</v>
      </c>
      <c r="C22" s="15">
        <v>59.1</v>
      </c>
      <c r="D22" s="15">
        <v>200</v>
      </c>
      <c r="E22" s="15">
        <v>259.10000000000002</v>
      </c>
      <c r="F22" s="15">
        <v>98.36999999999999</v>
      </c>
      <c r="G22" s="15">
        <v>193.24</v>
      </c>
      <c r="H22" s="15">
        <v>291.61</v>
      </c>
    </row>
    <row r="23" spans="1:8" x14ac:dyDescent="0.25">
      <c r="A23" s="4">
        <v>2018</v>
      </c>
      <c r="B23" s="13">
        <f>SUM(B7,B15)</f>
        <v>620</v>
      </c>
      <c r="C23" s="13">
        <f t="shared" ref="C23:H23" si="0">SUM(C7,C15)</f>
        <v>41.04</v>
      </c>
      <c r="D23" s="13">
        <f t="shared" si="0"/>
        <v>105.52</v>
      </c>
      <c r="E23" s="13">
        <f t="shared" si="0"/>
        <v>146.56</v>
      </c>
      <c r="F23" s="13">
        <f t="shared" si="0"/>
        <v>35.729999999999997</v>
      </c>
      <c r="G23" s="13">
        <f t="shared" si="0"/>
        <v>99.47999999999999</v>
      </c>
      <c r="H23" s="13">
        <f t="shared" si="0"/>
        <v>135.21</v>
      </c>
    </row>
    <row r="25" spans="1:8" x14ac:dyDescent="0.25">
      <c r="A25" s="21" t="s">
        <v>11</v>
      </c>
    </row>
    <row r="26" spans="1:8" x14ac:dyDescent="0.25">
      <c r="A26" s="13" t="s">
        <v>1</v>
      </c>
      <c r="B26" s="13" t="s">
        <v>13</v>
      </c>
    </row>
    <row r="27" spans="1:8" x14ac:dyDescent="0.25">
      <c r="A27" s="13">
        <v>2014</v>
      </c>
      <c r="B27" s="14">
        <f>H19/D19</f>
        <v>1.4937015802808695</v>
      </c>
    </row>
    <row r="28" spans="1:8" x14ac:dyDescent="0.25">
      <c r="A28" s="13">
        <v>2015</v>
      </c>
      <c r="B28" s="14">
        <f t="shared" ref="B28:B31" si="1">H20/D20</f>
        <v>1.3354084128148693</v>
      </c>
    </row>
    <row r="29" spans="1:8" x14ac:dyDescent="0.25">
      <c r="A29" s="13">
        <v>2016</v>
      </c>
      <c r="B29" s="14">
        <f t="shared" si="1"/>
        <v>1.3485296062783829</v>
      </c>
    </row>
    <row r="30" spans="1:8" x14ac:dyDescent="0.25">
      <c r="A30" s="13">
        <v>2017</v>
      </c>
      <c r="B30" s="14">
        <f t="shared" si="1"/>
        <v>1.4580500000000001</v>
      </c>
    </row>
    <row r="31" spans="1:8" x14ac:dyDescent="0.25">
      <c r="A31" s="13">
        <v>2018</v>
      </c>
      <c r="B31" s="14">
        <f t="shared" si="1"/>
        <v>1.2813684609552694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Antwerpen</vt:lpstr>
      <vt:lpstr>Limburg</vt:lpstr>
      <vt:lpstr>Oost-Vldrn</vt:lpstr>
      <vt:lpstr>Vlaams-Brabant</vt:lpstr>
      <vt:lpstr>West-Vldrn</vt:lpstr>
      <vt:lpstr>Vlaanderen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DE SMEDT, Els (kabinet Schauvliege)</cp:lastModifiedBy>
  <dcterms:created xsi:type="dcterms:W3CDTF">2019-01-18T12:35:26Z</dcterms:created>
  <dcterms:modified xsi:type="dcterms:W3CDTF">2019-02-08T09:25:12Z</dcterms:modified>
</cp:coreProperties>
</file>