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 windowWidth="22980" windowHeight="9528"/>
  </bookViews>
  <sheets>
    <sheet name="Deelvraag 1" sheetId="1" r:id="rId1"/>
    <sheet name="Blad2" sheetId="2" r:id="rId2"/>
    <sheet name="Blad3" sheetId="3" r:id="rId3"/>
  </sheets>
  <calcPr calcId="145621"/>
</workbook>
</file>

<file path=xl/calcChain.xml><?xml version="1.0" encoding="utf-8"?>
<calcChain xmlns="http://schemas.openxmlformats.org/spreadsheetml/2006/main">
  <c r="D6" i="1" l="1"/>
  <c r="E6" i="1"/>
  <c r="F6" i="1"/>
  <c r="G6" i="1"/>
  <c r="C6" i="1"/>
  <c r="D163" i="1"/>
  <c r="E163" i="1"/>
  <c r="F163" i="1"/>
  <c r="G163" i="1"/>
  <c r="C163" i="1"/>
  <c r="D214" i="1"/>
  <c r="E214" i="1"/>
  <c r="F214" i="1"/>
  <c r="G214" i="1"/>
  <c r="C214" i="1"/>
  <c r="D237" i="1" l="1"/>
  <c r="D212" i="1" s="1"/>
  <c r="E237" i="1"/>
  <c r="E212" i="1" s="1"/>
  <c r="F237" i="1"/>
  <c r="F212" i="1" s="1"/>
  <c r="G237" i="1"/>
  <c r="G212" i="1" s="1"/>
  <c r="C237" i="1"/>
  <c r="C212" i="1"/>
  <c r="D160" i="1"/>
  <c r="E160" i="1"/>
  <c r="F160" i="1"/>
  <c r="G160" i="1"/>
  <c r="C160" i="1"/>
  <c r="G66" i="1"/>
  <c r="D66" i="1"/>
  <c r="E66" i="1"/>
  <c r="F66" i="1"/>
  <c r="C66" i="1"/>
  <c r="D4" i="1"/>
  <c r="E4" i="1" l="1"/>
  <c r="C4" i="1"/>
  <c r="G4" i="1"/>
  <c r="F4" i="1"/>
</calcChain>
</file>

<file path=xl/sharedStrings.xml><?xml version="1.0" encoding="utf-8"?>
<sst xmlns="http://schemas.openxmlformats.org/spreadsheetml/2006/main" count="454" uniqueCount="251">
  <si>
    <t>Entiteit</t>
  </si>
  <si>
    <t>gefactureerde bedragen</t>
  </si>
  <si>
    <t>1. Investeringsuitgaven</t>
  </si>
  <si>
    <t>1.1 Bruto-investeringen vast actief excl. gesubsidieerd onderwijs</t>
  </si>
  <si>
    <t>FB</t>
  </si>
  <si>
    <t>EWI</t>
  </si>
  <si>
    <t>AHOVOKS</t>
  </si>
  <si>
    <t>KULEUVEN</t>
  </si>
  <si>
    <t>UCLEUVEN</t>
  </si>
  <si>
    <t>ETF</t>
  </si>
  <si>
    <t>GO!</t>
  </si>
  <si>
    <t>Leuven BS CAP Uitbreiding</t>
  </si>
  <si>
    <t>Leuven BS Grasmus Capaciteit</t>
  </si>
  <si>
    <t>sportproject 1 Redingenhof</t>
  </si>
  <si>
    <t>LEUVEN - Heverlee BuO Woudlucht</t>
  </si>
  <si>
    <t>LEUVEN - Heverlee/Haasrode Aankoop Interleuven 3</t>
  </si>
  <si>
    <t>LEUVEN - Heverlee Innames voor aanleg bushaltes - Industrieterrein Haasrode</t>
  </si>
  <si>
    <t>3012 WILSELE</t>
  </si>
  <si>
    <t>WSE</t>
  </si>
  <si>
    <t>waarvan per investering in Leuven: roerend</t>
  </si>
  <si>
    <t>waarvan per investering in Leuven: onroerend</t>
  </si>
  <si>
    <t>ANB</t>
  </si>
  <si>
    <t>OVAM</t>
  </si>
  <si>
    <t>LEUVEN/GF/JP MICKELERSTRAAT</t>
  </si>
  <si>
    <t>LEUVEN/DIESTSESTEENWEG</t>
  </si>
  <si>
    <t>LEUVEN/JP MICKELERSTRAAT 139/</t>
  </si>
  <si>
    <t>LEUVEN/KESSELSTRAAT 2/</t>
  </si>
  <si>
    <t>LEUVEN/MARCLEAN BVBA/</t>
  </si>
  <si>
    <t>De Watergroep</t>
  </si>
  <si>
    <t>1.2 Bruto-investeringen vast actief gesubsidieerd onderwijs</t>
  </si>
  <si>
    <t>AGION</t>
  </si>
  <si>
    <t>CBE Open School Campus Leuven - Aarschot - Diest - Haacht - Tienen vzw - Verbouwing 'Kazerne Michotte' tot een volwaardige opleidingsinfrastructuur voor volwassenenonderwijs</t>
  </si>
  <si>
    <t>CBE Open School Campus Leuven - Aarschot - Diest - Haacht - Tienen vzw - verbouwingswerken m.b.t. de akoestiek</t>
  </si>
  <si>
    <t>Centrum voor Levende Talen - Renovatie van talenpractica</t>
  </si>
  <si>
    <t>Centrum voor Levende Talen - renoveren 12 leslokalen en lift in gebouw</t>
  </si>
  <si>
    <t>Centrum voor Levende Talen - Verbouwingswerken sanitair</t>
  </si>
  <si>
    <t>Christelijk Onderwijs De Ark - De bestaande dakgoten en dakbedekkingen worden gedeeltelijk vernieuwd, plat dak op 2 kleuterklassen en dakgoot ter plaatse van bestaande hellende dak, vernieuwing van 2 onveilige glaspartijen.</t>
  </si>
  <si>
    <t>Christelijk Onderwijs De Ark - plaatsen brandmelding</t>
  </si>
  <si>
    <t>Christelijk Onderwijs De Ark - verbouwingswerken hellende en platte daken</t>
  </si>
  <si>
    <t>Christelijk Onderwijs De Ark - vervangen van de bestaande gaskachels door een cv-installatie</t>
  </si>
  <si>
    <t>Provincie Vlaams-Brabant Directie Kenniseconomie - Dienst Onderwijs - afbraak / nieuwbouw / omgevingswerken / eu</t>
  </si>
  <si>
    <t>School voor Buitengewoon Onderwijs Ter Bank vzw - aankoop van een kloostergebouw gelegen Tervuursesteenweg 295 te 3001 Heverlee</t>
  </si>
  <si>
    <t>School voor Buitengewoon Onderwijs Ter Bank vzw - verbouwingswerken sanitair</t>
  </si>
  <si>
    <t>School voor Buitengewoon Onderwijs Ter Bank vzw - verbouwingswerken: vernieuwing poorten en afsluiting speelplaats + vernieuwing afdak speelplaats + vernieuwing deel van riolering</t>
  </si>
  <si>
    <t>School voor Buitengewoon Onderwijs Ter Bank vzw - werken na aankoop</t>
  </si>
  <si>
    <t xml:space="preserve">VZW Comité voor Onderwijs Annuntiaten Heverlee - Gebouw F wordt uitgebreid met 7 lokalen waaronder een didaktische keuken en een vaklokaal voor linnen en interieurzorg. </t>
  </si>
  <si>
    <t>VZW Comité voor Onderwijs Annuntiaten Heverlee - Naschools openstellen sportinfrastructuur</t>
  </si>
  <si>
    <t>VZW Comité voor Onderwijs Annuntiaten Heverlee - Omgevingswerken verdeeld over 6 loten: 1 Tuinmuur, 2 Terreinaanleg, 3 Toegangspoort, 4 Buitendeuren, 5 Buitenverlichting, 6 regenwaterpomp</t>
  </si>
  <si>
    <t>VZW Comité voor Onderwijs Annuntiaten Heverlee - Renovatie internaat</t>
  </si>
  <si>
    <t>VZW Comité voor Onderwijs Annuntiaten Heverlee - Renovatie van de sportzaal, overdekte speelplaats en verzwaren elektriciteit</t>
  </si>
  <si>
    <t xml:space="preserve">VZW Comité voor Onderwijs Annuntiaten Heverlee - Renovatie van de turnzaal. </t>
  </si>
  <si>
    <t>VZW Comité voor Onderwijs Annuntiaten Heverlee - verbouwingswerken: plaatsen personenlift, ramen, akoestisch plafond, LED-verlichting, digitale borden, elektrische borden</t>
  </si>
  <si>
    <t>VZW Comité voor Onderwijs Annuntiaten Heverlee - Vervangen van de dakgoten en buitenschrijnwerk in gebouw Mater Amabilis</t>
  </si>
  <si>
    <t>VZW Don Bosco Onderwijscentrum - A. een noodtrap voorzien op het einde van de gang van blok E en deze traphal ook compartimenteren.
B. op twee bouwlagen een vaste zonneweringsluifel voorzien boven de betreffende klasramen naar het zuiden gericht.</t>
  </si>
  <si>
    <t>VZW Don Bosco Onderwijscentrum - aanpassen verwarming blok B: turnzaal en klassen</t>
  </si>
  <si>
    <t>VZW Don Bosco Onderwijscentrum - Energiezuinige verlichting, verbeterd dubbel glas en isolatie</t>
  </si>
  <si>
    <t>VZW Don Bosco Onderwijscentrum - extra klaslokaal inrichten boven secretariaat en vernieuwen ramen turnzaal</t>
  </si>
  <si>
    <t>VZW Don Bosco Onderwijscentrum - Heraanleg speelplaats en aanleg nieuw deel van de speelplaats</t>
  </si>
  <si>
    <t>VZW Don Bosco Onderwijscentrum - HVAC - vernieuwen kring 10 en 13</t>
  </si>
  <si>
    <t>VZW Don Bosco Onderwijscentrum - HVAC vernieuwen kring 14</t>
  </si>
  <si>
    <t>VZW Don Bosco Onderwijscentrum - nieuwbouw klassen</t>
  </si>
  <si>
    <t>VZW Don Bosco Onderwijscentrum - Ten eerste nieuwbouw van 2 open leercentra.  Deze worden gerealiseerd op 1ste en 2de verdieping, boven een bestaande sanitaire cel, d.m.v. een houtskeletbouw (lichte constructie). 
Ten tweede het bouwen van een loopbrug en buitencirculatie om te voldoen aan de toegankelijkheidsnorm en dit nieuwe OLC, samen met de bestaande “v-blok”, toegankelijk te maken vanuit de bestaande schoolgebouwen.              
Ten derde de heraanleg van de speelplaats op deze plaats, om de bestaande “v-blok” ook op het gelijkvloers toegankelijk te maken voor mensen met een beperking.</t>
  </si>
  <si>
    <t>VZW Don Bosco Onderwijscentrum - Verbouwingswerken</t>
  </si>
  <si>
    <t>VZW Don Bosco Onderwijscentrum - Verbouwingswerken aan de refter</t>
  </si>
  <si>
    <t>VZW Don Bosco Onderwijscentrum - Verbouwingswerken aan wetenschapsklas</t>
  </si>
  <si>
    <t>VZW Don Bosco Onderwijscentrum - Verbouwingswerken HVAC kring 7</t>
  </si>
  <si>
    <t>VZW Don Bosco Onderwijscentrum - Verbouwingswerken sanitair</t>
  </si>
  <si>
    <t>VZW Don Bosco Onderwijscentrum - Verbouwingswerken: renovatie van klas D04</t>
  </si>
  <si>
    <t>VZW Don Bosco Onderwijscentrum - Verbouwingswerken: verwarmingsinstallatie</t>
  </si>
  <si>
    <t>vzw 'Katholiek Basisonderwijs Sancta Maria Leuven' - aankoop van een woonhuis gelegen Charles Deberiotstraat 6 te 3000 Leuven</t>
  </si>
  <si>
    <t>vzw 'Katholiek Basisonderwijs Sancta Maria Leuven' - verbouwingswerken: brandwerende compartimenteringen, heraanleg koer langs stadsmuur en vernieuwing zeiloverdekking speelplaats</t>
  </si>
  <si>
    <t>vzw 'Katholiek Basisonderwijs Sancta Maria Leuven' - Vernieuwen van de cv-ketel en toebehoren.</t>
  </si>
  <si>
    <t>vzw 'Katholiek Basisonderwijs Sancta Maria Leuven' - vernieuwen van de elektriciteit in blok B</t>
  </si>
  <si>
    <t>VZW Leuvense Katholieke Scholen aan de Dijle - Renovatie van het sanitair,</t>
  </si>
  <si>
    <t>VZW Leuvense Katholieke Scholen aan de Dijle - restauratie historisch pand hotel d'Udekem d'Akoz</t>
  </si>
  <si>
    <t>VZW Leuvense Katholieke Scholen aan de Dijle - Verbouwingswerken aan de turnzaal</t>
  </si>
  <si>
    <t>VZW Leuvense Katholieke Scholen aan de Dijle - vernieuwen stookplaats</t>
  </si>
  <si>
    <t xml:space="preserve">VZW Leuvense Katholieke Scholen aan de Dijle - Vernieuwen van een stookplaats </t>
  </si>
  <si>
    <t>VZW Leuvense Katholieke Scholen aan de Dijle - Vervangen van buitenschrijnwerk</t>
  </si>
  <si>
    <t>VZW Leuvense Katholieke Scholen aan de Dijle - Vervangen van het buitenschrijnwerk, toegangsdeuren en plaatsen van verluchting in de turnzaal</t>
  </si>
  <si>
    <t>VZW Leuvense Katholieke Scholen aan de Dijle - verwijderen asbest</t>
  </si>
  <si>
    <t>VZW Miniemeninstituut - nieuwbouw sanitair blok</t>
  </si>
  <si>
    <t>VZW 'SCHOOLBESTUUR VAN DE VRIJE GESUBSIDIEERDE BASISSCHOOL MATER-DEI- INSTITUUT - vernieuwing van het dak van een kleuterklas</t>
  </si>
  <si>
    <t>VZW 'Schoolcomite Bleydenberg,Vrije Basisschool' - Aanleg brandweerweg</t>
  </si>
  <si>
    <t>VZW 'Schoolcomite Bleydenberg,Vrije Basisschool' - instandhoudingswerken beschermde kapel</t>
  </si>
  <si>
    <t>VZW 'Schoolcomite Bleydenberg,Vrije Basisschool' - metselwerk, plaatsen verlaagd plafond en balustrade</t>
  </si>
  <si>
    <t>VZW Sint-Albertuscollege Haasrode - Aanleggen sportvloer</t>
  </si>
  <si>
    <t>VZW Sint-Albertuscollege Haasrode - Bouw van 1 nieuwe (deelbaar in 2 kleinere units) polyvalente zaal voor lessen en LO en de recreatieve sportactiviteiten van de leerlingen tijdens de middagpauze. De zalen moeten geschikt zijn  voor lessen dans, tafeltennis en gevechtsport (leerplan 1ste graad) en anderzijds voor eenvoudige turn- en fitnessoefeningen (met eenvoudige toestellen).</t>
  </si>
  <si>
    <t>VZW Sint-Albertuscollege Haasrode - Bouw van een nieuwe omkleedruimte voor het onderhouds- en keukenpersoneel, met een EHBO-lokaal en een berging voor het buitensportmateriaal.</t>
  </si>
  <si>
    <t>VZW Sint-Albertuscollege Haasrode - verbouwen kelderturnzaal naar polyvalente zaal</t>
  </si>
  <si>
    <t>VZW Vrij CLB Leuven - Herstelling van betonrot aan de kroonlijst van het dak en boven de ramen aan de westzijde van het gebouw.</t>
  </si>
  <si>
    <t>VZW Vrij Technisch Instituut Leuven - Afbraak t.p.v. de nieuwbouw</t>
  </si>
  <si>
    <t>VZW Vrij Technisch Instituut Leuven - Totale renovatie van 3 didactische keukens</t>
  </si>
  <si>
    <t>VZW'Katholiek Onderwijs Kessel-Lo' - bouwen van een nieuwe kleuterschool in het kader van capaciteit</t>
  </si>
  <si>
    <t>VZW'Katholiek Onderwijs Kessel-Lo' - bouwen van twee bijkomende klassen ifv capaciteit</t>
  </si>
  <si>
    <t xml:space="preserve">VZW'Katholiek Onderwijs Kessel-Lo' - De constructiewerken hebben tot doel een bestaande lege ruimte op het gelijkvloers en de 1ste verdieping geschikt te maken tot multifunctionele ruimtes ten behoeve van de school en de plaatselijke gemeenschap. Het behelst tevens de constructie van een trapgebouw om van buitenuit de 1ste verdieping te kunnen bereiken.
</t>
  </si>
  <si>
    <t>VZW'Katholiek Onderwijs Kessel-Lo' - De werken omvatten een sanitair project. Eerst worden de huidig aanbouwen achteraan een bestaand hoofdgebouw afgebroken. In deze vrijgekomen ruimte en in een deel van de tuin wordt er een nieuwbouw gezet voor sanitaire voorzieningen. De nieuwbouw bestaat uit een gelijkvloers verdiep met plat dak.</t>
  </si>
  <si>
    <t>VZW'Katholiek Onderwijs Kessel-Lo' - Het project omvat de bouw van een kleuter- en lagere school, telkens 1 klas per leerjaar. Het bouwwerk omvat dus 10 klassen (onthaalklas en 3 kleuterklassen+ 6 leerjaren lager onderwijs), met daaraan verbonden een polyvalente zaal, een eetzaal, een leraarslokaal, een directielokaal en een administratief centrum. Het is niet de bedoeling om kleuter- en lagere school van elkaar te scheiden; wel integendeel: alle kansen tot integratie van beide scholen zullen worden benut.</t>
  </si>
  <si>
    <t>VZW'Katholiek Onderwijs Kessel-Lo' - Sanitair
Geschiktmakingswerken aan het sanitair</t>
  </si>
  <si>
    <t>VZW'Katholiek Onderwijs Kessel-Lo' - Verbouwing van een schoolgebouw met 4 klassen</t>
  </si>
  <si>
    <t>VZW'Katholiek Onderwijs Kessel-Lo' - Verbouwingswerken aan brandveiligheid</t>
  </si>
  <si>
    <t>VZW'Katholiek Onderwijs Kessel-Lo' - vernieuwen van de elektrische en sanitaire installaties in het schoolgebouw</t>
  </si>
  <si>
    <t>VZW'Katholiek Onderwijs Kessel-Lo' - Vervangen van 3 buitendeuren</t>
  </si>
  <si>
    <t>VZW'Katholiek Onderwijs Kessel-Lo' - vervangen van een cv ketel en aanpassingswerken</t>
  </si>
  <si>
    <t>VZW'Katholiek Onderwijs van Terbank-Egenhoven te Heverlee' - dakwerken en debietmeter</t>
  </si>
  <si>
    <t>VZW'Katholiek Onderwijs van Terbank-Egenhoven te Heverlee' - isolatiewerken aan zolder</t>
  </si>
  <si>
    <t>VZW'Katholiek Onderwijs van Terbank-Egenhoven te Heverlee' - leveren en plaatsen stookketel en renovatie dakrand</t>
  </si>
  <si>
    <t>VZW'Katholiek Onderwijs van Terbank-Egenhoven te Heverlee' - Overkappingen en poort</t>
  </si>
  <si>
    <t>VZW'Schoolcomite St.-J-B-de La Salle' - noodverlichting
aanpassen alarminstallatie
aanpassen buitendeuren
dakwerken</t>
  </si>
  <si>
    <t>VZW'Vrije School Putkapel Wilsele te Leuven' - In deze fase van de verbouwing van één van de gebouwen (gekend als de 'jongensblok') van de school zitten de werkzaamheden voor de uitbreiding van het gebouw aan de oostgevel: voorbereidende werken, sloopwerken, grondwerken, open ruwbouw, dakwerken en dakwaterafvoer, gevelsluitingen, vloeren, wanden en plafonds.</t>
  </si>
  <si>
    <t>VZW'Vrije School Putkapel Wilsele te Leuven' - renovatie van sanitair</t>
  </si>
  <si>
    <t>VZW'Vrije School Putkapel Wilsele te Leuven' - Verbeterd dubbel glas, isolatiewerken, energiezuinige verwarming, energiezuinige verlichting en regenwaterrecuperatie</t>
  </si>
  <si>
    <t>VZW'Vrije School Putkapel Wilsele te Leuven' - verbouwing van het sanitair</t>
  </si>
  <si>
    <t>Windekind - Vernieuwen centrale verwarming en verbouwen doucheruimte</t>
  </si>
  <si>
    <t>WVG</t>
  </si>
  <si>
    <t>Sport Vlaanderen</t>
  </si>
  <si>
    <t>University College Leuven-Limburg (UCCL) Heverlee</t>
  </si>
  <si>
    <t>Vrije Lagere School Heilig Hart Heverlee</t>
  </si>
  <si>
    <t>GO! Atheneum Leuven</t>
  </si>
  <si>
    <t>Bouw van een topsporthal in GO! Campus Redingenhof voor topsportwerking badminton en tafeltennis</t>
  </si>
  <si>
    <t>€ 1.818.642 toegekend in 2017, afrekening in 2020 na voorlopige oplevering</t>
  </si>
  <si>
    <t>Heilig Hart Lyceum Heverlee</t>
  </si>
  <si>
    <t>Uitbouw Universitair Sportcentrum te Leuven: overkapping atletiekterrein</t>
  </si>
  <si>
    <t>€ 400.000 toegekend in 2013, afgerekend in 2015 na voorlopige oplevering</t>
  </si>
  <si>
    <t>Uitbouw Universitair Sportcentrum te Leuven: vervangende nieuwbouw “KBC-sporthal”, bouw van een beachhal en uitgebreide fitness- en powertrainingstruimte</t>
  </si>
  <si>
    <t>€ 3.500.000 toegekend in 2017, afrekening in 2020 na voorlopige oplevering</t>
  </si>
  <si>
    <t>Uitbouw Universitair Sportcentrum te Leuven: bouw multibalsportenhal</t>
  </si>
  <si>
    <t>€ 1.650.000 toegekend in 2013, afgerekend in 2018 na voorlopige oplevering</t>
  </si>
  <si>
    <t>1.3 Netto-aankoop niet-financieel actief</t>
  </si>
  <si>
    <t>2. Investeringsbijdragen</t>
  </si>
  <si>
    <t>Investeringssubsidie Vlaamse biobank en startinvestering voor de infrastructuur CRC (Clinical Research Centres)</t>
  </si>
  <si>
    <t>Platform Olympus - Hard- en software voor datamanagment- en analyse</t>
  </si>
  <si>
    <t>KULEUVEN reguliere investeringsmiddelen cfr. codex hoger onderwijs</t>
  </si>
  <si>
    <t>UCLEUVEN reguliere investeringsmiddelen cfr. codex hoger onderwijs</t>
  </si>
  <si>
    <t>AGODI</t>
  </si>
  <si>
    <t>Integra</t>
  </si>
  <si>
    <t>Low vision</t>
  </si>
  <si>
    <t>MPC Ter Bank</t>
  </si>
  <si>
    <t xml:space="preserve"> Voetbalclub OHL : Uitbreiding voetbalstadion</t>
  </si>
  <si>
    <t>Sportavan NV :  Renovatie Sportoase Philipssite Leuven</t>
  </si>
  <si>
    <t xml:space="preserve"> Stad Leuven : Renovatie zwembad Kessel-Lo</t>
  </si>
  <si>
    <t>Stad Leuven : Aanleg hockey complex met velden</t>
  </si>
  <si>
    <t>Stad Leuven : Nieuwbouw zwembad Wilsele</t>
  </si>
  <si>
    <t>VZW Rugbyclub Leuven : Rugbycentrum Leuven</t>
  </si>
  <si>
    <t>Lovanium Sport NV :  Tennishal, padel en fitness</t>
  </si>
  <si>
    <t>Landbouw &amp; Visserij</t>
  </si>
  <si>
    <t>investeringsssteun VLIF</t>
  </si>
  <si>
    <t>omkaderingssteun VLIF - Bodemkundige Dienst van België</t>
  </si>
  <si>
    <t>omkaderingssteun VLIF - VCBT</t>
  </si>
  <si>
    <t>Onroerend Erfgoed</t>
  </si>
  <si>
    <t>3. Netto participaties</t>
  </si>
  <si>
    <t>Uitgaven</t>
  </si>
  <si>
    <t>IMEC International</t>
  </si>
  <si>
    <t>FIDIMEC</t>
  </si>
  <si>
    <r>
      <rPr>
        <sz val="10"/>
        <color rgb="FF000000"/>
        <rFont val="Verdana"/>
        <family val="2"/>
      </rPr>
      <t>PMV Leningen</t>
    </r>
  </si>
  <si>
    <r>
      <rPr>
        <sz val="10"/>
        <color rgb="FF000000"/>
        <rFont val="Verdana"/>
        <family val="2"/>
      </rPr>
      <t>PMV Kapitaal</t>
    </r>
  </si>
  <si>
    <t>Ontvangsten</t>
  </si>
  <si>
    <t>Jobpunt</t>
  </si>
  <si>
    <t>De Lijn</t>
  </si>
  <si>
    <t xml:space="preserve">Infrastructuur elektrische bussen - Stelplaats Leuven - Tractiestation Campus KUL Heverlee - netstudie Eandis                                                                                                                         </t>
  </si>
  <si>
    <t xml:space="preserve">Nieuwe stelplaats Leuven - 'second opinion' resultaten munitieopsporingsonderzoek en bijkomend detectieonderzoek                                                                                                                      </t>
  </si>
  <si>
    <t xml:space="preserve">Nieuwe stelplaats Leuven - milieu-akoestische studie ifv beroep tegen milieuvergunning                                                                                                                                                </t>
  </si>
  <si>
    <t xml:space="preserve">Nieuwe stelplaats Leuven - milieu-akoestische studie ifv beroep tegen milieuvergunning - bijkomende prestaties                                                                                                                        </t>
  </si>
  <si>
    <t xml:space="preserve">Nieuwe stelplaats Leuven - coördinatiekosten project Leuven-Noord - werkingskosten - WJ16 (tem eind april 2017)                                                                                                                       </t>
  </si>
  <si>
    <t xml:space="preserve">Nieuwe stelplaats Leuven - coördinatiekosten project Leuven-Noord - werkingskosten - saldo WJ12, WJ13 en begroting WJ14                                                                                                               </t>
  </si>
  <si>
    <t xml:space="preserve">Nieuwe stelplaats Leuven - DBFM - Bijzondere omstandigheden - BO 01 - Terreinhoogte [actua 160523 0]                                                                                                                                  </t>
  </si>
  <si>
    <t xml:space="preserve">Nieuwe stelplaats Leuven - DBFM - Bijzondere omstandigheden - LN-WO 02 - Aanpassing afwerking dienstgebouw en haltegebouw                                                                                                             </t>
  </si>
  <si>
    <t xml:space="preserve">Nieuwe stelplaats Leuven - DBFM - Bijzondere omstandigheden - BO 03 - Explosieven [actua 160523 0]                                                                                                                                    </t>
  </si>
  <si>
    <t xml:space="preserve">Nieuwe stelplaats Leuven - DBFM - Bijzondere omstandigheden - LN-WO 05 - Aanpassingen architectuur                                                                                                                                    </t>
  </si>
  <si>
    <t xml:space="preserve">Nieuwe stelplaats Leuven - DBFM - Bijzondere omstandigheden - BO 02 - Bodemverontreiniging [actua 160523 0]                                                                                                                           </t>
  </si>
  <si>
    <t xml:space="preserve">Nieuwe stelplaats Leuven - DBFM - Bijzondere omstandigheden - LN-WO 04 - Bijkomende kooilift en voorzieningen elektrische bussen                                                                                                      </t>
  </si>
  <si>
    <t xml:space="preserve">Nieuwe stelplaats Leuven - DBFM - eerste inrichtingskosten                                                                                                                                                                            </t>
  </si>
  <si>
    <t xml:space="preserve">Nieuwe stelplaats Leuven - DBFM - Bijzondere omstandigheden - BC-WO 01 - Aanpassingen nav SWO Infrabel                                                                                                                                </t>
  </si>
  <si>
    <t xml:space="preserve">Nieuwe stelplaats Leuven - DBFM - Bijzondere omstandigheden - WO01 - dakwerkstanden                                                                                                                                                   </t>
  </si>
  <si>
    <t xml:space="preserve">Nieuwe stelplaats Leuven - DBFM - Bijzondere omstandigheden - Brugbergweg - BC-BO-01 - Bijkomende werken tgv ondergrondse kabels en leidingen &amp; beschadigde geluidswanden                                                             </t>
  </si>
  <si>
    <t xml:space="preserve">Nieuwe stelplaats Leuven - DBFM - Bijzondere omstandigheden - behoefte [actua 171023 118.036,50 eur, 170105]                                                                                                                          </t>
  </si>
  <si>
    <t xml:space="preserve">Nieuwe stelplaats Leuven - DBFM - Bijzondere omstandigheden - LN-WO 03 - Aanpassingen olieverdeelsysteem                                                                                                                              </t>
  </si>
  <si>
    <t xml:space="preserve">Project Leuven noord - Brugbergweg naar nieuwe stelplaats - verwerven grond 613 m2                                                                                                                                                    </t>
  </si>
  <si>
    <t xml:space="preserve">Autobusstation Leuven Fochplein - uitvoering - Periodiek aanzuiveren herziening 141015                                                                                                                                                </t>
  </si>
  <si>
    <t xml:space="preserve">Autobusstation Leuven Fochplein - uitvoering - Eindafrekening - schommelingen posten met vermoedelijke hoeveelheden                                                                                                                   </t>
  </si>
  <si>
    <t xml:space="preserve">Autobusstation Leuven Fochplein - uitvoering - verrekeningen 01 en 06                                                                                                                                                                 </t>
  </si>
  <si>
    <t xml:space="preserve">Autobusstation Leuven Fochplein - uitvoering - Eindafrekening - prijsherziening                                                                                                                                                       </t>
  </si>
  <si>
    <t xml:space="preserve">Autobusstation Leuven - aanpassingswerken - veiligheidscoördinatie ontwerp en verwezelijking - OVERBOEKING NAAR KX004                                                                                                                 </t>
  </si>
  <si>
    <t xml:space="preserve">Autobusstation Leuven - aanpassingswerken - veiligheidscoördinatie ontwerp en verwezelijking [320.673,65 x (0,09 % + 0,30 %)]                                                                                                         </t>
  </si>
  <si>
    <t xml:space="preserve">Autobusstation Leuven - aanpassingswerken - Diestsepoort - aanleggen perrons en accommodatie - uitvoering - Aaneenkoppeling halte-accomodatie                                                                                         </t>
  </si>
  <si>
    <t xml:space="preserve">Autobusstation Leuven - aanpassingswerken - uitvoering                                                                                                                                                                                </t>
  </si>
  <si>
    <t xml:space="preserve">Autobusstation Leuven - Diestesepoort - aanleggen perrons en accommodatie - uitvoering                                                                                                                                                </t>
  </si>
  <si>
    <t xml:space="preserve">Nieuwe stelplaats Leuven - Leveren van meubilair via raamovereenkomsten AFB                                                                                                                                                           </t>
  </si>
  <si>
    <t xml:space="preserve">Aankoop kantoormeubilair - raamovereenkomst via AFB - Entiteit Vlaams-Brabant - Directiegebouw Leuven                                                                                                                                 </t>
  </si>
  <si>
    <t>1.1.1 Stadsvernieuwingsproject 'Vaartkom Noord': geïnvesteerd in de bouw van een nieuwe beweegbare brug, evenals in aanpassingen van de bestaande brug ten behoeve van de globale herontwikkeling rond de Vaartkom te Leuven</t>
  </si>
  <si>
    <t xml:space="preserve">1.1.2. Ontwikkeling en het stimuleren van vervoer over de waterweg: vervanging van de loskade aan het bedrijf Beneo-Remy NV te Wijgmaal (Leuven). </t>
  </si>
  <si>
    <t>De Vlaamse Waterweg *</t>
  </si>
  <si>
    <t>De Vlaamse Waterweg*</t>
  </si>
  <si>
    <t>* De bedrag die De Vlaamse Waterweg rapporteerd zijn niet opgenomen in de som van de 1.1 daar de bedragen niet toegewezen zijn aan een specifiek jaar maar over de jaren heen.</t>
  </si>
  <si>
    <t>VAK</t>
  </si>
  <si>
    <t>VAK 2017</t>
  </si>
  <si>
    <t>VAK 2018</t>
  </si>
  <si>
    <t>Agentschap Binnenlands Bestuur</t>
  </si>
  <si>
    <t>Kerkfabriek Sint-Lambertus te Heverlee (VL - Leuven) - verwarmingsinstallatie</t>
  </si>
  <si>
    <t>Stad Leuven Centrale Werkplaatsen</t>
  </si>
  <si>
    <t>Agentschap Integratie en Inburgering</t>
  </si>
  <si>
    <t xml:space="preserve">• Leuven - Provincieplein 1 
</t>
  </si>
  <si>
    <t xml:space="preserve">• Leuven - Kolonel Begaultlaan 1C
</t>
  </si>
  <si>
    <t>• Leuven - Ladeuzeplein 17</t>
  </si>
  <si>
    <t>Agentschap Overheidspersoneel</t>
  </si>
  <si>
    <t>Investeringen in VAC Leuven (m.h.o.o. toegankelijkheid)</t>
  </si>
  <si>
    <t>Het Facilitair Bedrijf</t>
  </si>
  <si>
    <t>Investeringen in VAC Leuven</t>
  </si>
  <si>
    <t>Investeringen in Justitiehuis Leuven</t>
  </si>
  <si>
    <t>VMSW</t>
  </si>
  <si>
    <t>Centrale Werkplaatsen - SBE</t>
  </si>
  <si>
    <t>Zwaluwenlaan - SBE</t>
  </si>
  <si>
    <t>Balsembloemhof - SSI</t>
  </si>
  <si>
    <t>Burchtstraat - SSI</t>
  </si>
  <si>
    <t>Centrale Werkplaatsen - SSI</t>
  </si>
  <si>
    <t>Eikenbergstraat - Roeselbergdal - SSI</t>
  </si>
  <si>
    <t>Fonteinstraat - SSI</t>
  </si>
  <si>
    <t>Frederik Lintstraat - SSI</t>
  </si>
  <si>
    <t>Hoornplein - SSI</t>
  </si>
  <si>
    <t>Klein Rijsel - SSI</t>
  </si>
  <si>
    <t>Lolanden - SSI</t>
  </si>
  <si>
    <t>Schorenshof - SSI</t>
  </si>
  <si>
    <t>Sint-Maartensdal - SSI</t>
  </si>
  <si>
    <t>Van Waeyenberghlaan - SSI</t>
  </si>
  <si>
    <t>Vlierbeekveld - SSI</t>
  </si>
  <si>
    <t>Vriezenhof - SSI</t>
  </si>
  <si>
    <t>Zwaluwenlaan - SSI</t>
  </si>
  <si>
    <t>Casablanca - VKF</t>
  </si>
  <si>
    <t>Fonteinstraat - VKF</t>
  </si>
  <si>
    <t>Hoornplein - VKF</t>
  </si>
  <si>
    <t>Prins Regentplein - VKF</t>
  </si>
  <si>
    <t>Schorenshof - VKF</t>
  </si>
  <si>
    <t>Sint-Maartensdal - VKF</t>
  </si>
  <si>
    <t>Wilgenhof/Hulsberg - VKF</t>
  </si>
  <si>
    <t>Casablanca - FS3</t>
  </si>
  <si>
    <t>Donkerstraat - FS3</t>
  </si>
  <si>
    <t>Fonteinstraat - FS3</t>
  </si>
  <si>
    <t>Hoornplein - FS3</t>
  </si>
  <si>
    <t>Janseniushof - FS3</t>
  </si>
  <si>
    <t>Klein Rijsel - FS3</t>
  </si>
  <si>
    <t>Lolanden - FS3</t>
  </si>
  <si>
    <t>Minckelersstraat - FS3</t>
  </si>
  <si>
    <t>Optimalisatie brandveiligheid - FS3</t>
  </si>
  <si>
    <t>Optimalisatie elektrische installaties - FS3</t>
  </si>
  <si>
    <t>Prins Regentplein - FS3</t>
  </si>
  <si>
    <t>Rozengaard - FS3</t>
  </si>
  <si>
    <t>Ter Bank en Wingeveld - FS3</t>
  </si>
  <si>
    <t>Van Waeyenberghlaan - FS3</t>
  </si>
  <si>
    <t>Wijkweg - FS3</t>
  </si>
  <si>
    <t>Wilgenhof/Hulsberg - FS3</t>
  </si>
  <si>
    <t>Zwaluwenlaan - FS3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</si>
</sst>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164" formatCode="#,##0_ ;\-#,##0\ "/>
    <numFmt numFmtId="165" formatCode="0_ ;\-0\ "/>
    <numFmt numFmtId="166" formatCode="_-* #,##0.00\ _€_-;\-* #,##0.00\ _€_-;_-* &quot;-&quot;??\ _€_-;_-@_-"/>
    <numFmt numFmtId="167" formatCode="_-* #,##0\ _€_-;\-* #,##0\ _€_-;_-* &quot;-&quot;??\ _€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0"/>
      <color rgb="FF000000"/>
      <name val="Verdana"/>
      <family val="2"/>
    </font>
    <font>
      <b/>
      <u/>
      <sz val="14"/>
      <color theme="1"/>
      <name val="Calibri"/>
      <family val="2"/>
      <scheme val="minor"/>
    </font>
    <font>
      <b/>
      <sz val="14"/>
      <color theme="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44" fontId="7" fillId="0" borderId="0" applyFont="0" applyFill="0" applyBorder="0" applyAlignment="0" applyProtection="0"/>
    <xf numFmtId="166" fontId="7" fillId="0" borderId="0" applyFont="0" applyFill="0" applyBorder="0" applyAlignment="0" applyProtection="0"/>
  </cellStyleXfs>
  <cellXfs count="44">
    <xf numFmtId="0" fontId="0" fillId="0" borderId="0" xfId="0"/>
    <xf numFmtId="0" fontId="0" fillId="0" borderId="0" xfId="0" applyAlignment="1">
      <alignment wrapText="1"/>
    </xf>
    <xf numFmtId="0" fontId="0" fillId="0" borderId="0" xfId="0" applyAlignment="1"/>
    <xf numFmtId="0" fontId="1" fillId="0" borderId="1" xfId="0" applyFont="1" applyBorder="1" applyAlignment="1">
      <alignment wrapText="1"/>
    </xf>
    <xf numFmtId="0" fontId="0" fillId="0" borderId="1" xfId="0" applyBorder="1" applyAlignment="1">
      <alignment wrapText="1"/>
    </xf>
    <xf numFmtId="3" fontId="0" fillId="0" borderId="1" xfId="0" applyNumberFormat="1" applyFill="1" applyBorder="1" applyAlignment="1"/>
    <xf numFmtId="3" fontId="1" fillId="0" borderId="1" xfId="0" applyNumberFormat="1" applyFont="1" applyBorder="1" applyAlignment="1">
      <alignment wrapText="1"/>
    </xf>
    <xf numFmtId="3" fontId="0" fillId="0" borderId="1" xfId="0" applyNumberFormat="1" applyBorder="1" applyAlignment="1">
      <alignment wrapText="1"/>
    </xf>
    <xf numFmtId="3" fontId="3" fillId="0" borderId="1" xfId="0" applyNumberFormat="1" applyFont="1" applyBorder="1" applyAlignment="1">
      <alignment wrapText="1"/>
    </xf>
    <xf numFmtId="3" fontId="0" fillId="0" borderId="1" xfId="0" applyNumberFormat="1" applyFill="1" applyBorder="1" applyAlignment="1">
      <alignment wrapText="1"/>
    </xf>
    <xf numFmtId="3" fontId="0" fillId="0" borderId="1" xfId="0" applyNumberFormat="1" applyFont="1" applyBorder="1" applyAlignment="1">
      <alignment wrapText="1"/>
    </xf>
    <xf numFmtId="3" fontId="0" fillId="0" borderId="0" xfId="0" applyNumberFormat="1" applyAlignment="1">
      <alignment wrapText="1"/>
    </xf>
    <xf numFmtId="4" fontId="0" fillId="0" borderId="0" xfId="0" applyNumberFormat="1" applyAlignment="1"/>
    <xf numFmtId="3" fontId="6" fillId="0" borderId="1" xfId="0" applyNumberFormat="1" applyFont="1" applyBorder="1" applyAlignment="1">
      <alignment wrapText="1"/>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Fill="1" applyAlignment="1"/>
    <xf numFmtId="0" fontId="1" fillId="0" borderId="1" xfId="0" applyFont="1" applyFill="1" applyBorder="1" applyAlignment="1"/>
    <xf numFmtId="0" fontId="0" fillId="0" borderId="1" xfId="0" applyFill="1" applyBorder="1" applyAlignment="1"/>
    <xf numFmtId="0" fontId="5" fillId="0" borderId="1" xfId="0" applyFont="1" applyFill="1" applyBorder="1" applyAlignment="1"/>
    <xf numFmtId="0" fontId="2" fillId="0" borderId="1" xfId="0" applyFont="1" applyFill="1" applyBorder="1" applyAlignment="1"/>
    <xf numFmtId="0" fontId="3" fillId="0" borderId="1" xfId="0" applyFont="1" applyFill="1" applyBorder="1" applyAlignment="1"/>
    <xf numFmtId="0" fontId="0" fillId="0" borderId="1" xfId="0" applyFill="1" applyBorder="1" applyAlignment="1">
      <alignment horizontal="left"/>
    </xf>
    <xf numFmtId="0" fontId="0" fillId="0" borderId="1" xfId="0" applyBorder="1" applyAlignment="1">
      <alignment horizontal="left"/>
    </xf>
    <xf numFmtId="0" fontId="1" fillId="0" borderId="1" xfId="0" applyFont="1" applyBorder="1" applyAlignment="1">
      <alignment horizontal="left"/>
    </xf>
    <xf numFmtId="0" fontId="0" fillId="0" borderId="1" xfId="0" applyFont="1" applyFill="1" applyBorder="1" applyAlignment="1"/>
    <xf numFmtId="3" fontId="0" fillId="0" borderId="1" xfId="0" applyNumberFormat="1" applyFont="1" applyFill="1" applyBorder="1" applyAlignment="1"/>
    <xf numFmtId="0" fontId="0" fillId="0" borderId="0" xfId="0" applyFill="1" applyBorder="1" applyAlignment="1"/>
    <xf numFmtId="0" fontId="1" fillId="0" borderId="1" xfId="0" applyFont="1" applyBorder="1" applyAlignment="1">
      <alignment horizontal="center" vertical="top" wrapText="1"/>
    </xf>
    <xf numFmtId="3" fontId="3" fillId="0" borderId="2"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0" fillId="0" borderId="1" xfId="0" applyBorder="1" applyAlignment="1">
      <alignment horizontal="left" indent="1"/>
    </xf>
    <xf numFmtId="44" fontId="0" fillId="0" borderId="1" xfId="1" applyFont="1" applyBorder="1" applyAlignment="1"/>
    <xf numFmtId="3" fontId="0" fillId="0" borderId="1" xfId="1" applyNumberFormat="1" applyFont="1" applyBorder="1" applyAlignment="1"/>
    <xf numFmtId="164" fontId="0" fillId="0" borderId="1" xfId="1" quotePrefix="1" applyNumberFormat="1" applyFont="1" applyBorder="1" applyAlignment="1">
      <alignment horizontal="right"/>
    </xf>
    <xf numFmtId="164" fontId="0" fillId="0" borderId="1" xfId="1" applyNumberFormat="1" applyFont="1" applyBorder="1" applyAlignment="1"/>
    <xf numFmtId="0" fontId="0" fillId="0" borderId="1" xfId="0" applyFill="1" applyBorder="1" applyAlignment="1">
      <alignment horizontal="left" indent="1"/>
    </xf>
    <xf numFmtId="44" fontId="0" fillId="0" borderId="1" xfId="1" applyFont="1" applyFill="1" applyBorder="1"/>
    <xf numFmtId="3" fontId="0" fillId="0" borderId="1" xfId="1" applyNumberFormat="1" applyFont="1" applyFill="1" applyBorder="1"/>
    <xf numFmtId="165" fontId="0" fillId="0" borderId="1" xfId="1" applyNumberFormat="1" applyFont="1" applyBorder="1"/>
    <xf numFmtId="167" fontId="0" fillId="0" borderId="1" xfId="2" applyNumberFormat="1" applyFont="1" applyBorder="1"/>
  </cellXfs>
  <cellStyles count="3">
    <cellStyle name="Komma 2" xfId="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abSelected="1" zoomScale="70" zoomScaleNormal="70" workbookViewId="0">
      <selection activeCell="I158" sqref="I158"/>
    </sheetView>
  </sheetViews>
  <sheetFormatPr defaultRowHeight="14.4" x14ac:dyDescent="0.3"/>
  <cols>
    <col min="1" max="1" width="22.44140625" style="1" customWidth="1"/>
    <col min="2" max="2" width="66.33203125" style="18" customWidth="1"/>
    <col min="3" max="7" width="30.77734375" style="1" customWidth="1"/>
    <col min="8" max="8" width="20.88671875" style="2" customWidth="1"/>
    <col min="9" max="16384" width="8.88671875" style="2"/>
  </cols>
  <sheetData>
    <row r="1" spans="1:7" x14ac:dyDescent="0.3">
      <c r="A1" s="3" t="s">
        <v>0</v>
      </c>
      <c r="C1" s="30" t="s">
        <v>1</v>
      </c>
      <c r="D1" s="30"/>
      <c r="E1" s="30"/>
      <c r="F1" s="30"/>
      <c r="G1" s="30"/>
    </row>
    <row r="2" spans="1:7" x14ac:dyDescent="0.3">
      <c r="B2" s="19"/>
      <c r="C2" s="3">
        <v>2014</v>
      </c>
      <c r="D2" s="3">
        <v>2015</v>
      </c>
      <c r="E2" s="3">
        <v>2016</v>
      </c>
      <c r="F2" s="3">
        <v>2017</v>
      </c>
      <c r="G2" s="3">
        <v>2018</v>
      </c>
    </row>
    <row r="3" spans="1:7" x14ac:dyDescent="0.3">
      <c r="B3" s="20"/>
      <c r="C3" s="4"/>
      <c r="D3" s="4"/>
      <c r="E3" s="4"/>
      <c r="F3" s="4"/>
      <c r="G3" s="4"/>
    </row>
    <row r="4" spans="1:7" ht="18" x14ac:dyDescent="0.35">
      <c r="B4" s="21" t="s">
        <v>2</v>
      </c>
      <c r="C4" s="13">
        <f>SUM(C6,C66,C160)</f>
        <v>106283533.23357099</v>
      </c>
      <c r="D4" s="13">
        <f>SUM(D6,D66,D160)</f>
        <v>85153516.537</v>
      </c>
      <c r="E4" s="13">
        <f>SUM(E6,E66,E160)</f>
        <v>76424965.899999991</v>
      </c>
      <c r="F4" s="13">
        <f>SUM(F6,F66,F160)</f>
        <v>60528328.828699991</v>
      </c>
      <c r="G4" s="13">
        <f>SUM(G6,G66,G160)</f>
        <v>64973975.478</v>
      </c>
    </row>
    <row r="5" spans="1:7" x14ac:dyDescent="0.3">
      <c r="B5" s="20"/>
      <c r="C5" s="7"/>
      <c r="D5" s="7"/>
      <c r="E5" s="7"/>
      <c r="F5" s="7"/>
      <c r="G5" s="4"/>
    </row>
    <row r="6" spans="1:7" x14ac:dyDescent="0.3">
      <c r="B6" s="22" t="s">
        <v>3</v>
      </c>
      <c r="C6" s="6">
        <f>SUM(C7:C61)</f>
        <v>102340492.84999999</v>
      </c>
      <c r="D6" s="6">
        <f t="shared" ref="D6:G6" si="0">SUM(D7:D61)</f>
        <v>83689493.469999999</v>
      </c>
      <c r="E6" s="6">
        <f t="shared" si="0"/>
        <v>72392506.989999995</v>
      </c>
      <c r="F6" s="6">
        <f t="shared" si="0"/>
        <v>59357416.099999994</v>
      </c>
      <c r="G6" s="6">
        <f t="shared" si="0"/>
        <v>64120616.719999999</v>
      </c>
    </row>
    <row r="7" spans="1:7" x14ac:dyDescent="0.3">
      <c r="A7" s="2" t="s">
        <v>200</v>
      </c>
      <c r="B7" s="25" t="s">
        <v>201</v>
      </c>
      <c r="C7" s="35"/>
      <c r="D7" s="38">
        <v>315</v>
      </c>
      <c r="E7" s="38"/>
      <c r="F7" s="38"/>
      <c r="G7" s="38">
        <v>7481.31</v>
      </c>
    </row>
    <row r="8" spans="1:7" x14ac:dyDescent="0.3">
      <c r="A8" s="2" t="s">
        <v>200</v>
      </c>
      <c r="B8" s="25" t="s">
        <v>202</v>
      </c>
      <c r="C8" s="35"/>
      <c r="D8" s="38"/>
      <c r="E8" s="38"/>
      <c r="F8" s="37">
        <v>533249</v>
      </c>
      <c r="G8" s="38"/>
    </row>
    <row r="9" spans="1:7" x14ac:dyDescent="0.3">
      <c r="A9" s="2" t="s">
        <v>200</v>
      </c>
      <c r="B9" s="25" t="s">
        <v>203</v>
      </c>
      <c r="C9" s="35"/>
      <c r="D9" s="38"/>
      <c r="E9" s="38"/>
      <c r="F9" s="37">
        <v>5416</v>
      </c>
      <c r="G9" s="38"/>
    </row>
    <row r="10" spans="1:7" x14ac:dyDescent="0.3">
      <c r="A10" s="2" t="s">
        <v>204</v>
      </c>
      <c r="B10" s="39" t="s">
        <v>205</v>
      </c>
      <c r="C10" s="40"/>
      <c r="D10" s="41"/>
      <c r="E10" s="41">
        <v>40114.459999999992</v>
      </c>
      <c r="F10" s="41">
        <v>49692.28</v>
      </c>
      <c r="G10" s="40"/>
    </row>
    <row r="11" spans="1:7" x14ac:dyDescent="0.3">
      <c r="A11" s="2" t="s">
        <v>206</v>
      </c>
      <c r="B11" s="34" t="s">
        <v>207</v>
      </c>
      <c r="C11" s="42">
        <v>4758.59</v>
      </c>
      <c r="D11" s="42">
        <v>39082.14</v>
      </c>
      <c r="E11" s="42">
        <v>12927.369999999999</v>
      </c>
      <c r="F11" s="42">
        <v>13376.580000000002</v>
      </c>
      <c r="G11" s="42">
        <v>3642.1000000000004</v>
      </c>
    </row>
    <row r="12" spans="1:7" x14ac:dyDescent="0.3">
      <c r="A12" s="2" t="s">
        <v>206</v>
      </c>
      <c r="B12" s="34" t="s">
        <v>208</v>
      </c>
      <c r="C12" s="42"/>
      <c r="D12" s="42"/>
      <c r="E12" s="42"/>
      <c r="F12" s="42">
        <v>9328.4599999999991</v>
      </c>
      <c r="G12" s="42">
        <v>366.61</v>
      </c>
    </row>
    <row r="13" spans="1:7" x14ac:dyDescent="0.3">
      <c r="A13" s="1" t="s">
        <v>6</v>
      </c>
      <c r="B13" s="20" t="s">
        <v>7</v>
      </c>
      <c r="C13" s="7">
        <v>77685970</v>
      </c>
      <c r="D13" s="7">
        <v>71471933</v>
      </c>
      <c r="E13" s="7">
        <v>55927698</v>
      </c>
      <c r="F13" s="7">
        <v>52352170</v>
      </c>
      <c r="G13" s="7">
        <v>59936729</v>
      </c>
    </row>
    <row r="14" spans="1:7" x14ac:dyDescent="0.3">
      <c r="A14" s="1" t="s">
        <v>6</v>
      </c>
      <c r="B14" s="20" t="s">
        <v>8</v>
      </c>
      <c r="C14" s="7">
        <v>23036000</v>
      </c>
      <c r="D14" s="7">
        <v>5480000</v>
      </c>
      <c r="E14" s="7">
        <v>11995000</v>
      </c>
      <c r="F14" s="7">
        <v>3156000</v>
      </c>
      <c r="G14" s="7">
        <v>3576000</v>
      </c>
    </row>
    <row r="15" spans="1:7" x14ac:dyDescent="0.3">
      <c r="A15" s="1" t="s">
        <v>6</v>
      </c>
      <c r="B15" s="20" t="s">
        <v>9</v>
      </c>
      <c r="C15" s="7">
        <v>145948</v>
      </c>
      <c r="D15" s="7">
        <v>55761</v>
      </c>
      <c r="E15" s="7">
        <v>37141</v>
      </c>
      <c r="F15" s="7">
        <v>57450</v>
      </c>
      <c r="G15" s="7">
        <v>32018</v>
      </c>
    </row>
    <row r="16" spans="1:7" x14ac:dyDescent="0.3">
      <c r="A16" s="1" t="s">
        <v>10</v>
      </c>
      <c r="B16" s="20" t="s">
        <v>11</v>
      </c>
      <c r="C16" s="7">
        <v>53400</v>
      </c>
      <c r="D16" s="7">
        <v>361</v>
      </c>
      <c r="E16" s="7">
        <v>2057</v>
      </c>
      <c r="F16" s="7"/>
      <c r="G16" s="7"/>
    </row>
    <row r="17" spans="1:8" x14ac:dyDescent="0.3">
      <c r="A17" s="1" t="s">
        <v>10</v>
      </c>
      <c r="B17" s="20" t="s">
        <v>12</v>
      </c>
      <c r="C17" s="7"/>
      <c r="D17" s="7">
        <v>3086</v>
      </c>
      <c r="E17" s="7">
        <v>1143717</v>
      </c>
      <c r="F17" s="7">
        <v>7335</v>
      </c>
      <c r="G17" s="7">
        <v>98586</v>
      </c>
    </row>
    <row r="18" spans="1:8" x14ac:dyDescent="0.3">
      <c r="A18" s="1" t="s">
        <v>10</v>
      </c>
      <c r="B18" s="20" t="s">
        <v>13</v>
      </c>
      <c r="C18" s="7"/>
      <c r="D18" s="7"/>
      <c r="E18" s="7"/>
      <c r="F18" s="7">
        <v>38383</v>
      </c>
      <c r="G18" s="7"/>
    </row>
    <row r="19" spans="1:8" x14ac:dyDescent="0.3">
      <c r="A19" s="1" t="s">
        <v>10</v>
      </c>
      <c r="B19" s="20" t="s">
        <v>14</v>
      </c>
      <c r="C19" s="7">
        <v>522887</v>
      </c>
      <c r="D19" s="7">
        <v>98033</v>
      </c>
      <c r="E19" s="7"/>
      <c r="F19" s="7">
        <v>7817</v>
      </c>
      <c r="G19" s="7">
        <v>25183</v>
      </c>
    </row>
    <row r="20" spans="1:8" x14ac:dyDescent="0.3">
      <c r="A20" s="1" t="s">
        <v>10</v>
      </c>
      <c r="B20" s="20" t="s">
        <v>15</v>
      </c>
      <c r="C20" s="7"/>
      <c r="D20" s="7">
        <v>1562426</v>
      </c>
      <c r="E20" s="7"/>
      <c r="F20" s="7"/>
      <c r="G20" s="7"/>
    </row>
    <row r="21" spans="1:8" x14ac:dyDescent="0.3">
      <c r="A21" s="1" t="s">
        <v>10</v>
      </c>
      <c r="B21" s="20" t="s">
        <v>16</v>
      </c>
      <c r="C21" s="7"/>
      <c r="D21" s="7"/>
      <c r="E21" s="11">
        <v>-16385</v>
      </c>
      <c r="F21" s="7"/>
      <c r="G21" s="7"/>
    </row>
    <row r="22" spans="1:8" x14ac:dyDescent="0.3">
      <c r="A22" s="1" t="s">
        <v>10</v>
      </c>
      <c r="B22" s="20" t="s">
        <v>17</v>
      </c>
      <c r="C22" s="7">
        <v>22813</v>
      </c>
      <c r="D22" s="7">
        <v>2907209</v>
      </c>
      <c r="E22" s="7">
        <v>14754</v>
      </c>
      <c r="F22" s="7">
        <v>18953</v>
      </c>
      <c r="G22" s="7">
        <v>101106</v>
      </c>
    </row>
    <row r="23" spans="1:8" x14ac:dyDescent="0.3">
      <c r="A23" s="1" t="s">
        <v>18</v>
      </c>
      <c r="B23" s="23" t="s">
        <v>19</v>
      </c>
      <c r="C23" s="8">
        <v>162806</v>
      </c>
      <c r="D23" s="8">
        <v>778530</v>
      </c>
      <c r="E23" s="8">
        <v>373484</v>
      </c>
      <c r="F23" s="8">
        <v>257107</v>
      </c>
      <c r="G23" s="8">
        <v>180622.30999999997</v>
      </c>
    </row>
    <row r="24" spans="1:8" x14ac:dyDescent="0.3">
      <c r="A24" s="1" t="s">
        <v>18</v>
      </c>
      <c r="B24" s="23" t="s">
        <v>20</v>
      </c>
      <c r="C24" s="8">
        <v>352906</v>
      </c>
      <c r="D24" s="8">
        <v>262422</v>
      </c>
      <c r="E24" s="8">
        <v>64434</v>
      </c>
      <c r="F24" s="8">
        <v>9274</v>
      </c>
      <c r="G24" s="8"/>
      <c r="H24" s="12"/>
    </row>
    <row r="25" spans="1:8" x14ac:dyDescent="0.3">
      <c r="A25" s="2" t="s">
        <v>158</v>
      </c>
      <c r="B25" s="14" t="s">
        <v>159</v>
      </c>
      <c r="C25" s="8">
        <v>0</v>
      </c>
      <c r="D25" s="8">
        <v>0</v>
      </c>
      <c r="E25" s="8">
        <v>0</v>
      </c>
      <c r="F25" s="8">
        <v>0</v>
      </c>
      <c r="G25" s="8">
        <v>1695.18</v>
      </c>
      <c r="H25" s="12"/>
    </row>
    <row r="26" spans="1:8" x14ac:dyDescent="0.3">
      <c r="A26" s="2" t="s">
        <v>158</v>
      </c>
      <c r="B26" s="14" t="s">
        <v>160</v>
      </c>
      <c r="C26" s="8">
        <v>0</v>
      </c>
      <c r="D26" s="8">
        <v>9610.2000000000007</v>
      </c>
      <c r="E26" s="8">
        <v>0</v>
      </c>
      <c r="F26" s="8">
        <v>0</v>
      </c>
      <c r="G26" s="8">
        <v>0</v>
      </c>
      <c r="H26" s="12"/>
    </row>
    <row r="27" spans="1:8" x14ac:dyDescent="0.3">
      <c r="A27" s="2" t="s">
        <v>158</v>
      </c>
      <c r="B27" s="14" t="s">
        <v>161</v>
      </c>
      <c r="C27" s="8">
        <v>400</v>
      </c>
      <c r="D27" s="8">
        <v>0</v>
      </c>
      <c r="E27" s="8">
        <v>0</v>
      </c>
      <c r="F27" s="8">
        <v>0</v>
      </c>
      <c r="G27" s="8">
        <v>0</v>
      </c>
      <c r="H27" s="12"/>
    </row>
    <row r="28" spans="1:8" x14ac:dyDescent="0.3">
      <c r="A28" s="2" t="s">
        <v>158</v>
      </c>
      <c r="B28" s="14" t="s">
        <v>162</v>
      </c>
      <c r="C28" s="8">
        <v>0</v>
      </c>
      <c r="D28" s="8">
        <v>300</v>
      </c>
      <c r="E28" s="8">
        <v>0</v>
      </c>
      <c r="F28" s="8">
        <v>0</v>
      </c>
      <c r="G28" s="8">
        <v>0</v>
      </c>
      <c r="H28" s="12"/>
    </row>
    <row r="29" spans="1:8" x14ac:dyDescent="0.3">
      <c r="A29" s="2" t="s">
        <v>158</v>
      </c>
      <c r="B29" s="14" t="s">
        <v>163</v>
      </c>
      <c r="C29" s="8">
        <v>0</v>
      </c>
      <c r="D29" s="8">
        <v>0</v>
      </c>
      <c r="E29" s="8">
        <v>0</v>
      </c>
      <c r="F29" s="8">
        <v>12657.84</v>
      </c>
      <c r="G29" s="8">
        <v>0</v>
      </c>
      <c r="H29" s="12"/>
    </row>
    <row r="30" spans="1:8" x14ac:dyDescent="0.3">
      <c r="A30" s="2" t="s">
        <v>158</v>
      </c>
      <c r="B30" s="14" t="s">
        <v>164</v>
      </c>
      <c r="C30" s="8">
        <v>66040.210000000006</v>
      </c>
      <c r="D30" s="8">
        <v>0</v>
      </c>
      <c r="E30" s="8">
        <v>0</v>
      </c>
      <c r="F30" s="8">
        <v>0</v>
      </c>
      <c r="G30" s="8">
        <v>0</v>
      </c>
      <c r="H30" s="12"/>
    </row>
    <row r="31" spans="1:8" x14ac:dyDescent="0.3">
      <c r="A31" s="2" t="s">
        <v>158</v>
      </c>
      <c r="B31" s="14" t="s">
        <v>165</v>
      </c>
      <c r="C31" s="8">
        <v>0</v>
      </c>
      <c r="D31" s="8">
        <v>0</v>
      </c>
      <c r="E31" s="8">
        <v>137580.15</v>
      </c>
      <c r="F31" s="8">
        <v>0</v>
      </c>
      <c r="G31" s="8">
        <v>0</v>
      </c>
      <c r="H31" s="12"/>
    </row>
    <row r="32" spans="1:8" x14ac:dyDescent="0.3">
      <c r="A32" s="2" t="s">
        <v>158</v>
      </c>
      <c r="B32" s="14" t="s">
        <v>166</v>
      </c>
      <c r="C32" s="8">
        <v>0</v>
      </c>
      <c r="D32" s="8">
        <v>0</v>
      </c>
      <c r="E32" s="8">
        <v>0</v>
      </c>
      <c r="F32" s="8">
        <v>56611.07</v>
      </c>
      <c r="G32" s="8">
        <v>0</v>
      </c>
      <c r="H32" s="12"/>
    </row>
    <row r="33" spans="1:8" x14ac:dyDescent="0.3">
      <c r="A33" s="2" t="s">
        <v>158</v>
      </c>
      <c r="B33" s="14" t="s">
        <v>167</v>
      </c>
      <c r="C33" s="8">
        <v>0</v>
      </c>
      <c r="D33" s="8">
        <v>0</v>
      </c>
      <c r="E33" s="8">
        <v>121798.01</v>
      </c>
      <c r="F33" s="8">
        <v>0</v>
      </c>
      <c r="G33" s="8">
        <v>0</v>
      </c>
      <c r="H33" s="12"/>
    </row>
    <row r="34" spans="1:8" x14ac:dyDescent="0.3">
      <c r="A34" s="2" t="s">
        <v>158</v>
      </c>
      <c r="B34" s="14" t="s">
        <v>168</v>
      </c>
      <c r="C34" s="8">
        <v>0</v>
      </c>
      <c r="D34" s="8">
        <v>0</v>
      </c>
      <c r="E34" s="8">
        <v>0</v>
      </c>
      <c r="F34" s="8">
        <v>60441.120000000003</v>
      </c>
      <c r="G34" s="8">
        <v>0</v>
      </c>
      <c r="H34" s="12"/>
    </row>
    <row r="35" spans="1:8" x14ac:dyDescent="0.3">
      <c r="A35" s="2" t="s">
        <v>158</v>
      </c>
      <c r="B35" s="14" t="s">
        <v>169</v>
      </c>
      <c r="C35" s="8">
        <v>0</v>
      </c>
      <c r="D35" s="8">
        <v>0</v>
      </c>
      <c r="E35" s="8">
        <v>199354.14</v>
      </c>
      <c r="F35" s="8">
        <v>0</v>
      </c>
      <c r="G35" s="8">
        <v>0</v>
      </c>
      <c r="H35" s="12"/>
    </row>
    <row r="36" spans="1:8" x14ac:dyDescent="0.3">
      <c r="A36" s="2" t="s">
        <v>158</v>
      </c>
      <c r="B36" s="14" t="s">
        <v>170</v>
      </c>
      <c r="C36" s="8">
        <v>0</v>
      </c>
      <c r="D36" s="8">
        <v>0</v>
      </c>
      <c r="E36" s="8">
        <v>0</v>
      </c>
      <c r="F36" s="8">
        <v>55541.55</v>
      </c>
      <c r="G36" s="8">
        <v>0</v>
      </c>
      <c r="H36" s="12"/>
    </row>
    <row r="37" spans="1:8" x14ac:dyDescent="0.3">
      <c r="A37" s="2" t="s">
        <v>158</v>
      </c>
      <c r="B37" s="14" t="s">
        <v>171</v>
      </c>
      <c r="C37" s="8">
        <v>0</v>
      </c>
      <c r="D37" s="8">
        <v>0</v>
      </c>
      <c r="E37" s="8">
        <v>156989.79999999999</v>
      </c>
      <c r="F37" s="8">
        <v>0</v>
      </c>
      <c r="G37" s="8">
        <v>0</v>
      </c>
      <c r="H37" s="12"/>
    </row>
    <row r="38" spans="1:8" x14ac:dyDescent="0.3">
      <c r="A38" s="2" t="s">
        <v>158</v>
      </c>
      <c r="B38" s="14" t="s">
        <v>172</v>
      </c>
      <c r="C38" s="8">
        <v>0</v>
      </c>
      <c r="D38" s="8">
        <v>0</v>
      </c>
      <c r="E38" s="8">
        <v>0</v>
      </c>
      <c r="F38" s="8">
        <v>29385.5</v>
      </c>
      <c r="G38" s="8">
        <v>0</v>
      </c>
      <c r="H38" s="12"/>
    </row>
    <row r="39" spans="1:8" x14ac:dyDescent="0.3">
      <c r="A39" s="2" t="s">
        <v>158</v>
      </c>
      <c r="B39" s="14" t="s">
        <v>173</v>
      </c>
      <c r="C39" s="8">
        <v>0</v>
      </c>
      <c r="D39" s="8">
        <v>0</v>
      </c>
      <c r="E39" s="8">
        <v>215000</v>
      </c>
      <c r="F39" s="8">
        <v>0</v>
      </c>
      <c r="G39" s="8">
        <v>0</v>
      </c>
      <c r="H39" s="12"/>
    </row>
    <row r="40" spans="1:8" x14ac:dyDescent="0.3">
      <c r="A40" s="2" t="s">
        <v>158</v>
      </c>
      <c r="B40" s="14" t="s">
        <v>174</v>
      </c>
      <c r="C40" s="8">
        <v>0</v>
      </c>
      <c r="D40" s="8">
        <v>0</v>
      </c>
      <c r="E40" s="8">
        <v>0</v>
      </c>
      <c r="F40" s="8">
        <v>48182.62</v>
      </c>
      <c r="G40" s="8">
        <v>0</v>
      </c>
      <c r="H40" s="12"/>
    </row>
    <row r="41" spans="1:8" x14ac:dyDescent="0.3">
      <c r="A41" s="2" t="s">
        <v>158</v>
      </c>
      <c r="B41" s="14" t="s">
        <v>175</v>
      </c>
      <c r="C41" s="8">
        <v>0</v>
      </c>
      <c r="D41" s="8">
        <v>0</v>
      </c>
      <c r="E41" s="8">
        <v>0</v>
      </c>
      <c r="F41" s="8">
        <v>73450.73</v>
      </c>
      <c r="G41" s="8">
        <v>0</v>
      </c>
      <c r="H41" s="12"/>
    </row>
    <row r="42" spans="1:8" x14ac:dyDescent="0.3">
      <c r="A42" s="2" t="s">
        <v>158</v>
      </c>
      <c r="B42" s="14" t="s">
        <v>176</v>
      </c>
      <c r="C42" s="8">
        <v>0</v>
      </c>
      <c r="D42" s="8">
        <v>0</v>
      </c>
      <c r="E42" s="8">
        <v>0</v>
      </c>
      <c r="F42" s="8">
        <v>65560.95</v>
      </c>
      <c r="G42" s="8">
        <v>0</v>
      </c>
      <c r="H42" s="12"/>
    </row>
    <row r="43" spans="1:8" x14ac:dyDescent="0.3">
      <c r="A43" s="2" t="s">
        <v>158</v>
      </c>
      <c r="B43" s="14" t="s">
        <v>177</v>
      </c>
      <c r="C43" s="8">
        <v>49983.44</v>
      </c>
      <c r="D43" s="8">
        <v>0</v>
      </c>
      <c r="E43" s="8">
        <v>0</v>
      </c>
      <c r="F43" s="8">
        <v>0</v>
      </c>
      <c r="G43" s="8">
        <v>0</v>
      </c>
      <c r="H43" s="12"/>
    </row>
    <row r="44" spans="1:8" x14ac:dyDescent="0.3">
      <c r="A44" s="2" t="s">
        <v>158</v>
      </c>
      <c r="B44" s="14" t="s">
        <v>178</v>
      </c>
      <c r="C44" s="8">
        <v>86834.72</v>
      </c>
      <c r="D44" s="8">
        <v>0</v>
      </c>
      <c r="E44" s="8">
        <v>0</v>
      </c>
      <c r="F44" s="8">
        <v>0</v>
      </c>
      <c r="G44" s="8">
        <v>0</v>
      </c>
      <c r="H44" s="12"/>
    </row>
    <row r="45" spans="1:8" x14ac:dyDescent="0.3">
      <c r="A45" s="2" t="s">
        <v>158</v>
      </c>
      <c r="B45" s="14" t="s">
        <v>179</v>
      </c>
      <c r="C45" s="8">
        <v>0</v>
      </c>
      <c r="D45" s="8">
        <v>0</v>
      </c>
      <c r="E45" s="8">
        <v>0</v>
      </c>
      <c r="F45" s="8">
        <v>6850.21</v>
      </c>
      <c r="G45" s="8">
        <v>0</v>
      </c>
      <c r="H45" s="12"/>
    </row>
    <row r="46" spans="1:8" x14ac:dyDescent="0.3">
      <c r="A46" s="2" t="s">
        <v>158</v>
      </c>
      <c r="B46" s="14" t="s">
        <v>180</v>
      </c>
      <c r="C46" s="8">
        <v>0</v>
      </c>
      <c r="D46" s="8">
        <v>0</v>
      </c>
      <c r="E46" s="8">
        <v>0</v>
      </c>
      <c r="F46" s="8">
        <v>144098.75</v>
      </c>
      <c r="G46" s="8">
        <v>0</v>
      </c>
      <c r="H46" s="12"/>
    </row>
    <row r="47" spans="1:8" x14ac:dyDescent="0.3">
      <c r="A47" s="2" t="s">
        <v>158</v>
      </c>
      <c r="B47" s="14" t="s">
        <v>181</v>
      </c>
      <c r="C47" s="8">
        <v>0</v>
      </c>
      <c r="D47" s="8">
        <v>0</v>
      </c>
      <c r="E47" s="8">
        <v>0</v>
      </c>
      <c r="F47" s="8">
        <v>8844.2999999999993</v>
      </c>
      <c r="G47" s="8">
        <v>0</v>
      </c>
      <c r="H47" s="12"/>
    </row>
    <row r="48" spans="1:8" x14ac:dyDescent="0.3">
      <c r="A48" s="2" t="s">
        <v>158</v>
      </c>
      <c r="B48" s="14" t="s">
        <v>182</v>
      </c>
      <c r="C48" s="8">
        <v>0</v>
      </c>
      <c r="D48" s="8">
        <v>0</v>
      </c>
      <c r="E48" s="8">
        <v>-0.01</v>
      </c>
      <c r="F48" s="8">
        <v>0</v>
      </c>
      <c r="G48" s="8">
        <v>0</v>
      </c>
      <c r="H48" s="12"/>
    </row>
    <row r="49" spans="1:8" x14ac:dyDescent="0.3">
      <c r="A49" s="2" t="s">
        <v>158</v>
      </c>
      <c r="B49" s="14" t="s">
        <v>183</v>
      </c>
      <c r="C49" s="8">
        <v>0</v>
      </c>
      <c r="D49" s="8">
        <v>0</v>
      </c>
      <c r="E49" s="8">
        <v>1250.6300000000001</v>
      </c>
      <c r="F49" s="8">
        <v>0</v>
      </c>
      <c r="G49" s="8">
        <v>0</v>
      </c>
      <c r="H49" s="12"/>
    </row>
    <row r="50" spans="1:8" x14ac:dyDescent="0.3">
      <c r="A50" s="2" t="s">
        <v>158</v>
      </c>
      <c r="B50" s="14" t="s">
        <v>184</v>
      </c>
      <c r="C50" s="8">
        <v>0</v>
      </c>
      <c r="D50" s="8">
        <v>0</v>
      </c>
      <c r="E50" s="8">
        <v>0</v>
      </c>
      <c r="F50" s="8">
        <v>9346.4</v>
      </c>
      <c r="G50" s="8">
        <v>0</v>
      </c>
      <c r="H50" s="12"/>
    </row>
    <row r="51" spans="1:8" x14ac:dyDescent="0.3">
      <c r="A51" s="2" t="s">
        <v>158</v>
      </c>
      <c r="B51" s="14" t="s">
        <v>185</v>
      </c>
      <c r="C51" s="8">
        <v>0</v>
      </c>
      <c r="D51" s="8">
        <v>136969.91</v>
      </c>
      <c r="E51" s="8">
        <v>0</v>
      </c>
      <c r="F51" s="8">
        <v>0</v>
      </c>
      <c r="G51" s="8">
        <v>0</v>
      </c>
      <c r="H51" s="12"/>
    </row>
    <row r="52" spans="1:8" x14ac:dyDescent="0.3">
      <c r="A52" s="2" t="s">
        <v>158</v>
      </c>
      <c r="B52" s="14" t="s">
        <v>186</v>
      </c>
      <c r="C52" s="8">
        <v>0</v>
      </c>
      <c r="D52" s="8">
        <v>0</v>
      </c>
      <c r="E52" s="8">
        <v>216449.09</v>
      </c>
      <c r="F52" s="8">
        <v>0</v>
      </c>
      <c r="G52" s="8">
        <v>0</v>
      </c>
      <c r="H52" s="12"/>
    </row>
    <row r="53" spans="1:8" x14ac:dyDescent="0.3">
      <c r="A53" s="2" t="s">
        <v>158</v>
      </c>
      <c r="B53" s="14" t="s">
        <v>187</v>
      </c>
      <c r="C53" s="8">
        <v>0</v>
      </c>
      <c r="D53" s="8">
        <v>0</v>
      </c>
      <c r="E53" s="8">
        <v>43481</v>
      </c>
      <c r="F53" s="8">
        <v>0</v>
      </c>
      <c r="G53" s="8">
        <v>0</v>
      </c>
      <c r="H53" s="12"/>
    </row>
    <row r="54" spans="1:8" x14ac:dyDescent="0.3">
      <c r="A54" s="2" t="s">
        <v>158</v>
      </c>
      <c r="B54" s="14" t="s">
        <v>188</v>
      </c>
      <c r="C54" s="8">
        <v>0</v>
      </c>
      <c r="D54" s="8">
        <v>0</v>
      </c>
      <c r="E54" s="8">
        <v>0</v>
      </c>
      <c r="F54" s="8">
        <v>1887.9</v>
      </c>
      <c r="G54" s="8">
        <v>0</v>
      </c>
      <c r="H54" s="12"/>
    </row>
    <row r="55" spans="1:8" x14ac:dyDescent="0.3">
      <c r="A55" s="1" t="s">
        <v>21</v>
      </c>
      <c r="B55" s="24"/>
      <c r="C55" s="7">
        <v>4272.16</v>
      </c>
      <c r="D55" s="7">
        <v>3780.17</v>
      </c>
      <c r="E55" s="7">
        <v>6897</v>
      </c>
      <c r="F55" s="7">
        <v>60633.88</v>
      </c>
      <c r="G55" s="7">
        <v>9075</v>
      </c>
    </row>
    <row r="56" spans="1:8" x14ac:dyDescent="0.3">
      <c r="A56" s="1" t="s">
        <v>22</v>
      </c>
      <c r="B56" s="20" t="s">
        <v>23</v>
      </c>
      <c r="C56" s="7">
        <v>12825.62</v>
      </c>
      <c r="D56" s="7">
        <v>231634.92</v>
      </c>
      <c r="E56" s="7">
        <v>914551.82</v>
      </c>
      <c r="F56" s="7">
        <v>26488.41</v>
      </c>
      <c r="G56" s="7">
        <v>126749.66</v>
      </c>
    </row>
    <row r="57" spans="1:8" x14ac:dyDescent="0.3">
      <c r="A57" s="1" t="s">
        <v>22</v>
      </c>
      <c r="B57" s="20" t="s">
        <v>24</v>
      </c>
      <c r="C57" s="7"/>
      <c r="D57" s="7">
        <v>635.25</v>
      </c>
      <c r="E57" s="7"/>
      <c r="F57" s="7">
        <v>6247.56</v>
      </c>
      <c r="G57" s="7">
        <v>3738.9</v>
      </c>
    </row>
    <row r="58" spans="1:8" x14ac:dyDescent="0.3">
      <c r="A58" s="1" t="s">
        <v>22</v>
      </c>
      <c r="B58" s="20" t="s">
        <v>25</v>
      </c>
      <c r="C58" s="7"/>
      <c r="D58" s="7"/>
      <c r="E58" s="7">
        <v>650.38</v>
      </c>
      <c r="F58" s="7">
        <v>9712.52</v>
      </c>
      <c r="G58" s="7"/>
    </row>
    <row r="59" spans="1:8" x14ac:dyDescent="0.3">
      <c r="A59" s="1" t="s">
        <v>22</v>
      </c>
      <c r="B59" s="20" t="s">
        <v>26</v>
      </c>
      <c r="C59" s="7"/>
      <c r="D59" s="7"/>
      <c r="E59" s="7">
        <v>10935.470000000001</v>
      </c>
      <c r="F59" s="7"/>
      <c r="G59" s="7">
        <v>14284.05</v>
      </c>
    </row>
    <row r="60" spans="1:8" x14ac:dyDescent="0.3">
      <c r="A60" s="1" t="s">
        <v>22</v>
      </c>
      <c r="B60" s="20" t="s">
        <v>27</v>
      </c>
      <c r="C60" s="7"/>
      <c r="D60" s="7"/>
      <c r="E60" s="7"/>
      <c r="F60" s="7"/>
      <c r="G60" s="7">
        <v>3339.6</v>
      </c>
    </row>
    <row r="61" spans="1:8" x14ac:dyDescent="0.3">
      <c r="A61" s="1" t="s">
        <v>28</v>
      </c>
      <c r="B61" s="24"/>
      <c r="C61" s="7">
        <v>132648.10999999999</v>
      </c>
      <c r="D61" s="7">
        <v>647404.88</v>
      </c>
      <c r="E61" s="7">
        <v>772627.68</v>
      </c>
      <c r="F61" s="7">
        <v>2165923.4700000002</v>
      </c>
      <c r="G61" s="7"/>
    </row>
    <row r="62" spans="1:8" x14ac:dyDescent="0.3">
      <c r="A62" s="2" t="s">
        <v>191</v>
      </c>
      <c r="B62" s="24" t="s">
        <v>189</v>
      </c>
      <c r="C62" s="31">
        <v>2860000</v>
      </c>
      <c r="D62" s="32"/>
      <c r="E62" s="32"/>
      <c r="F62" s="32"/>
      <c r="G62" s="33"/>
    </row>
    <row r="63" spans="1:8" x14ac:dyDescent="0.3">
      <c r="A63" s="2" t="s">
        <v>192</v>
      </c>
      <c r="B63" s="25" t="s">
        <v>190</v>
      </c>
      <c r="C63" s="31">
        <v>280000</v>
      </c>
      <c r="D63" s="32"/>
      <c r="E63" s="32"/>
      <c r="F63" s="32"/>
      <c r="G63" s="33"/>
    </row>
    <row r="64" spans="1:8" x14ac:dyDescent="0.3">
      <c r="B64" s="26" t="s">
        <v>193</v>
      </c>
      <c r="C64" s="15"/>
      <c r="D64" s="16"/>
      <c r="E64" s="16"/>
      <c r="F64" s="16"/>
      <c r="G64" s="17"/>
    </row>
    <row r="65" spans="1:7" x14ac:dyDescent="0.3">
      <c r="B65" s="24"/>
      <c r="C65" s="7"/>
      <c r="D65" s="7"/>
      <c r="E65" s="7"/>
      <c r="F65" s="7"/>
      <c r="G65" s="4"/>
    </row>
    <row r="66" spans="1:7" x14ac:dyDescent="0.3">
      <c r="B66" s="22" t="s">
        <v>29</v>
      </c>
      <c r="C66" s="6">
        <f>SUM(C67:C158)</f>
        <v>3908000.3835709998</v>
      </c>
      <c r="D66" s="6">
        <f t="shared" ref="D66:F66" si="1">SUM(D67:D158)</f>
        <v>1432322.3269999998</v>
      </c>
      <c r="E66" s="6">
        <f t="shared" si="1"/>
        <v>4010517.53</v>
      </c>
      <c r="F66" s="6">
        <f t="shared" si="1"/>
        <v>959496.90870000003</v>
      </c>
      <c r="G66" s="6">
        <f>SUM(G67:G158)</f>
        <v>699802.49800000002</v>
      </c>
    </row>
    <row r="67" spans="1:7" x14ac:dyDescent="0.3">
      <c r="A67" s="1" t="s">
        <v>30</v>
      </c>
      <c r="B67" s="24" t="s">
        <v>31</v>
      </c>
      <c r="C67" s="7">
        <v>0</v>
      </c>
      <c r="D67" s="7"/>
      <c r="E67" s="7">
        <v>142386.6</v>
      </c>
      <c r="F67" s="7"/>
      <c r="G67" s="7"/>
    </row>
    <row r="68" spans="1:7" x14ac:dyDescent="0.3">
      <c r="A68" s="1" t="s">
        <v>30</v>
      </c>
      <c r="B68" s="24" t="s">
        <v>32</v>
      </c>
      <c r="C68" s="7">
        <v>0</v>
      </c>
      <c r="D68" s="7"/>
      <c r="E68" s="7"/>
      <c r="F68" s="7">
        <v>18814.04</v>
      </c>
      <c r="G68" s="7">
        <v>527.5</v>
      </c>
    </row>
    <row r="69" spans="1:7" x14ac:dyDescent="0.3">
      <c r="A69" s="1" t="s">
        <v>30</v>
      </c>
      <c r="B69" s="24" t="s">
        <v>33</v>
      </c>
      <c r="C69" s="7">
        <v>0</v>
      </c>
      <c r="D69" s="7"/>
      <c r="E69" s="7"/>
      <c r="F69" s="7">
        <v>52440.31</v>
      </c>
      <c r="G69" s="7"/>
    </row>
    <row r="70" spans="1:7" x14ac:dyDescent="0.3">
      <c r="A70" s="1" t="s">
        <v>30</v>
      </c>
      <c r="B70" s="24" t="s">
        <v>34</v>
      </c>
      <c r="C70" s="7">
        <v>90804.53</v>
      </c>
      <c r="D70" s="7"/>
      <c r="E70" s="7"/>
      <c r="F70" s="7"/>
      <c r="G70" s="7"/>
    </row>
    <row r="71" spans="1:7" x14ac:dyDescent="0.3">
      <c r="A71" s="1" t="s">
        <v>30</v>
      </c>
      <c r="B71" s="24" t="s">
        <v>35</v>
      </c>
      <c r="C71" s="7">
        <v>0</v>
      </c>
      <c r="D71" s="7"/>
      <c r="E71" s="7">
        <v>126575.4</v>
      </c>
      <c r="F71" s="7">
        <v>2002.45</v>
      </c>
      <c r="G71" s="7"/>
    </row>
    <row r="72" spans="1:7" x14ac:dyDescent="0.3">
      <c r="A72" s="1" t="s">
        <v>30</v>
      </c>
      <c r="B72" s="24" t="s">
        <v>35</v>
      </c>
      <c r="C72" s="7">
        <v>0</v>
      </c>
      <c r="D72" s="7"/>
      <c r="E72" s="7"/>
      <c r="F72" s="7"/>
      <c r="G72" s="7"/>
    </row>
    <row r="73" spans="1:7" x14ac:dyDescent="0.3">
      <c r="A73" s="1" t="s">
        <v>30</v>
      </c>
      <c r="B73" s="24" t="s">
        <v>36</v>
      </c>
      <c r="C73" s="7">
        <v>0</v>
      </c>
      <c r="D73" s="7">
        <v>40849</v>
      </c>
      <c r="E73" s="7">
        <v>11564.68</v>
      </c>
      <c r="F73" s="7"/>
      <c r="G73" s="7"/>
    </row>
    <row r="74" spans="1:7" x14ac:dyDescent="0.3">
      <c r="A74" s="1" t="s">
        <v>30</v>
      </c>
      <c r="B74" s="24" t="s">
        <v>37</v>
      </c>
      <c r="C74" s="7">
        <v>0</v>
      </c>
      <c r="D74" s="7"/>
      <c r="E74" s="7">
        <v>23164.94</v>
      </c>
      <c r="F74" s="7">
        <v>649.4787</v>
      </c>
      <c r="G74" s="7"/>
    </row>
    <row r="75" spans="1:7" x14ac:dyDescent="0.3">
      <c r="A75" s="1" t="s">
        <v>30</v>
      </c>
      <c r="B75" s="24" t="s">
        <v>38</v>
      </c>
      <c r="C75" s="7">
        <v>0</v>
      </c>
      <c r="D75" s="7"/>
      <c r="E75" s="7"/>
      <c r="F75" s="7">
        <v>91474.81</v>
      </c>
      <c r="G75" s="7">
        <v>32992.01</v>
      </c>
    </row>
    <row r="76" spans="1:7" x14ac:dyDescent="0.3">
      <c r="A76" s="1" t="s">
        <v>30</v>
      </c>
      <c r="B76" s="24" t="s">
        <v>39</v>
      </c>
      <c r="C76" s="7">
        <v>0</v>
      </c>
      <c r="D76" s="7">
        <v>73074.62</v>
      </c>
      <c r="E76" s="7"/>
      <c r="F76" s="7"/>
      <c r="G76" s="7"/>
    </row>
    <row r="77" spans="1:7" x14ac:dyDescent="0.3">
      <c r="A77" s="1" t="s">
        <v>30</v>
      </c>
      <c r="B77" s="24" t="s">
        <v>40</v>
      </c>
      <c r="C77" s="7">
        <v>486879.46</v>
      </c>
      <c r="D77" s="7"/>
      <c r="E77" s="7"/>
      <c r="F77" s="7"/>
      <c r="G77" s="7">
        <v>141140.1</v>
      </c>
    </row>
    <row r="78" spans="1:7" x14ac:dyDescent="0.3">
      <c r="A78" s="1" t="s">
        <v>30</v>
      </c>
      <c r="B78" s="24" t="s">
        <v>41</v>
      </c>
      <c r="C78" s="7">
        <v>821767.26</v>
      </c>
      <c r="D78" s="7">
        <v>2917.9569999999999</v>
      </c>
      <c r="E78" s="7"/>
      <c r="F78" s="7"/>
      <c r="G78" s="7"/>
    </row>
    <row r="79" spans="1:7" x14ac:dyDescent="0.3">
      <c r="A79" s="1" t="s">
        <v>30</v>
      </c>
      <c r="B79" s="24" t="s">
        <v>42</v>
      </c>
      <c r="C79" s="7">
        <v>0</v>
      </c>
      <c r="D79" s="7"/>
      <c r="E79" s="7">
        <v>41981.15</v>
      </c>
      <c r="F79" s="7"/>
      <c r="G79" s="7"/>
    </row>
    <row r="80" spans="1:7" x14ac:dyDescent="0.3">
      <c r="A80" s="1" t="s">
        <v>30</v>
      </c>
      <c r="B80" s="24" t="s">
        <v>43</v>
      </c>
      <c r="C80" s="7">
        <v>5428.3945709999998</v>
      </c>
      <c r="D80" s="7"/>
      <c r="E80" s="7"/>
      <c r="F80" s="7"/>
      <c r="G80" s="7"/>
    </row>
    <row r="81" spans="1:7" x14ac:dyDescent="0.3">
      <c r="A81" s="1" t="s">
        <v>30</v>
      </c>
      <c r="B81" s="24" t="s">
        <v>44</v>
      </c>
      <c r="C81" s="7">
        <v>0</v>
      </c>
      <c r="D81" s="7">
        <v>51323.3</v>
      </c>
      <c r="E81" s="7"/>
      <c r="F81" s="7"/>
      <c r="G81" s="7"/>
    </row>
    <row r="82" spans="1:7" x14ac:dyDescent="0.3">
      <c r="A82" s="1" t="s">
        <v>30</v>
      </c>
      <c r="B82" s="24" t="s">
        <v>45</v>
      </c>
      <c r="C82" s="7">
        <v>0</v>
      </c>
      <c r="D82" s="7">
        <v>224947.9</v>
      </c>
      <c r="E82" s="7"/>
      <c r="F82" s="7"/>
      <c r="G82" s="7"/>
    </row>
    <row r="83" spans="1:7" x14ac:dyDescent="0.3">
      <c r="A83" s="1" t="s">
        <v>30</v>
      </c>
      <c r="B83" s="24" t="s">
        <v>46</v>
      </c>
      <c r="C83" s="7">
        <v>0</v>
      </c>
      <c r="D83" s="7"/>
      <c r="E83" s="7"/>
      <c r="F83" s="7"/>
      <c r="G83" s="7">
        <v>15774.86</v>
      </c>
    </row>
    <row r="84" spans="1:7" x14ac:dyDescent="0.3">
      <c r="A84" s="1" t="s">
        <v>30</v>
      </c>
      <c r="B84" s="24" t="s">
        <v>47</v>
      </c>
      <c r="C84" s="7">
        <v>0</v>
      </c>
      <c r="D84" s="7">
        <v>43488.93</v>
      </c>
      <c r="E84" s="7">
        <v>11889.35</v>
      </c>
      <c r="F84" s="7"/>
      <c r="G84" s="7"/>
    </row>
    <row r="85" spans="1:7" x14ac:dyDescent="0.3">
      <c r="A85" s="1" t="s">
        <v>30</v>
      </c>
      <c r="B85" s="24" t="s">
        <v>48</v>
      </c>
      <c r="C85" s="7">
        <v>0</v>
      </c>
      <c r="D85" s="7"/>
      <c r="E85" s="7"/>
      <c r="F85" s="7"/>
      <c r="G85" s="7">
        <v>55692.800000000003</v>
      </c>
    </row>
    <row r="86" spans="1:7" x14ac:dyDescent="0.3">
      <c r="A86" s="1" t="s">
        <v>30</v>
      </c>
      <c r="B86" s="24" t="s">
        <v>49</v>
      </c>
      <c r="C86" s="7">
        <v>322727.14140000002</v>
      </c>
      <c r="D86" s="7"/>
      <c r="E86" s="7"/>
      <c r="F86" s="7"/>
      <c r="G86" s="7"/>
    </row>
    <row r="87" spans="1:7" x14ac:dyDescent="0.3">
      <c r="A87" s="1" t="s">
        <v>30</v>
      </c>
      <c r="B87" s="24" t="s">
        <v>50</v>
      </c>
      <c r="C87" s="7">
        <v>0</v>
      </c>
      <c r="D87" s="7"/>
      <c r="E87" s="7">
        <v>85065</v>
      </c>
      <c r="F87" s="7"/>
      <c r="G87" s="7"/>
    </row>
    <row r="88" spans="1:7" x14ac:dyDescent="0.3">
      <c r="A88" s="1" t="s">
        <v>30</v>
      </c>
      <c r="B88" s="24" t="s">
        <v>51</v>
      </c>
      <c r="C88" s="7">
        <v>0</v>
      </c>
      <c r="D88" s="7"/>
      <c r="E88" s="7"/>
      <c r="F88" s="7"/>
      <c r="G88" s="7">
        <v>24824.25</v>
      </c>
    </row>
    <row r="89" spans="1:7" x14ac:dyDescent="0.3">
      <c r="A89" s="1" t="s">
        <v>30</v>
      </c>
      <c r="B89" s="24" t="s">
        <v>52</v>
      </c>
      <c r="C89" s="7">
        <v>0</v>
      </c>
      <c r="D89" s="7">
        <v>278469.40000000002</v>
      </c>
      <c r="E89" s="7"/>
      <c r="F89" s="7"/>
      <c r="G89" s="7"/>
    </row>
    <row r="90" spans="1:7" x14ac:dyDescent="0.3">
      <c r="A90" s="1" t="s">
        <v>30</v>
      </c>
      <c r="B90" s="24" t="s">
        <v>53</v>
      </c>
      <c r="C90" s="7">
        <v>0</v>
      </c>
      <c r="D90" s="7"/>
      <c r="E90" s="7">
        <v>18833.37</v>
      </c>
      <c r="F90" s="7"/>
      <c r="G90" s="7"/>
    </row>
    <row r="91" spans="1:7" x14ac:dyDescent="0.3">
      <c r="A91" s="1" t="s">
        <v>30</v>
      </c>
      <c r="B91" s="24" t="s">
        <v>54</v>
      </c>
      <c r="C91" s="7">
        <v>37509.53</v>
      </c>
      <c r="D91" s="7"/>
      <c r="E91" s="7"/>
      <c r="F91" s="7"/>
      <c r="G91" s="7"/>
    </row>
    <row r="92" spans="1:7" x14ac:dyDescent="0.3">
      <c r="A92" s="1" t="s">
        <v>30</v>
      </c>
      <c r="B92" s="24" t="s">
        <v>55</v>
      </c>
      <c r="C92" s="7">
        <v>0</v>
      </c>
      <c r="D92" s="7">
        <v>14190.53</v>
      </c>
      <c r="E92" s="7"/>
      <c r="F92" s="7"/>
      <c r="G92" s="7"/>
    </row>
    <row r="93" spans="1:7" x14ac:dyDescent="0.3">
      <c r="A93" s="1" t="s">
        <v>30</v>
      </c>
      <c r="B93" s="24" t="s">
        <v>56</v>
      </c>
      <c r="C93" s="7">
        <v>74942.850000000006</v>
      </c>
      <c r="D93" s="7">
        <v>1490.57</v>
      </c>
      <c r="E93" s="7"/>
      <c r="F93" s="7"/>
      <c r="G93" s="7"/>
    </row>
    <row r="94" spans="1:7" x14ac:dyDescent="0.3">
      <c r="A94" s="1" t="s">
        <v>30</v>
      </c>
      <c r="B94" s="24" t="s">
        <v>57</v>
      </c>
      <c r="C94" s="7">
        <v>0</v>
      </c>
      <c r="D94" s="7"/>
      <c r="E94" s="7"/>
      <c r="F94" s="7">
        <v>102025</v>
      </c>
      <c r="G94" s="7"/>
    </row>
    <row r="95" spans="1:7" x14ac:dyDescent="0.3">
      <c r="A95" s="1" t="s">
        <v>30</v>
      </c>
      <c r="B95" s="24" t="s">
        <v>58</v>
      </c>
      <c r="C95" s="7">
        <v>0</v>
      </c>
      <c r="D95" s="7">
        <v>73337.89</v>
      </c>
      <c r="E95" s="7">
        <v>5375.21</v>
      </c>
      <c r="F95" s="7"/>
      <c r="G95" s="7"/>
    </row>
    <row r="96" spans="1:7" x14ac:dyDescent="0.3">
      <c r="A96" s="1" t="s">
        <v>30</v>
      </c>
      <c r="B96" s="24" t="s">
        <v>59</v>
      </c>
      <c r="C96" s="7">
        <v>0</v>
      </c>
      <c r="D96" s="7"/>
      <c r="E96" s="7">
        <v>59012.77</v>
      </c>
      <c r="F96" s="7">
        <v>1654.56</v>
      </c>
      <c r="G96" s="7"/>
    </row>
    <row r="97" spans="1:7" x14ac:dyDescent="0.3">
      <c r="A97" s="1" t="s">
        <v>30</v>
      </c>
      <c r="B97" s="24" t="s">
        <v>60</v>
      </c>
      <c r="C97" s="7">
        <v>0</v>
      </c>
      <c r="D97" s="7"/>
      <c r="E97" s="7"/>
      <c r="F97" s="7">
        <v>67167.47</v>
      </c>
      <c r="G97" s="7">
        <v>4349.1899999999996</v>
      </c>
    </row>
    <row r="98" spans="1:7" x14ac:dyDescent="0.3">
      <c r="A98" s="1" t="s">
        <v>30</v>
      </c>
      <c r="B98" s="24" t="s">
        <v>61</v>
      </c>
      <c r="C98" s="7">
        <v>194205</v>
      </c>
      <c r="D98" s="7"/>
      <c r="E98" s="7"/>
      <c r="F98" s="7"/>
      <c r="G98" s="7"/>
    </row>
    <row r="99" spans="1:7" x14ac:dyDescent="0.3">
      <c r="A99" s="1" t="s">
        <v>30</v>
      </c>
      <c r="B99" s="24" t="s">
        <v>62</v>
      </c>
      <c r="C99" s="7">
        <v>57819.7</v>
      </c>
      <c r="D99" s="7">
        <v>118.06</v>
      </c>
      <c r="E99" s="7"/>
      <c r="F99" s="7"/>
      <c r="G99" s="7"/>
    </row>
    <row r="100" spans="1:7" x14ac:dyDescent="0.3">
      <c r="A100" s="1" t="s">
        <v>30</v>
      </c>
      <c r="B100" s="24" t="s">
        <v>63</v>
      </c>
      <c r="C100" s="7">
        <v>98.69</v>
      </c>
      <c r="D100" s="7"/>
      <c r="E100" s="7"/>
      <c r="F100" s="7"/>
      <c r="G100" s="7"/>
    </row>
    <row r="101" spans="1:7" x14ac:dyDescent="0.3">
      <c r="A101" s="1" t="s">
        <v>30</v>
      </c>
      <c r="B101" s="24" t="s">
        <v>64</v>
      </c>
      <c r="C101" s="7">
        <v>11779.68</v>
      </c>
      <c r="D101" s="7"/>
      <c r="E101" s="7"/>
      <c r="F101" s="7"/>
      <c r="G101" s="7"/>
    </row>
    <row r="102" spans="1:7" x14ac:dyDescent="0.3">
      <c r="A102" s="1" t="s">
        <v>30</v>
      </c>
      <c r="B102" s="24" t="s">
        <v>65</v>
      </c>
      <c r="C102" s="7">
        <v>0</v>
      </c>
      <c r="D102" s="7"/>
      <c r="E102" s="7"/>
      <c r="F102" s="7">
        <v>101811.2</v>
      </c>
      <c r="G102" s="7">
        <v>213.84</v>
      </c>
    </row>
    <row r="103" spans="1:7" x14ac:dyDescent="0.3">
      <c r="A103" s="1" t="s">
        <v>30</v>
      </c>
      <c r="B103" s="24" t="s">
        <v>66</v>
      </c>
      <c r="C103" s="7">
        <v>0</v>
      </c>
      <c r="D103" s="7">
        <v>7326.93</v>
      </c>
      <c r="E103" s="7"/>
      <c r="F103" s="7"/>
      <c r="G103" s="7"/>
    </row>
    <row r="104" spans="1:7" x14ac:dyDescent="0.3">
      <c r="A104" s="1" t="s">
        <v>30</v>
      </c>
      <c r="B104" s="24" t="s">
        <v>67</v>
      </c>
      <c r="C104" s="7">
        <v>0</v>
      </c>
      <c r="D104" s="7">
        <v>633.71</v>
      </c>
      <c r="E104" s="7"/>
      <c r="F104" s="7"/>
      <c r="G104" s="7"/>
    </row>
    <row r="105" spans="1:7" x14ac:dyDescent="0.3">
      <c r="A105" s="1" t="s">
        <v>30</v>
      </c>
      <c r="B105" s="24" t="s">
        <v>68</v>
      </c>
      <c r="C105" s="7">
        <v>1200.96</v>
      </c>
      <c r="D105" s="7"/>
      <c r="E105" s="7"/>
      <c r="F105" s="7"/>
      <c r="G105" s="7"/>
    </row>
    <row r="106" spans="1:7" x14ac:dyDescent="0.3">
      <c r="A106" s="1" t="s">
        <v>30</v>
      </c>
      <c r="B106" s="24" t="s">
        <v>69</v>
      </c>
      <c r="C106" s="7">
        <v>0</v>
      </c>
      <c r="D106" s="7">
        <v>2491.39</v>
      </c>
      <c r="E106" s="7"/>
      <c r="F106" s="7"/>
      <c r="G106" s="7"/>
    </row>
    <row r="107" spans="1:7" x14ac:dyDescent="0.3">
      <c r="A107" s="1" t="s">
        <v>30</v>
      </c>
      <c r="B107" s="24" t="s">
        <v>70</v>
      </c>
      <c r="C107" s="7">
        <v>0</v>
      </c>
      <c r="D107" s="7"/>
      <c r="E107" s="7"/>
      <c r="F107" s="7"/>
      <c r="G107" s="7">
        <v>10560.09</v>
      </c>
    </row>
    <row r="108" spans="1:7" x14ac:dyDescent="0.3">
      <c r="A108" s="1" t="s">
        <v>30</v>
      </c>
      <c r="B108" s="24" t="s">
        <v>71</v>
      </c>
      <c r="C108" s="7">
        <v>0</v>
      </c>
      <c r="D108" s="7"/>
      <c r="E108" s="7">
        <v>61729.56</v>
      </c>
      <c r="F108" s="7">
        <v>1730.73</v>
      </c>
      <c r="G108" s="7"/>
    </row>
    <row r="109" spans="1:7" x14ac:dyDescent="0.3">
      <c r="A109" s="1" t="s">
        <v>30</v>
      </c>
      <c r="B109" s="24" t="s">
        <v>72</v>
      </c>
      <c r="C109" s="7">
        <v>94456.81</v>
      </c>
      <c r="D109" s="7"/>
      <c r="E109" s="7"/>
      <c r="F109" s="7"/>
      <c r="G109" s="7"/>
    </row>
    <row r="110" spans="1:7" x14ac:dyDescent="0.3">
      <c r="A110" s="1" t="s">
        <v>30</v>
      </c>
      <c r="B110" s="24" t="s">
        <v>73</v>
      </c>
      <c r="C110" s="7">
        <v>143141.4327</v>
      </c>
      <c r="D110" s="7"/>
      <c r="E110" s="7"/>
      <c r="F110" s="7"/>
      <c r="G110" s="7"/>
    </row>
    <row r="111" spans="1:7" x14ac:dyDescent="0.3">
      <c r="A111" s="1" t="s">
        <v>30</v>
      </c>
      <c r="B111" s="24" t="s">
        <v>74</v>
      </c>
      <c r="C111" s="7">
        <v>0</v>
      </c>
      <c r="D111" s="7"/>
      <c r="E111" s="7">
        <v>244864.9</v>
      </c>
      <c r="F111" s="7"/>
      <c r="G111" s="7"/>
    </row>
    <row r="112" spans="1:7" x14ac:dyDescent="0.3">
      <c r="A112" s="1" t="s">
        <v>30</v>
      </c>
      <c r="B112" s="24" t="s">
        <v>75</v>
      </c>
      <c r="C112" s="7">
        <v>34543.06</v>
      </c>
      <c r="D112" s="7"/>
      <c r="E112" s="7"/>
      <c r="F112" s="7"/>
      <c r="G112" s="7"/>
    </row>
    <row r="113" spans="1:7" x14ac:dyDescent="0.3">
      <c r="A113" s="1" t="s">
        <v>30</v>
      </c>
      <c r="B113" s="24" t="s">
        <v>76</v>
      </c>
      <c r="C113" s="7">
        <v>0</v>
      </c>
      <c r="D113" s="7"/>
      <c r="E113" s="7">
        <v>139035.5</v>
      </c>
      <c r="F113" s="7"/>
      <c r="G113" s="7"/>
    </row>
    <row r="114" spans="1:7" x14ac:dyDescent="0.3">
      <c r="A114" s="1" t="s">
        <v>30</v>
      </c>
      <c r="B114" s="24" t="s">
        <v>77</v>
      </c>
      <c r="C114" s="7">
        <v>97102.5</v>
      </c>
      <c r="D114" s="7"/>
      <c r="E114" s="7"/>
      <c r="F114" s="7"/>
      <c r="G114" s="7"/>
    </row>
    <row r="115" spans="1:7" x14ac:dyDescent="0.3">
      <c r="A115" s="1" t="s">
        <v>30</v>
      </c>
      <c r="B115" s="24" t="s">
        <v>78</v>
      </c>
      <c r="C115" s="7">
        <v>0</v>
      </c>
      <c r="D115" s="7"/>
      <c r="E115" s="7"/>
      <c r="F115" s="7"/>
      <c r="G115" s="7">
        <v>87450</v>
      </c>
    </row>
    <row r="116" spans="1:7" x14ac:dyDescent="0.3">
      <c r="A116" s="1" t="s">
        <v>30</v>
      </c>
      <c r="B116" s="24" t="s">
        <v>79</v>
      </c>
      <c r="C116" s="7">
        <v>0</v>
      </c>
      <c r="D116" s="7">
        <v>69737.600000000006</v>
      </c>
      <c r="E116" s="7"/>
      <c r="F116" s="7"/>
      <c r="G116" s="7"/>
    </row>
    <row r="117" spans="1:7" x14ac:dyDescent="0.3">
      <c r="A117" s="1" t="s">
        <v>30</v>
      </c>
      <c r="B117" s="24" t="s">
        <v>80</v>
      </c>
      <c r="C117" s="7">
        <v>0</v>
      </c>
      <c r="D117" s="7">
        <v>7178.59</v>
      </c>
      <c r="E117" s="7"/>
      <c r="F117" s="7"/>
      <c r="G117" s="7"/>
    </row>
    <row r="118" spans="1:7" x14ac:dyDescent="0.3">
      <c r="A118" s="1" t="s">
        <v>30</v>
      </c>
      <c r="B118" s="24" t="s">
        <v>81</v>
      </c>
      <c r="C118" s="7">
        <v>0</v>
      </c>
      <c r="D118" s="7"/>
      <c r="E118" s="7"/>
      <c r="F118" s="7"/>
      <c r="G118" s="7">
        <v>44554.87</v>
      </c>
    </row>
    <row r="119" spans="1:7" x14ac:dyDescent="0.3">
      <c r="A119" s="1" t="s">
        <v>30</v>
      </c>
      <c r="B119" s="24" t="s">
        <v>82</v>
      </c>
      <c r="C119" s="7">
        <v>0</v>
      </c>
      <c r="D119" s="7"/>
      <c r="E119" s="7">
        <v>7051.97</v>
      </c>
      <c r="F119" s="7"/>
      <c r="G119" s="7"/>
    </row>
    <row r="120" spans="1:7" x14ac:dyDescent="0.3">
      <c r="A120" s="1" t="s">
        <v>30</v>
      </c>
      <c r="B120" s="24" t="s">
        <v>83</v>
      </c>
      <c r="C120" s="7">
        <v>0</v>
      </c>
      <c r="D120" s="7"/>
      <c r="E120" s="7">
        <v>18201.169999999998</v>
      </c>
      <c r="F120" s="7"/>
      <c r="G120" s="7"/>
    </row>
    <row r="121" spans="1:7" x14ac:dyDescent="0.3">
      <c r="A121" s="1" t="s">
        <v>30</v>
      </c>
      <c r="B121" s="24" t="s">
        <v>84</v>
      </c>
      <c r="C121" s="7">
        <v>21760.28</v>
      </c>
      <c r="D121" s="7">
        <v>617.6</v>
      </c>
      <c r="E121" s="7"/>
      <c r="F121" s="7"/>
      <c r="G121" s="7"/>
    </row>
    <row r="122" spans="1:7" x14ac:dyDescent="0.3">
      <c r="A122" s="1" t="s">
        <v>30</v>
      </c>
      <c r="B122" s="24" t="s">
        <v>85</v>
      </c>
      <c r="C122" s="7">
        <v>0</v>
      </c>
      <c r="D122" s="7"/>
      <c r="E122" s="7"/>
      <c r="F122" s="7"/>
      <c r="G122" s="7">
        <v>12530.31</v>
      </c>
    </row>
    <row r="123" spans="1:7" x14ac:dyDescent="0.3">
      <c r="A123" s="1" t="s">
        <v>30</v>
      </c>
      <c r="B123" s="24" t="s">
        <v>86</v>
      </c>
      <c r="C123" s="7">
        <v>0</v>
      </c>
      <c r="D123" s="7"/>
      <c r="E123" s="7"/>
      <c r="F123" s="7">
        <v>54400.29</v>
      </c>
      <c r="G123" s="7">
        <v>1893.23</v>
      </c>
    </row>
    <row r="124" spans="1:7" x14ac:dyDescent="0.3">
      <c r="A124" s="1" t="s">
        <v>30</v>
      </c>
      <c r="B124" s="24" t="s">
        <v>87</v>
      </c>
      <c r="C124" s="7">
        <v>0</v>
      </c>
      <c r="D124" s="7">
        <v>97102.5</v>
      </c>
      <c r="E124" s="7"/>
      <c r="F124" s="7"/>
      <c r="G124" s="7"/>
    </row>
    <row r="125" spans="1:7" x14ac:dyDescent="0.3">
      <c r="A125" s="1" t="s">
        <v>30</v>
      </c>
      <c r="B125" s="24" t="s">
        <v>88</v>
      </c>
      <c r="C125" s="7">
        <v>61949.86</v>
      </c>
      <c r="D125" s="7">
        <v>76.52</v>
      </c>
      <c r="E125" s="7"/>
      <c r="F125" s="7"/>
      <c r="G125" s="7"/>
    </row>
    <row r="126" spans="1:7" x14ac:dyDescent="0.3">
      <c r="A126" s="1" t="s">
        <v>30</v>
      </c>
      <c r="B126" s="24" t="s">
        <v>89</v>
      </c>
      <c r="C126" s="7">
        <v>0</v>
      </c>
      <c r="D126" s="7"/>
      <c r="E126" s="7"/>
      <c r="F126" s="7">
        <v>58039.42</v>
      </c>
      <c r="G126" s="7">
        <v>1160.79</v>
      </c>
    </row>
    <row r="127" spans="1:7" x14ac:dyDescent="0.3">
      <c r="A127" s="1" t="s">
        <v>30</v>
      </c>
      <c r="B127" s="24" t="s">
        <v>90</v>
      </c>
      <c r="C127" s="7">
        <v>0</v>
      </c>
      <c r="D127" s="7"/>
      <c r="E127" s="7"/>
      <c r="F127" s="7">
        <v>10118.31</v>
      </c>
      <c r="G127" s="7"/>
    </row>
    <row r="128" spans="1:7" x14ac:dyDescent="0.3">
      <c r="A128" s="1" t="s">
        <v>30</v>
      </c>
      <c r="B128" s="24" t="s">
        <v>91</v>
      </c>
      <c r="C128" s="7">
        <v>375126.05489999999</v>
      </c>
      <c r="D128" s="7"/>
      <c r="E128" s="7"/>
      <c r="F128" s="7"/>
      <c r="G128" s="7"/>
    </row>
    <row r="129" spans="1:7" x14ac:dyDescent="0.3">
      <c r="A129" s="1" t="s">
        <v>30</v>
      </c>
      <c r="B129" s="24" t="s">
        <v>92</v>
      </c>
      <c r="C129" s="7">
        <v>0</v>
      </c>
      <c r="D129" s="7">
        <v>262350</v>
      </c>
      <c r="E129" s="7"/>
      <c r="F129" s="7"/>
      <c r="G129" s="7"/>
    </row>
    <row r="130" spans="1:7" x14ac:dyDescent="0.3">
      <c r="A130" s="1" t="s">
        <v>30</v>
      </c>
      <c r="B130" s="24" t="s">
        <v>93</v>
      </c>
      <c r="C130" s="7">
        <v>418805.34</v>
      </c>
      <c r="D130" s="7"/>
      <c r="E130" s="7"/>
      <c r="F130" s="7"/>
      <c r="G130" s="7"/>
    </row>
    <row r="131" spans="1:7" x14ac:dyDescent="0.3">
      <c r="A131" s="1" t="s">
        <v>30</v>
      </c>
      <c r="B131" s="24" t="s">
        <v>94</v>
      </c>
      <c r="C131" s="7">
        <v>303716.03000000003</v>
      </c>
      <c r="D131" s="7">
        <v>7884.21</v>
      </c>
      <c r="E131" s="7"/>
      <c r="F131" s="7"/>
      <c r="G131" s="7"/>
    </row>
    <row r="132" spans="1:7" x14ac:dyDescent="0.3">
      <c r="A132" s="1" t="s">
        <v>30</v>
      </c>
      <c r="B132" s="24" t="s">
        <v>95</v>
      </c>
      <c r="C132" s="7">
        <v>113286.25</v>
      </c>
      <c r="D132" s="7"/>
      <c r="E132" s="7"/>
      <c r="F132" s="7"/>
      <c r="G132" s="7"/>
    </row>
    <row r="133" spans="1:7" x14ac:dyDescent="0.3">
      <c r="A133" s="1" t="s">
        <v>30</v>
      </c>
      <c r="B133" s="24" t="s">
        <v>96</v>
      </c>
      <c r="C133" s="7">
        <v>0</v>
      </c>
      <c r="D133" s="7"/>
      <c r="E133" s="7">
        <v>197033.7</v>
      </c>
      <c r="F133" s="7">
        <v>12713.1</v>
      </c>
      <c r="G133" s="7"/>
    </row>
    <row r="134" spans="1:7" x14ac:dyDescent="0.3">
      <c r="A134" s="1" t="s">
        <v>30</v>
      </c>
      <c r="B134" s="24" t="s">
        <v>97</v>
      </c>
      <c r="C134" s="7">
        <v>0</v>
      </c>
      <c r="D134" s="7"/>
      <c r="E134" s="7">
        <v>2577818</v>
      </c>
      <c r="F134" s="7">
        <v>255856.3</v>
      </c>
      <c r="G134" s="7"/>
    </row>
    <row r="135" spans="1:7" x14ac:dyDescent="0.3">
      <c r="A135" s="1" t="s">
        <v>30</v>
      </c>
      <c r="B135" s="24" t="s">
        <v>98</v>
      </c>
      <c r="C135" s="7">
        <v>4556.5</v>
      </c>
      <c r="D135" s="7"/>
      <c r="E135" s="7"/>
      <c r="F135" s="7"/>
      <c r="G135" s="7"/>
    </row>
    <row r="136" spans="1:7" x14ac:dyDescent="0.3">
      <c r="A136" s="1" t="s">
        <v>30</v>
      </c>
      <c r="B136" s="24" t="s">
        <v>99</v>
      </c>
      <c r="C136" s="7">
        <v>74166.240000000005</v>
      </c>
      <c r="D136" s="7"/>
      <c r="E136" s="7"/>
      <c r="F136" s="7"/>
      <c r="G136" s="7"/>
    </row>
    <row r="137" spans="1:7" x14ac:dyDescent="0.3">
      <c r="A137" s="1" t="s">
        <v>30</v>
      </c>
      <c r="B137" s="24" t="s">
        <v>100</v>
      </c>
      <c r="C137" s="7">
        <v>0</v>
      </c>
      <c r="D137" s="7">
        <v>6446.82</v>
      </c>
      <c r="E137" s="7"/>
      <c r="F137" s="7"/>
      <c r="G137" s="7"/>
    </row>
    <row r="138" spans="1:7" x14ac:dyDescent="0.3">
      <c r="A138" s="1" t="s">
        <v>30</v>
      </c>
      <c r="B138" s="24" t="s">
        <v>101</v>
      </c>
      <c r="C138" s="7">
        <v>0</v>
      </c>
      <c r="D138" s="7">
        <v>61063.69</v>
      </c>
      <c r="E138" s="7"/>
      <c r="F138" s="7"/>
      <c r="G138" s="7"/>
    </row>
    <row r="139" spans="1:7" x14ac:dyDescent="0.3">
      <c r="A139" s="1" t="s">
        <v>30</v>
      </c>
      <c r="B139" s="24" t="s">
        <v>102</v>
      </c>
      <c r="C139" s="7">
        <v>0</v>
      </c>
      <c r="D139" s="7">
        <v>7872.03</v>
      </c>
      <c r="E139" s="7"/>
      <c r="F139" s="7"/>
      <c r="G139" s="7"/>
    </row>
    <row r="140" spans="1:7" x14ac:dyDescent="0.3">
      <c r="A140" s="1" t="s">
        <v>30</v>
      </c>
      <c r="B140" s="24" t="s">
        <v>103</v>
      </c>
      <c r="C140" s="7">
        <v>0</v>
      </c>
      <c r="D140" s="7">
        <v>9517.44</v>
      </c>
      <c r="E140" s="7"/>
      <c r="F140" s="7"/>
      <c r="G140" s="7"/>
    </row>
    <row r="141" spans="1:7" x14ac:dyDescent="0.3">
      <c r="A141" s="1" t="s">
        <v>30</v>
      </c>
      <c r="B141" s="24" t="s">
        <v>104</v>
      </c>
      <c r="C141" s="7">
        <v>0</v>
      </c>
      <c r="D141" s="7">
        <v>39568.79</v>
      </c>
      <c r="E141" s="7">
        <v>3104.07</v>
      </c>
      <c r="F141" s="7"/>
      <c r="G141" s="7"/>
    </row>
    <row r="142" spans="1:7" x14ac:dyDescent="0.3">
      <c r="A142" s="1" t="s">
        <v>30</v>
      </c>
      <c r="B142" s="24" t="s">
        <v>105</v>
      </c>
      <c r="C142" s="7">
        <v>0</v>
      </c>
      <c r="D142" s="7">
        <v>21076.68</v>
      </c>
      <c r="E142" s="7"/>
      <c r="F142" s="7"/>
      <c r="G142" s="7"/>
    </row>
    <row r="143" spans="1:7" x14ac:dyDescent="0.3">
      <c r="A143" s="1" t="s">
        <v>30</v>
      </c>
      <c r="B143" s="24" t="s">
        <v>106</v>
      </c>
      <c r="C143" s="7">
        <v>0</v>
      </c>
      <c r="D143" s="7"/>
      <c r="E143" s="7"/>
      <c r="F143" s="7">
        <v>26599.439999999999</v>
      </c>
      <c r="G143" s="7"/>
    </row>
    <row r="144" spans="1:7" x14ac:dyDescent="0.3">
      <c r="A144" s="1" t="s">
        <v>30</v>
      </c>
      <c r="B144" s="24" t="s">
        <v>107</v>
      </c>
      <c r="C144" s="7">
        <v>0</v>
      </c>
      <c r="D144" s="7">
        <v>27169.67</v>
      </c>
      <c r="E144" s="7"/>
      <c r="F144" s="7"/>
      <c r="G144" s="7"/>
    </row>
    <row r="145" spans="1:7" x14ac:dyDescent="0.3">
      <c r="A145" s="1" t="s">
        <v>30</v>
      </c>
      <c r="B145" s="24" t="s">
        <v>108</v>
      </c>
      <c r="C145" s="7">
        <v>0</v>
      </c>
      <c r="D145" s="7"/>
      <c r="E145" s="7">
        <v>33726.400000000001</v>
      </c>
      <c r="F145" s="7"/>
      <c r="G145" s="7"/>
    </row>
    <row r="146" spans="1:7" x14ac:dyDescent="0.3">
      <c r="A146" s="1" t="s">
        <v>30</v>
      </c>
      <c r="B146" s="24" t="s">
        <v>109</v>
      </c>
      <c r="C146" s="7">
        <v>0</v>
      </c>
      <c r="D146" s="7"/>
      <c r="E146" s="7">
        <v>55772.66</v>
      </c>
      <c r="F146" s="7"/>
      <c r="G146" s="7"/>
    </row>
    <row r="147" spans="1:7" x14ac:dyDescent="0.3">
      <c r="A147" s="1" t="s">
        <v>30</v>
      </c>
      <c r="B147" s="24" t="s">
        <v>110</v>
      </c>
      <c r="C147" s="7">
        <v>60226.83</v>
      </c>
      <c r="D147" s="7"/>
      <c r="E147" s="7"/>
      <c r="F147" s="7"/>
      <c r="G147" s="7"/>
    </row>
    <row r="148" spans="1:7" x14ac:dyDescent="0.3">
      <c r="A148" s="1" t="s">
        <v>30</v>
      </c>
      <c r="B148" s="24" t="s">
        <v>111</v>
      </c>
      <c r="C148" s="7">
        <v>0</v>
      </c>
      <c r="D148" s="7"/>
      <c r="E148" s="7">
        <v>16401.23</v>
      </c>
      <c r="F148" s="7"/>
      <c r="G148" s="7"/>
    </row>
    <row r="149" spans="1:7" x14ac:dyDescent="0.3">
      <c r="A149" s="1" t="s">
        <v>30</v>
      </c>
      <c r="B149" s="24" t="s">
        <v>112</v>
      </c>
      <c r="C149" s="7"/>
      <c r="D149" s="7"/>
      <c r="E149" s="7">
        <v>65207.13</v>
      </c>
      <c r="F149" s="7"/>
      <c r="G149" s="7"/>
    </row>
    <row r="150" spans="1:7" x14ac:dyDescent="0.3">
      <c r="A150" s="1" t="s">
        <v>30</v>
      </c>
      <c r="B150" s="24" t="s">
        <v>113</v>
      </c>
      <c r="C150" s="7"/>
      <c r="D150" s="7"/>
      <c r="E150" s="7">
        <v>64722.77</v>
      </c>
      <c r="F150" s="7"/>
      <c r="G150" s="7">
        <v>1814.6579999999999</v>
      </c>
    </row>
    <row r="151" spans="1:7" x14ac:dyDescent="0.3">
      <c r="A151" s="1" t="s">
        <v>115</v>
      </c>
      <c r="B151" s="27" t="s">
        <v>116</v>
      </c>
      <c r="C151" s="7"/>
      <c r="D151" s="7"/>
      <c r="E151" s="7"/>
      <c r="F151" s="7"/>
      <c r="G151" s="7">
        <v>91446</v>
      </c>
    </row>
    <row r="152" spans="1:7" x14ac:dyDescent="0.3">
      <c r="A152" s="1" t="s">
        <v>115</v>
      </c>
      <c r="B152" s="27" t="s">
        <v>117</v>
      </c>
      <c r="C152" s="7"/>
      <c r="D152" s="7"/>
      <c r="E152" s="7"/>
      <c r="F152" s="7"/>
      <c r="G152" s="7">
        <v>112878</v>
      </c>
    </row>
    <row r="153" spans="1:7" x14ac:dyDescent="0.3">
      <c r="A153" s="1" t="s">
        <v>115</v>
      </c>
      <c r="B153" s="27" t="s">
        <v>118</v>
      </c>
      <c r="C153" s="7"/>
      <c r="D153" s="7"/>
      <c r="E153" s="7"/>
      <c r="F153" s="7">
        <v>75000</v>
      </c>
      <c r="G153" s="7"/>
    </row>
    <row r="154" spans="1:7" ht="43.2" x14ac:dyDescent="0.3">
      <c r="A154" s="1" t="s">
        <v>115</v>
      </c>
      <c r="B154" s="14" t="s">
        <v>119</v>
      </c>
      <c r="C154" s="7">
        <v>0</v>
      </c>
      <c r="D154" s="7"/>
      <c r="E154" s="7"/>
      <c r="F154" s="7" t="s">
        <v>120</v>
      </c>
      <c r="G154" s="7"/>
    </row>
    <row r="155" spans="1:7" x14ac:dyDescent="0.3">
      <c r="A155" s="1" t="s">
        <v>115</v>
      </c>
      <c r="B155" s="27" t="s">
        <v>121</v>
      </c>
      <c r="C155" s="7"/>
      <c r="D155" s="7"/>
      <c r="E155" s="7"/>
      <c r="F155" s="7">
        <v>27000</v>
      </c>
      <c r="G155" s="7">
        <v>60000</v>
      </c>
    </row>
    <row r="156" spans="1:7" ht="43.2" x14ac:dyDescent="0.3">
      <c r="A156" s="1" t="s">
        <v>115</v>
      </c>
      <c r="B156" s="14" t="s">
        <v>122</v>
      </c>
      <c r="C156" s="7"/>
      <c r="D156" s="7" t="s">
        <v>123</v>
      </c>
      <c r="E156" s="7"/>
      <c r="F156" s="7"/>
      <c r="G156" s="7"/>
    </row>
    <row r="157" spans="1:7" ht="43.2" x14ac:dyDescent="0.3">
      <c r="A157" s="1" t="s">
        <v>115</v>
      </c>
      <c r="B157" s="14" t="s">
        <v>124</v>
      </c>
      <c r="C157" s="7">
        <v>0</v>
      </c>
      <c r="D157" s="7"/>
      <c r="E157" s="7"/>
      <c r="F157" s="7" t="s">
        <v>125</v>
      </c>
      <c r="G157" s="7"/>
    </row>
    <row r="158" spans="1:7" ht="43.2" x14ac:dyDescent="0.3">
      <c r="A158" s="1" t="s">
        <v>115</v>
      </c>
      <c r="B158" s="14" t="s">
        <v>126</v>
      </c>
      <c r="C158" s="7"/>
      <c r="D158" s="7"/>
      <c r="E158" s="7"/>
      <c r="F158" s="7"/>
      <c r="G158" s="7" t="s">
        <v>127</v>
      </c>
    </row>
    <row r="159" spans="1:7" x14ac:dyDescent="0.3">
      <c r="B159" s="24"/>
      <c r="C159" s="7"/>
      <c r="D159" s="7"/>
      <c r="E159" s="7"/>
      <c r="F159" s="7"/>
      <c r="G159" s="7"/>
    </row>
    <row r="160" spans="1:7" x14ac:dyDescent="0.3">
      <c r="B160" s="22" t="s">
        <v>128</v>
      </c>
      <c r="C160" s="6">
        <f>SUM(C161)</f>
        <v>35040</v>
      </c>
      <c r="D160" s="6">
        <f t="shared" ref="D160:G160" si="2">SUM(D161)</f>
        <v>31700.74</v>
      </c>
      <c r="E160" s="6">
        <f t="shared" si="2"/>
        <v>21941.38</v>
      </c>
      <c r="F160" s="6">
        <f t="shared" si="2"/>
        <v>211415.82</v>
      </c>
      <c r="G160" s="6">
        <f t="shared" si="2"/>
        <v>153556.26</v>
      </c>
    </row>
    <row r="161" spans="1:9" x14ac:dyDescent="0.3">
      <c r="A161" s="1" t="s">
        <v>21</v>
      </c>
      <c r="B161" s="24"/>
      <c r="C161" s="7">
        <v>35040</v>
      </c>
      <c r="D161" s="7">
        <v>31700.74</v>
      </c>
      <c r="E161" s="7">
        <v>21941.38</v>
      </c>
      <c r="F161" s="7">
        <v>211415.82</v>
      </c>
      <c r="G161" s="7">
        <v>153556.26</v>
      </c>
    </row>
    <row r="162" spans="1:9" x14ac:dyDescent="0.3">
      <c r="B162" s="24"/>
      <c r="C162" s="7"/>
      <c r="D162" s="7"/>
      <c r="E162" s="7"/>
      <c r="F162" s="7"/>
      <c r="G162" s="7"/>
    </row>
    <row r="163" spans="1:9" ht="18" x14ac:dyDescent="0.35">
      <c r="B163" s="21" t="s">
        <v>129</v>
      </c>
      <c r="C163" s="13">
        <f>SUM(C164:C210)</f>
        <v>25694736.059999999</v>
      </c>
      <c r="D163" s="13">
        <f t="shared" ref="D163:G163" si="3">SUM(D164:D210)</f>
        <v>44307254.050000004</v>
      </c>
      <c r="E163" s="13">
        <f t="shared" si="3"/>
        <v>31190380.879999995</v>
      </c>
      <c r="F163" s="13">
        <f t="shared" si="3"/>
        <v>41415800.304999992</v>
      </c>
      <c r="G163" s="13">
        <f t="shared" si="3"/>
        <v>22514132.780000001</v>
      </c>
    </row>
    <row r="164" spans="1:9" x14ac:dyDescent="0.3">
      <c r="A164" s="2" t="s">
        <v>197</v>
      </c>
      <c r="B164" s="25" t="s">
        <v>198</v>
      </c>
      <c r="C164" s="35"/>
      <c r="D164" s="36">
        <v>21795</v>
      </c>
      <c r="E164" s="36">
        <v>7275</v>
      </c>
      <c r="F164" s="35"/>
      <c r="G164" s="35"/>
    </row>
    <row r="165" spans="1:9" x14ac:dyDescent="0.3">
      <c r="A165" s="2" t="s">
        <v>197</v>
      </c>
      <c r="B165" s="25" t="s">
        <v>199</v>
      </c>
      <c r="C165" s="35"/>
      <c r="D165" s="36"/>
      <c r="E165" s="36">
        <v>1350000</v>
      </c>
      <c r="F165" s="35"/>
      <c r="G165" s="35"/>
    </row>
    <row r="166" spans="1:9" x14ac:dyDescent="0.3">
      <c r="A166" s="1" t="s">
        <v>5</v>
      </c>
      <c r="B166" s="24" t="s">
        <v>130</v>
      </c>
      <c r="C166" s="7">
        <v>0</v>
      </c>
      <c r="D166" s="7"/>
      <c r="E166" s="7">
        <v>600000</v>
      </c>
      <c r="F166" s="7"/>
      <c r="G166" s="7"/>
    </row>
    <row r="167" spans="1:9" x14ac:dyDescent="0.3">
      <c r="A167" s="1" t="s">
        <v>5</v>
      </c>
      <c r="B167" s="24" t="s">
        <v>131</v>
      </c>
      <c r="C167" s="7"/>
      <c r="D167" s="7"/>
      <c r="E167" s="7">
        <v>710</v>
      </c>
      <c r="F167" s="7"/>
      <c r="G167" s="7"/>
    </row>
    <row r="168" spans="1:9" x14ac:dyDescent="0.3">
      <c r="A168" s="1" t="s">
        <v>6</v>
      </c>
      <c r="B168" s="24" t="s">
        <v>132</v>
      </c>
      <c r="C168" s="7">
        <v>12113000</v>
      </c>
      <c r="D168" s="7">
        <v>11549152.449999999</v>
      </c>
      <c r="E168" s="7">
        <v>13671085.75</v>
      </c>
      <c r="F168" s="7">
        <v>15177235.109999999</v>
      </c>
      <c r="G168" s="7">
        <v>16376946.300000001</v>
      </c>
    </row>
    <row r="169" spans="1:9" x14ac:dyDescent="0.3">
      <c r="A169" s="1" t="s">
        <v>6</v>
      </c>
      <c r="B169" s="24" t="s">
        <v>133</v>
      </c>
      <c r="C169" s="7">
        <v>0</v>
      </c>
      <c r="D169" s="7">
        <v>1451694.86</v>
      </c>
      <c r="E169" s="7">
        <v>1418462.2</v>
      </c>
      <c r="F169" s="7">
        <v>1410803.09</v>
      </c>
      <c r="G169" s="7">
        <v>1637523.63</v>
      </c>
    </row>
    <row r="170" spans="1:9" x14ac:dyDescent="0.3">
      <c r="A170" s="1" t="s">
        <v>134</v>
      </c>
      <c r="B170" s="24" t="s">
        <v>10</v>
      </c>
      <c r="C170" s="7"/>
      <c r="D170" s="7"/>
      <c r="E170" s="7"/>
      <c r="F170" s="7">
        <v>400155.84</v>
      </c>
      <c r="G170" s="7">
        <v>401801.96</v>
      </c>
    </row>
    <row r="171" spans="1:9" x14ac:dyDescent="0.3">
      <c r="A171" s="1" t="s">
        <v>134</v>
      </c>
      <c r="B171" s="24" t="s">
        <v>135</v>
      </c>
      <c r="C171" s="7"/>
      <c r="D171" s="7">
        <v>4547.3999999999996</v>
      </c>
      <c r="E171" s="7"/>
      <c r="F171" s="7">
        <v>7186.8</v>
      </c>
      <c r="G171" s="7"/>
    </row>
    <row r="172" spans="1:9" x14ac:dyDescent="0.3">
      <c r="A172" s="1" t="s">
        <v>134</v>
      </c>
      <c r="B172" s="24" t="s">
        <v>136</v>
      </c>
      <c r="C172" s="7">
        <v>19601.09</v>
      </c>
      <c r="D172" s="7">
        <v>85068.39</v>
      </c>
      <c r="E172" s="7"/>
      <c r="F172" s="7"/>
      <c r="G172" s="7"/>
    </row>
    <row r="173" spans="1:9" x14ac:dyDescent="0.3">
      <c r="A173" s="1" t="s">
        <v>114</v>
      </c>
      <c r="B173" s="24"/>
      <c r="C173" s="7">
        <v>10128707.800000001</v>
      </c>
      <c r="D173" s="7">
        <v>28035264.75</v>
      </c>
      <c r="E173" s="7">
        <v>11860385.68</v>
      </c>
      <c r="F173" s="7">
        <v>22650626.239999995</v>
      </c>
      <c r="G173" s="7">
        <v>2503604.4900000002</v>
      </c>
    </row>
    <row r="174" spans="1:9" x14ac:dyDescent="0.3">
      <c r="A174" s="1" t="s">
        <v>114</v>
      </c>
      <c r="B174" s="24" t="s">
        <v>137</v>
      </c>
      <c r="C174" s="9">
        <v>834633.13</v>
      </c>
      <c r="D174" s="7"/>
      <c r="E174" s="7"/>
      <c r="F174" s="7"/>
      <c r="G174" s="7"/>
    </row>
    <row r="175" spans="1:9" x14ac:dyDescent="0.3">
      <c r="A175" s="1" t="s">
        <v>115</v>
      </c>
      <c r="B175" s="24" t="s">
        <v>138</v>
      </c>
      <c r="C175" s="9"/>
      <c r="D175" s="9">
        <v>102753.8</v>
      </c>
      <c r="E175" s="9">
        <v>409314.7</v>
      </c>
      <c r="F175" s="9">
        <v>111916.1</v>
      </c>
      <c r="G175" s="9">
        <v>49815.4</v>
      </c>
      <c r="H175" s="5">
        <v>673800</v>
      </c>
      <c r="I175" s="2" t="s">
        <v>194</v>
      </c>
    </row>
    <row r="176" spans="1:9" x14ac:dyDescent="0.3">
      <c r="A176" s="1" t="s">
        <v>115</v>
      </c>
      <c r="B176" s="24" t="s">
        <v>139</v>
      </c>
      <c r="C176" s="9"/>
      <c r="D176" s="9"/>
      <c r="E176" s="9"/>
      <c r="F176" s="9"/>
      <c r="G176" s="9"/>
      <c r="H176" s="5">
        <v>190713</v>
      </c>
      <c r="I176" s="2" t="s">
        <v>195</v>
      </c>
    </row>
    <row r="177" spans="1:9" x14ac:dyDescent="0.3">
      <c r="A177" s="1" t="s">
        <v>115</v>
      </c>
      <c r="B177" s="24" t="s">
        <v>140</v>
      </c>
      <c r="C177" s="9"/>
      <c r="D177" s="9"/>
      <c r="E177" s="9">
        <v>214340</v>
      </c>
      <c r="F177" s="9"/>
      <c r="G177" s="9"/>
      <c r="H177" s="5">
        <v>377726</v>
      </c>
      <c r="I177" s="2" t="s">
        <v>194</v>
      </c>
    </row>
    <row r="178" spans="1:9" x14ac:dyDescent="0.3">
      <c r="A178" s="1" t="s">
        <v>115</v>
      </c>
      <c r="B178" s="24" t="s">
        <v>141</v>
      </c>
      <c r="C178" s="9">
        <v>85289</v>
      </c>
      <c r="D178" s="9"/>
      <c r="E178" s="9">
        <v>291971</v>
      </c>
      <c r="F178" s="9"/>
      <c r="G178" s="9"/>
      <c r="H178" s="5">
        <v>377260</v>
      </c>
      <c r="I178" s="29" t="s">
        <v>194</v>
      </c>
    </row>
    <row r="179" spans="1:9" x14ac:dyDescent="0.3">
      <c r="A179" s="1" t="s">
        <v>115</v>
      </c>
      <c r="B179" s="24" t="s">
        <v>142</v>
      </c>
      <c r="C179" s="9"/>
      <c r="D179" s="9"/>
      <c r="E179" s="9"/>
      <c r="F179" s="9">
        <v>652797.07500000007</v>
      </c>
      <c r="G179" s="9"/>
      <c r="H179" s="5">
        <v>652797.07500000007</v>
      </c>
      <c r="I179" s="29" t="s">
        <v>194</v>
      </c>
    </row>
    <row r="180" spans="1:9" x14ac:dyDescent="0.3">
      <c r="A180" s="1" t="s">
        <v>115</v>
      </c>
      <c r="B180" s="24" t="s">
        <v>143</v>
      </c>
      <c r="C180" s="9"/>
      <c r="D180" s="9"/>
      <c r="E180" s="9"/>
      <c r="F180" s="9"/>
      <c r="G180" s="9"/>
      <c r="H180" s="5">
        <v>310591</v>
      </c>
      <c r="I180" s="29" t="s">
        <v>196</v>
      </c>
    </row>
    <row r="181" spans="1:9" x14ac:dyDescent="0.3">
      <c r="A181" s="1" t="s">
        <v>115</v>
      </c>
      <c r="B181" s="24" t="s">
        <v>144</v>
      </c>
      <c r="C181" s="9"/>
      <c r="D181" s="9"/>
      <c r="E181" s="9"/>
      <c r="F181" s="9"/>
      <c r="G181" s="9"/>
      <c r="H181" s="5">
        <v>297290</v>
      </c>
      <c r="I181" s="29" t="s">
        <v>196</v>
      </c>
    </row>
    <row r="182" spans="1:9" x14ac:dyDescent="0.3">
      <c r="A182" s="1" t="s">
        <v>145</v>
      </c>
      <c r="B182" s="24" t="s">
        <v>146</v>
      </c>
      <c r="C182" s="7">
        <v>6777</v>
      </c>
      <c r="D182" s="7">
        <v>0</v>
      </c>
      <c r="E182" s="7">
        <v>4408</v>
      </c>
      <c r="F182" s="7">
        <v>4408</v>
      </c>
      <c r="G182" s="7">
        <v>0</v>
      </c>
    </row>
    <row r="183" spans="1:9" x14ac:dyDescent="0.3">
      <c r="A183" s="1" t="s">
        <v>145</v>
      </c>
      <c r="B183" s="24" t="s">
        <v>147</v>
      </c>
      <c r="C183" s="7">
        <v>39738</v>
      </c>
      <c r="D183" s="7">
        <v>0</v>
      </c>
      <c r="E183" s="7">
        <v>0</v>
      </c>
      <c r="F183" s="7">
        <v>0</v>
      </c>
      <c r="G183" s="7">
        <v>0</v>
      </c>
    </row>
    <row r="184" spans="1:9" x14ac:dyDescent="0.3">
      <c r="A184" s="1" t="s">
        <v>145</v>
      </c>
      <c r="B184" s="24" t="s">
        <v>148</v>
      </c>
      <c r="C184" s="7">
        <v>0</v>
      </c>
      <c r="D184" s="7">
        <v>0</v>
      </c>
      <c r="E184" s="7">
        <v>0</v>
      </c>
      <c r="F184" s="7">
        <v>26698</v>
      </c>
      <c r="G184" s="7">
        <v>0</v>
      </c>
    </row>
    <row r="185" spans="1:9" x14ac:dyDescent="0.3">
      <c r="A185" s="1" t="s">
        <v>149</v>
      </c>
      <c r="B185" s="24"/>
      <c r="C185" s="7">
        <v>590450.84</v>
      </c>
      <c r="D185" s="7">
        <v>860242.52</v>
      </c>
      <c r="E185" s="7">
        <v>243048.2</v>
      </c>
      <c r="F185" s="7">
        <v>449655.29</v>
      </c>
      <c r="G185" s="7"/>
    </row>
    <row r="186" spans="1:9" x14ac:dyDescent="0.3">
      <c r="A186" s="1" t="s">
        <v>21</v>
      </c>
      <c r="B186" s="24"/>
      <c r="C186" s="7"/>
      <c r="D186" s="7">
        <v>2117.4</v>
      </c>
      <c r="E186" s="7">
        <v>258737.8</v>
      </c>
      <c r="F186" s="7"/>
      <c r="G186" s="7">
        <v>375</v>
      </c>
    </row>
    <row r="187" spans="1:9" x14ac:dyDescent="0.3">
      <c r="A187" s="1" t="s">
        <v>209</v>
      </c>
      <c r="B187" s="34" t="s">
        <v>210</v>
      </c>
      <c r="C187" s="43"/>
      <c r="D187" s="43">
        <v>17167.449999999997</v>
      </c>
      <c r="E187" s="43"/>
      <c r="F187" s="43"/>
      <c r="G187" s="43"/>
    </row>
    <row r="188" spans="1:9" x14ac:dyDescent="0.3">
      <c r="A188" s="1" t="s">
        <v>209</v>
      </c>
      <c r="B188" s="34" t="s">
        <v>211</v>
      </c>
      <c r="C188" s="43">
        <v>370280.78</v>
      </c>
      <c r="D188" s="43"/>
      <c r="E188" s="43">
        <v>2824.93</v>
      </c>
      <c r="F188" s="43"/>
      <c r="G188" s="43"/>
    </row>
    <row r="189" spans="1:9" x14ac:dyDescent="0.3">
      <c r="A189" s="1" t="s">
        <v>209</v>
      </c>
      <c r="B189" s="34" t="s">
        <v>212</v>
      </c>
      <c r="C189" s="43">
        <v>2802.83</v>
      </c>
      <c r="D189" s="43">
        <v>23188.41</v>
      </c>
      <c r="E189" s="43"/>
      <c r="F189" s="43">
        <v>4943.32</v>
      </c>
      <c r="G189" s="43"/>
    </row>
    <row r="190" spans="1:9" x14ac:dyDescent="0.3">
      <c r="A190" s="1" t="s">
        <v>209</v>
      </c>
      <c r="B190" s="34" t="s">
        <v>213</v>
      </c>
      <c r="C190" s="43">
        <v>2488.2399999999998</v>
      </c>
      <c r="D190" s="43">
        <v>58539.740000000005</v>
      </c>
      <c r="E190" s="43">
        <v>23165.75</v>
      </c>
      <c r="F190" s="43"/>
      <c r="G190" s="43">
        <v>9670.7000000000007</v>
      </c>
    </row>
    <row r="191" spans="1:9" x14ac:dyDescent="0.3">
      <c r="A191" s="1" t="s">
        <v>209</v>
      </c>
      <c r="B191" s="34" t="s">
        <v>214</v>
      </c>
      <c r="C191" s="43"/>
      <c r="D191" s="43">
        <v>676531</v>
      </c>
      <c r="E191" s="43"/>
      <c r="F191" s="43"/>
      <c r="G191" s="43">
        <v>24854.82</v>
      </c>
    </row>
    <row r="192" spans="1:9" x14ac:dyDescent="0.3">
      <c r="A192" s="1" t="s">
        <v>209</v>
      </c>
      <c r="B192" s="34" t="s">
        <v>215</v>
      </c>
      <c r="C192" s="43"/>
      <c r="D192" s="43">
        <v>111508.41999999998</v>
      </c>
      <c r="E192" s="43"/>
      <c r="F192" s="43"/>
      <c r="G192" s="43">
        <v>1197.83</v>
      </c>
    </row>
    <row r="193" spans="1:7" x14ac:dyDescent="0.3">
      <c r="A193" s="1" t="s">
        <v>209</v>
      </c>
      <c r="B193" s="34" t="s">
        <v>216</v>
      </c>
      <c r="C193" s="43"/>
      <c r="D193" s="43"/>
      <c r="E193" s="43">
        <v>13576.2</v>
      </c>
      <c r="F193" s="43">
        <v>137775.4</v>
      </c>
      <c r="G193" s="43">
        <v>320389.55</v>
      </c>
    </row>
    <row r="194" spans="1:7" x14ac:dyDescent="0.3">
      <c r="A194" s="1" t="s">
        <v>209</v>
      </c>
      <c r="B194" s="34" t="s">
        <v>217</v>
      </c>
      <c r="C194" s="43"/>
      <c r="D194" s="43"/>
      <c r="E194" s="43">
        <v>43608.4</v>
      </c>
      <c r="F194" s="43">
        <v>2210.44</v>
      </c>
      <c r="G194" s="43">
        <v>2461.3000000000002</v>
      </c>
    </row>
    <row r="195" spans="1:7" x14ac:dyDescent="0.3">
      <c r="A195" s="1" t="s">
        <v>209</v>
      </c>
      <c r="B195" s="34" t="s">
        <v>218</v>
      </c>
      <c r="C195" s="43"/>
      <c r="D195" s="43"/>
      <c r="E195" s="43">
        <v>34603.1</v>
      </c>
      <c r="F195" s="43">
        <v>11657.75</v>
      </c>
      <c r="G195" s="43"/>
    </row>
    <row r="196" spans="1:7" x14ac:dyDescent="0.3">
      <c r="A196" s="1" t="s">
        <v>209</v>
      </c>
      <c r="B196" s="34" t="s">
        <v>219</v>
      </c>
      <c r="C196" s="43">
        <v>65346</v>
      </c>
      <c r="D196" s="43">
        <v>1071842</v>
      </c>
      <c r="E196" s="43">
        <v>190910.92</v>
      </c>
      <c r="F196" s="43">
        <v>38635.550000000003</v>
      </c>
      <c r="G196" s="43">
        <v>8522.89</v>
      </c>
    </row>
    <row r="197" spans="1:7" x14ac:dyDescent="0.3">
      <c r="A197" s="1" t="s">
        <v>209</v>
      </c>
      <c r="B197" s="34" t="s">
        <v>220</v>
      </c>
      <c r="C197" s="43">
        <v>996071.09999999986</v>
      </c>
      <c r="D197" s="43"/>
      <c r="E197" s="43"/>
      <c r="F197" s="43">
        <v>175194.48</v>
      </c>
      <c r="G197" s="43">
        <v>24932.78</v>
      </c>
    </row>
    <row r="198" spans="1:7" x14ac:dyDescent="0.3">
      <c r="A198" s="1" t="s">
        <v>209</v>
      </c>
      <c r="B198" s="34" t="s">
        <v>221</v>
      </c>
      <c r="C198" s="43"/>
      <c r="D198" s="43"/>
      <c r="E198" s="43"/>
      <c r="F198" s="43">
        <v>116674.25</v>
      </c>
      <c r="G198" s="43"/>
    </row>
    <row r="199" spans="1:7" x14ac:dyDescent="0.3">
      <c r="A199" s="1" t="s">
        <v>209</v>
      </c>
      <c r="B199" s="34" t="s">
        <v>222</v>
      </c>
      <c r="C199" s="43"/>
      <c r="D199" s="43"/>
      <c r="E199" s="43">
        <v>10731.09</v>
      </c>
      <c r="F199" s="43"/>
      <c r="G199" s="43"/>
    </row>
    <row r="200" spans="1:7" x14ac:dyDescent="0.3">
      <c r="A200" s="1" t="s">
        <v>209</v>
      </c>
      <c r="B200" s="34" t="s">
        <v>223</v>
      </c>
      <c r="C200" s="43">
        <v>23839.41</v>
      </c>
      <c r="D200" s="43"/>
      <c r="E200" s="43"/>
      <c r="F200" s="43"/>
      <c r="G200" s="43"/>
    </row>
    <row r="201" spans="1:7" x14ac:dyDescent="0.3">
      <c r="A201" s="1" t="s">
        <v>209</v>
      </c>
      <c r="B201" s="34" t="s">
        <v>224</v>
      </c>
      <c r="C201" s="43"/>
      <c r="D201" s="43"/>
      <c r="E201" s="43">
        <v>6118.3099999999995</v>
      </c>
      <c r="F201" s="43">
        <v>6652.04</v>
      </c>
      <c r="G201" s="43"/>
    </row>
    <row r="202" spans="1:7" x14ac:dyDescent="0.3">
      <c r="A202" s="1" t="s">
        <v>209</v>
      </c>
      <c r="B202" s="34" t="s">
        <v>225</v>
      </c>
      <c r="C202" s="43">
        <v>23208</v>
      </c>
      <c r="D202" s="43"/>
      <c r="E202" s="43"/>
      <c r="F202" s="43"/>
      <c r="G202" s="43"/>
    </row>
    <row r="203" spans="1:7" x14ac:dyDescent="0.3">
      <c r="A203" s="1" t="s">
        <v>209</v>
      </c>
      <c r="B203" s="34" t="s">
        <v>226</v>
      </c>
      <c r="C203" s="43">
        <v>392502.84</v>
      </c>
      <c r="D203" s="43">
        <v>2314.7199999999998</v>
      </c>
      <c r="E203" s="43"/>
      <c r="F203" s="43"/>
      <c r="G203" s="43">
        <v>6600.3899999999994</v>
      </c>
    </row>
    <row r="204" spans="1:7" x14ac:dyDescent="0.3">
      <c r="A204" s="1" t="s">
        <v>209</v>
      </c>
      <c r="B204" s="34" t="s">
        <v>227</v>
      </c>
      <c r="C204" s="43"/>
      <c r="D204" s="43"/>
      <c r="E204" s="43">
        <v>11027.8</v>
      </c>
      <c r="F204" s="43"/>
      <c r="G204" s="43"/>
    </row>
    <row r="205" spans="1:7" x14ac:dyDescent="0.3">
      <c r="A205" s="1" t="s">
        <v>209</v>
      </c>
      <c r="B205" s="34" t="s">
        <v>228</v>
      </c>
      <c r="C205" s="43"/>
      <c r="D205" s="43">
        <v>0</v>
      </c>
      <c r="E205" s="43">
        <v>249087.83</v>
      </c>
      <c r="F205" s="43">
        <v>30575.53</v>
      </c>
      <c r="G205" s="43"/>
    </row>
    <row r="206" spans="1:7" x14ac:dyDescent="0.3">
      <c r="A206" s="1" t="s">
        <v>209</v>
      </c>
      <c r="B206" s="34" t="s">
        <v>229</v>
      </c>
      <c r="C206" s="43"/>
      <c r="D206" s="43"/>
      <c r="E206" s="43">
        <v>66581.02</v>
      </c>
      <c r="F206" s="43"/>
      <c r="G206" s="43"/>
    </row>
    <row r="207" spans="1:7" x14ac:dyDescent="0.3">
      <c r="A207" s="1" t="s">
        <v>209</v>
      </c>
      <c r="B207" s="34" t="s">
        <v>230</v>
      </c>
      <c r="C207" s="43"/>
      <c r="D207" s="43"/>
      <c r="E207" s="43"/>
      <c r="F207" s="43"/>
      <c r="G207" s="43">
        <v>332498.53999999998</v>
      </c>
    </row>
    <row r="208" spans="1:7" x14ac:dyDescent="0.3">
      <c r="A208" s="1" t="s">
        <v>209</v>
      </c>
      <c r="B208" s="34" t="s">
        <v>231</v>
      </c>
      <c r="C208" s="43"/>
      <c r="D208" s="43"/>
      <c r="E208" s="43"/>
      <c r="F208" s="43"/>
      <c r="G208" s="43">
        <v>812937.2</v>
      </c>
    </row>
    <row r="209" spans="1:7" x14ac:dyDescent="0.3">
      <c r="A209" s="1" t="s">
        <v>209</v>
      </c>
      <c r="B209" s="34" t="s">
        <v>232</v>
      </c>
      <c r="C209" s="43"/>
      <c r="D209" s="43"/>
      <c r="E209" s="43">
        <v>208407.2</v>
      </c>
      <c r="F209" s="43"/>
      <c r="G209" s="43"/>
    </row>
    <row r="210" spans="1:7" x14ac:dyDescent="0.3">
      <c r="A210" s="1" t="s">
        <v>209</v>
      </c>
      <c r="B210" s="34" t="s">
        <v>233</v>
      </c>
      <c r="C210" s="43"/>
      <c r="D210" s="43">
        <v>233525.74</v>
      </c>
      <c r="E210" s="43"/>
      <c r="F210" s="43"/>
      <c r="G210" s="43"/>
    </row>
    <row r="211" spans="1:7" x14ac:dyDescent="0.3">
      <c r="B211" s="20"/>
      <c r="C211" s="7"/>
      <c r="D211" s="7"/>
      <c r="E211" s="7"/>
      <c r="F211" s="7"/>
      <c r="G211" s="7"/>
    </row>
    <row r="212" spans="1:7" ht="18" x14ac:dyDescent="0.35">
      <c r="B212" s="21" t="s">
        <v>150</v>
      </c>
      <c r="C212" s="13">
        <f>C214-C237</f>
        <v>32083117.059999999</v>
      </c>
      <c r="D212" s="13">
        <f>D214-D237</f>
        <v>23980526.690000001</v>
      </c>
      <c r="E212" s="13">
        <f>E214-E237</f>
        <v>24083851.509999998</v>
      </c>
      <c r="F212" s="13">
        <f>F214-F237</f>
        <v>46371977.789999992</v>
      </c>
      <c r="G212" s="13">
        <f>G214-G237</f>
        <v>22226663.309999999</v>
      </c>
    </row>
    <row r="213" spans="1:7" x14ac:dyDescent="0.3">
      <c r="B213" s="20"/>
      <c r="C213" s="7"/>
      <c r="D213" s="7"/>
      <c r="E213" s="7"/>
      <c r="F213" s="7"/>
      <c r="G213" s="7"/>
    </row>
    <row r="214" spans="1:7" x14ac:dyDescent="0.3">
      <c r="B214" s="22" t="s">
        <v>151</v>
      </c>
      <c r="C214" s="6">
        <f>SUM(C215:C235)</f>
        <v>32083117.059999999</v>
      </c>
      <c r="D214" s="6">
        <f t="shared" ref="D214:G214" si="4">SUM(D215:D235)</f>
        <v>23980526.690000001</v>
      </c>
      <c r="E214" s="6">
        <f t="shared" si="4"/>
        <v>24603239.009999998</v>
      </c>
      <c r="F214" s="6">
        <f t="shared" si="4"/>
        <v>46371977.789999992</v>
      </c>
      <c r="G214" s="6">
        <f t="shared" si="4"/>
        <v>22226663.309999999</v>
      </c>
    </row>
    <row r="215" spans="1:7" x14ac:dyDescent="0.3">
      <c r="A215" s="1" t="s">
        <v>4</v>
      </c>
      <c r="B215" s="20" t="s">
        <v>152</v>
      </c>
      <c r="C215" s="7"/>
      <c r="D215" s="7"/>
      <c r="E215" s="7"/>
      <c r="F215" s="10">
        <v>375000</v>
      </c>
      <c r="G215" s="7"/>
    </row>
    <row r="216" spans="1:7" x14ac:dyDescent="0.3">
      <c r="A216" s="1" t="s">
        <v>4</v>
      </c>
      <c r="B216" s="20" t="s">
        <v>153</v>
      </c>
      <c r="C216" s="7"/>
      <c r="D216" s="7"/>
      <c r="E216" s="7"/>
      <c r="F216" s="10">
        <v>24048749.91</v>
      </c>
      <c r="G216" s="7">
        <v>5951250.0899999999</v>
      </c>
    </row>
    <row r="217" spans="1:7" x14ac:dyDescent="0.3">
      <c r="A217" s="1" t="s">
        <v>5</v>
      </c>
      <c r="B217" s="28" t="s">
        <v>154</v>
      </c>
      <c r="C217" s="7">
        <v>5698787</v>
      </c>
      <c r="D217" s="7">
        <v>10939918</v>
      </c>
      <c r="E217" s="7">
        <v>2001097</v>
      </c>
      <c r="F217" s="7">
        <v>1667237</v>
      </c>
      <c r="G217" s="7">
        <v>1108633</v>
      </c>
    </row>
    <row r="218" spans="1:7" x14ac:dyDescent="0.3">
      <c r="A218" s="1" t="s">
        <v>5</v>
      </c>
      <c r="B218" s="28" t="s">
        <v>155</v>
      </c>
      <c r="C218" s="7">
        <v>1355972</v>
      </c>
      <c r="D218" s="7">
        <v>4635055</v>
      </c>
      <c r="E218" s="7">
        <v>9100000</v>
      </c>
      <c r="F218" s="7">
        <v>4368330</v>
      </c>
      <c r="G218" s="7">
        <v>6550636</v>
      </c>
    </row>
    <row r="219" spans="1:7" x14ac:dyDescent="0.3">
      <c r="A219" s="1" t="s">
        <v>209</v>
      </c>
      <c r="B219" s="34" t="s">
        <v>234</v>
      </c>
      <c r="C219" s="43"/>
      <c r="D219" s="43"/>
      <c r="E219" s="43">
        <v>416560.62</v>
      </c>
      <c r="F219" s="43"/>
      <c r="G219" s="43"/>
    </row>
    <row r="220" spans="1:7" x14ac:dyDescent="0.3">
      <c r="A220" s="1" t="s">
        <v>209</v>
      </c>
      <c r="B220" s="34" t="s">
        <v>235</v>
      </c>
      <c r="C220" s="43"/>
      <c r="D220" s="43"/>
      <c r="E220" s="43">
        <v>4403711.59</v>
      </c>
      <c r="F220" s="43"/>
      <c r="G220" s="43">
        <v>326748</v>
      </c>
    </row>
    <row r="221" spans="1:7" x14ac:dyDescent="0.3">
      <c r="A221" s="1" t="s">
        <v>209</v>
      </c>
      <c r="B221" s="34" t="s">
        <v>236</v>
      </c>
      <c r="C221" s="43">
        <v>3739067</v>
      </c>
      <c r="D221" s="43"/>
      <c r="E221" s="43"/>
      <c r="F221" s="43">
        <v>211979.55</v>
      </c>
      <c r="G221" s="43">
        <v>38912.699999999997</v>
      </c>
    </row>
    <row r="222" spans="1:7" x14ac:dyDescent="0.3">
      <c r="A222" s="1" t="s">
        <v>209</v>
      </c>
      <c r="B222" s="34" t="s">
        <v>237</v>
      </c>
      <c r="C222" s="43"/>
      <c r="D222" s="43">
        <v>5692771.8899999997</v>
      </c>
      <c r="E222" s="43">
        <v>854604.5</v>
      </c>
      <c r="F222" s="43"/>
      <c r="G222" s="43"/>
    </row>
    <row r="223" spans="1:7" x14ac:dyDescent="0.3">
      <c r="A223" s="1" t="s">
        <v>209</v>
      </c>
      <c r="B223" s="34" t="s">
        <v>238</v>
      </c>
      <c r="C223" s="43"/>
      <c r="D223" s="43"/>
      <c r="E223" s="43"/>
      <c r="F223" s="43"/>
      <c r="G223" s="43">
        <v>5499291.75</v>
      </c>
    </row>
    <row r="224" spans="1:7" x14ac:dyDescent="0.3">
      <c r="A224" s="1" t="s">
        <v>209</v>
      </c>
      <c r="B224" s="34" t="s">
        <v>239</v>
      </c>
      <c r="C224" s="43"/>
      <c r="D224" s="43">
        <v>1018614.7999999999</v>
      </c>
      <c r="E224" s="43">
        <v>7523281.6399999997</v>
      </c>
      <c r="F224" s="43"/>
      <c r="G224" s="43">
        <v>1676236.04</v>
      </c>
    </row>
    <row r="225" spans="1:7" x14ac:dyDescent="0.3">
      <c r="A225" s="1" t="s">
        <v>209</v>
      </c>
      <c r="B225" s="34" t="s">
        <v>240</v>
      </c>
      <c r="C225" s="43">
        <v>16109193.739999998</v>
      </c>
      <c r="D225" s="43"/>
      <c r="E225" s="43"/>
      <c r="F225" s="43"/>
      <c r="G225" s="43">
        <v>358895.62</v>
      </c>
    </row>
    <row r="226" spans="1:7" x14ac:dyDescent="0.3">
      <c r="A226" s="1" t="s">
        <v>209</v>
      </c>
      <c r="B226" s="34" t="s">
        <v>241</v>
      </c>
      <c r="C226" s="43"/>
      <c r="D226" s="43"/>
      <c r="E226" s="43"/>
      <c r="F226" s="43">
        <v>8127804.0800000001</v>
      </c>
      <c r="G226" s="43"/>
    </row>
    <row r="227" spans="1:7" x14ac:dyDescent="0.3">
      <c r="A227" s="1" t="s">
        <v>209</v>
      </c>
      <c r="B227" s="34" t="s">
        <v>242</v>
      </c>
      <c r="C227" s="43"/>
      <c r="D227" s="43"/>
      <c r="E227" s="43">
        <v>303983.65999999997</v>
      </c>
      <c r="F227" s="43">
        <v>390585.62</v>
      </c>
      <c r="G227" s="43">
        <v>11793.289999999999</v>
      </c>
    </row>
    <row r="228" spans="1:7" x14ac:dyDescent="0.3">
      <c r="A228" s="1" t="s">
        <v>209</v>
      </c>
      <c r="B228" s="34" t="s">
        <v>243</v>
      </c>
      <c r="C228" s="43"/>
      <c r="D228" s="43">
        <v>337268.07999999996</v>
      </c>
      <c r="E228" s="43"/>
      <c r="F228" s="43">
        <v>483976.37</v>
      </c>
      <c r="G228" s="43"/>
    </row>
    <row r="229" spans="1:7" x14ac:dyDescent="0.3">
      <c r="A229" s="1" t="s">
        <v>209</v>
      </c>
      <c r="B229" s="34" t="s">
        <v>244</v>
      </c>
      <c r="C229" s="43"/>
      <c r="D229" s="43"/>
      <c r="E229" s="43"/>
      <c r="F229" s="43">
        <v>6698315.2599999998</v>
      </c>
      <c r="G229" s="43"/>
    </row>
    <row r="230" spans="1:7" x14ac:dyDescent="0.3">
      <c r="A230" s="1" t="s">
        <v>209</v>
      </c>
      <c r="B230" s="34" t="s">
        <v>245</v>
      </c>
      <c r="C230" s="43">
        <v>10118.26</v>
      </c>
      <c r="D230" s="43"/>
      <c r="E230" s="43"/>
      <c r="F230" s="43"/>
      <c r="G230" s="43"/>
    </row>
    <row r="231" spans="1:7" x14ac:dyDescent="0.3">
      <c r="A231" s="1" t="s">
        <v>209</v>
      </c>
      <c r="B231" s="34" t="s">
        <v>246</v>
      </c>
      <c r="C231" s="43"/>
      <c r="D231" s="43">
        <v>1334749.3900000001</v>
      </c>
      <c r="E231" s="43"/>
      <c r="F231" s="43"/>
      <c r="G231" s="43">
        <v>704266.82</v>
      </c>
    </row>
    <row r="232" spans="1:7" x14ac:dyDescent="0.3">
      <c r="A232" s="1" t="s">
        <v>209</v>
      </c>
      <c r="B232" s="34" t="s">
        <v>247</v>
      </c>
      <c r="C232" s="43">
        <v>191346.57</v>
      </c>
      <c r="D232" s="43">
        <v>22149.53</v>
      </c>
      <c r="E232" s="43"/>
      <c r="F232" s="43"/>
      <c r="G232" s="43"/>
    </row>
    <row r="233" spans="1:7" x14ac:dyDescent="0.3">
      <c r="A233" s="1" t="s">
        <v>209</v>
      </c>
      <c r="B233" s="34" t="s">
        <v>248</v>
      </c>
      <c r="C233" s="43">
        <v>33208.81</v>
      </c>
      <c r="D233" s="43"/>
      <c r="E233" s="43"/>
      <c r="F233" s="43"/>
      <c r="G233" s="43"/>
    </row>
    <row r="234" spans="1:7" x14ac:dyDescent="0.3">
      <c r="A234" s="1" t="s">
        <v>209</v>
      </c>
      <c r="B234" s="34" t="s">
        <v>249</v>
      </c>
      <c r="C234" s="43">
        <v>3477554.2299999995</v>
      </c>
      <c r="D234" s="43"/>
      <c r="E234" s="43"/>
      <c r="F234" s="43"/>
      <c r="G234" s="43"/>
    </row>
    <row r="235" spans="1:7" x14ac:dyDescent="0.3">
      <c r="A235" s="1" t="s">
        <v>209</v>
      </c>
      <c r="B235" s="34" t="s">
        <v>250</v>
      </c>
      <c r="C235" s="43">
        <v>1467869.4500000002</v>
      </c>
      <c r="D235" s="43"/>
      <c r="E235" s="43"/>
      <c r="F235" s="43"/>
      <c r="G235" s="43"/>
    </row>
    <row r="236" spans="1:7" x14ac:dyDescent="0.3">
      <c r="B236" s="20"/>
      <c r="C236" s="7"/>
      <c r="D236" s="7"/>
      <c r="E236" s="7"/>
      <c r="F236" s="10"/>
      <c r="G236" s="7"/>
    </row>
    <row r="237" spans="1:7" x14ac:dyDescent="0.3">
      <c r="B237" s="22" t="s">
        <v>156</v>
      </c>
      <c r="C237" s="6">
        <f>SUM(C238)</f>
        <v>0</v>
      </c>
      <c r="D237" s="6">
        <f t="shared" ref="D237:G237" si="5">SUM(D238)</f>
        <v>0</v>
      </c>
      <c r="E237" s="6">
        <f t="shared" si="5"/>
        <v>519387.5</v>
      </c>
      <c r="F237" s="6">
        <f t="shared" si="5"/>
        <v>0</v>
      </c>
      <c r="G237" s="6">
        <f t="shared" si="5"/>
        <v>0</v>
      </c>
    </row>
    <row r="238" spans="1:7" x14ac:dyDescent="0.3">
      <c r="A238" s="1" t="s">
        <v>4</v>
      </c>
      <c r="B238" s="24" t="s">
        <v>157</v>
      </c>
      <c r="C238" s="7"/>
      <c r="D238" s="7"/>
      <c r="E238" s="7">
        <v>519387.5</v>
      </c>
      <c r="F238" s="7"/>
      <c r="G238" s="7"/>
    </row>
    <row r="239" spans="1:7" x14ac:dyDescent="0.3">
      <c r="C239" s="11"/>
      <c r="D239" s="11"/>
      <c r="E239" s="11"/>
      <c r="F239" s="11"/>
      <c r="G239" s="11"/>
    </row>
    <row r="240" spans="1:7" x14ac:dyDescent="0.3">
      <c r="C240" s="11"/>
      <c r="D240" s="11"/>
      <c r="E240" s="11"/>
      <c r="F240" s="11"/>
      <c r="G240" s="11"/>
    </row>
    <row r="241" spans="3:7" x14ac:dyDescent="0.3">
      <c r="C241" s="11"/>
      <c r="D241" s="11"/>
      <c r="E241" s="11"/>
      <c r="F241" s="11"/>
      <c r="G241" s="11"/>
    </row>
    <row r="242" spans="3:7" x14ac:dyDescent="0.3">
      <c r="C242" s="11"/>
      <c r="D242" s="11"/>
      <c r="E242" s="11"/>
      <c r="F242" s="11"/>
      <c r="G242" s="11"/>
    </row>
  </sheetData>
  <mergeCells count="3">
    <mergeCell ref="C1:G1"/>
    <mergeCell ref="C62:G62"/>
    <mergeCell ref="C63:G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8CF79526C13C429E655B0F479D2CB0" ma:contentTypeVersion="2" ma:contentTypeDescription="Een nieuw document maken." ma:contentTypeScope="" ma:versionID="d1a9fe2dc7b7d6e6543101bbe5ec1601">
  <xsd:schema xmlns:xsd="http://www.w3.org/2001/XMLSchema" xmlns:xs="http://www.w3.org/2001/XMLSchema" xmlns:p="http://schemas.microsoft.com/office/2006/metadata/properties" xmlns:ns2="3eea632d-76ac-411f-9d56-e25a8bed84d9" targetNamespace="http://schemas.microsoft.com/office/2006/metadata/properties" ma:root="true" ma:fieldsID="6b5545d4283321233eb1a03558c0a54c" ns2:_="">
    <xsd:import namespace="3eea632d-76ac-411f-9d56-e25a8bed84d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a632d-76ac-411f-9d56-e25a8bed84d9"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eea632d-76ac-411f-9d56-e25a8bed84d9">TOMMEL-23-11533</_dlc_DocId>
    <_dlc_DocIdUrl xmlns="3eea632d-76ac-411f-9d56-e25a8bed84d9">
      <Url>https://kabinettommelein.vo.proximuscloudsharepoint.be/PR/_layouts/15/DocIdRedir.aspx?ID=TOMMEL-23-11533</Url>
      <Description>TOMMEL-23-11533</Description>
    </_dlc_DocIdUrl>
  </documentManagement>
</p:properties>
</file>

<file path=customXml/itemProps1.xml><?xml version="1.0" encoding="utf-8"?>
<ds:datastoreItem xmlns:ds="http://schemas.openxmlformats.org/officeDocument/2006/customXml" ds:itemID="{5F9CCFAA-24AF-49B0-8BAF-525C4893D7D3}"/>
</file>

<file path=customXml/itemProps2.xml><?xml version="1.0" encoding="utf-8"?>
<ds:datastoreItem xmlns:ds="http://schemas.openxmlformats.org/officeDocument/2006/customXml" ds:itemID="{42E5D8C2-9CBD-45D9-A9FC-5CCC8F51FCA2}"/>
</file>

<file path=customXml/itemProps3.xml><?xml version="1.0" encoding="utf-8"?>
<ds:datastoreItem xmlns:ds="http://schemas.openxmlformats.org/officeDocument/2006/customXml" ds:itemID="{1140D9DB-1E59-4AD9-A7D7-46F65A18F269}"/>
</file>

<file path=customXml/itemProps4.xml><?xml version="1.0" encoding="utf-8"?>
<ds:datastoreItem xmlns:ds="http://schemas.openxmlformats.org/officeDocument/2006/customXml" ds:itemID="{12D8A599-FB1A-424E-8E45-5F54C14288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Deelvraag 1</vt:lpstr>
      <vt:lpstr>Blad2</vt:lpstr>
      <vt:lpstr>Blad3</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Verplancke, Jonas</dc:creator>
  <cp:lastModifiedBy>Verplancke, Jonas</cp:lastModifiedBy>
  <dcterms:created xsi:type="dcterms:W3CDTF">2018-12-14T13:38:44Z</dcterms:created>
  <dcterms:modified xsi:type="dcterms:W3CDTF">2018-12-20T12:38:38Z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18c84181-9dd9-4b66-9d2d-b56a3f872479</vt:lpwstr>
  </property>
  <property fmtid="{D5CDD505-2E9C-101B-9397-08002B2CF9AE}" pid="3" name="ContentTypeId">
    <vt:lpwstr>0x010100D18CF79526C13C429E655B0F479D2CB0</vt:lpwstr>
  </property>
</Properties>
</file>