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8-2019/1-100/"/>
    </mc:Choice>
  </mc:AlternateContent>
  <xr:revisionPtr revIDLastSave="0" documentId="10_ncr:100000_{81A2D572-12E3-4E8C-BE21-037B1B2E14A4}" xr6:coauthVersionLast="31" xr6:coauthVersionMax="31" xr10:uidLastSave="{00000000-0000-0000-0000-000000000000}"/>
  <bookViews>
    <workbookView xWindow="0" yWindow="0" windowWidth="17565" windowHeight="5310" xr2:uid="{00000000-000D-0000-FFFF-FFFF00000000}"/>
  </bookViews>
  <sheets>
    <sheet name="2017 met rek 400" sheetId="9" r:id="rId1"/>
    <sheet name="2017 zonder rek 400" sheetId="8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9" l="1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D4" i="9"/>
  <c r="C4" i="9"/>
  <c r="D3" i="9"/>
  <c r="C3" i="9"/>
  <c r="D2" i="9"/>
  <c r="C2" i="9"/>
  <c r="C44" i="8" l="1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</calcChain>
</file>

<file path=xl/sharedStrings.xml><?xml version="1.0" encoding="utf-8"?>
<sst xmlns="http://schemas.openxmlformats.org/spreadsheetml/2006/main" count="95" uniqueCount="52">
  <si>
    <t>1510 - SVK Bodukam vzw</t>
  </si>
  <si>
    <t>1530 - Sociaal Verhuurkantoor Antwerpen</t>
  </si>
  <si>
    <t>1540 - SVK Zuiderkempen vzw</t>
  </si>
  <si>
    <t>1550 - SVK Onderdak vzw</t>
  </si>
  <si>
    <t>1560 - SVK Woonkans vzw</t>
  </si>
  <si>
    <t>1570 - SVK Optrek vzw</t>
  </si>
  <si>
    <t>1580 - Het Sas Sociaal Verhuurkantoor Voorkempen</t>
  </si>
  <si>
    <t>1590 - SVK Noorderkempen vzw</t>
  </si>
  <si>
    <t>1610 - SVK WoonWeb vzw</t>
  </si>
  <si>
    <t>1620 - SVK ISOM VZW</t>
  </si>
  <si>
    <t>2700 - SVK Webra vzw</t>
  </si>
  <si>
    <t>2710 - SVK Zuidkant</t>
  </si>
  <si>
    <t>2730 - SVK Spit vzw</t>
  </si>
  <si>
    <t>2740 - RSVK Woonkoepel vzw</t>
  </si>
  <si>
    <t>2750 - SVK Hageland vzw</t>
  </si>
  <si>
    <t>2760 - SVK WoonregT vzw</t>
  </si>
  <si>
    <t>3500 - SVK Sovekans-Leefbaar Wonen vzw</t>
  </si>
  <si>
    <t>3510 - SVK Vereniging Brugge</t>
  </si>
  <si>
    <t>3520 - SVK-Vereniging RSVK Jogi</t>
  </si>
  <si>
    <t>3530 - SVK Woonsleutel vzw</t>
  </si>
  <si>
    <t>3540 - SVK Izegem</t>
  </si>
  <si>
    <t>3550 - SVK Knokke-Heist</t>
  </si>
  <si>
    <t>3560 - SVK De Poort vzw</t>
  </si>
  <si>
    <t>3580 - RSVK Veurne-Diksmuide vzw</t>
  </si>
  <si>
    <t>3590 - RSVK Westkust vzw</t>
  </si>
  <si>
    <t>3600 - SVK Koepel Bredene-Oostende</t>
  </si>
  <si>
    <t>3620 - SVK Regio Roeselare</t>
  </si>
  <si>
    <t>3630 - RSVK Midden-West-Vlaanderen vzw</t>
  </si>
  <si>
    <t>3640 - RSVK Waregem</t>
  </si>
  <si>
    <t>4500 - Woonaksent vzw</t>
  </si>
  <si>
    <t>4520 - SVK Meetjesland vzw</t>
  </si>
  <si>
    <t>4530 - SVK Leie en Schelde</t>
  </si>
  <si>
    <t>4560 - SVK Zuid-Oost-Vlaanderen vzw</t>
  </si>
  <si>
    <t>4570 - SVK-Vereniging Waasland</t>
  </si>
  <si>
    <t>4580 - SVK Laarne-Wetteren-Wichelen vzw</t>
  </si>
  <si>
    <t>7500 - SVK Land Van Loon vzw</t>
  </si>
  <si>
    <t>7510 - Sociaal Verhuurkantoren Platform West-Limburg vzw</t>
  </si>
  <si>
    <t>7520 - SVK Maasland</t>
  </si>
  <si>
    <t>7530 - SVK Noord-Limburg</t>
  </si>
  <si>
    <t>7540 - SVK Het Scharnier vzw</t>
  </si>
  <si>
    <t>7550 - SVK Midden-Limburg</t>
  </si>
  <si>
    <t>7560 - SVK Houtvast</t>
  </si>
  <si>
    <t>Huurachterstand</t>
  </si>
  <si>
    <t>Huurachterstand % Definitie: 407/70</t>
  </si>
  <si>
    <t xml:space="preserve">Huurachterstand % </t>
  </si>
  <si>
    <t>407 (huurachterstand)</t>
  </si>
  <si>
    <t>4610 - SVK Gent</t>
  </si>
  <si>
    <t xml:space="preserve">Huurachterstand SVK's 2017                             Definitie: 407/70   </t>
  </si>
  <si>
    <t xml:space="preserve">Huurachterstand SVK's 2017                  Definitie: (400+407)/70             </t>
  </si>
  <si>
    <t>70 Huuromzet (70)</t>
  </si>
  <si>
    <t>Openstaande debiteuren (400)</t>
  </si>
  <si>
    <t>Dubieuze debiteuren (407)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</si>
</sst>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ill="0" applyBorder="0" applyAlignment="0" applyProtection="0"/>
    <xf numFmtId="43" fontId="6" fillId="0" borderId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3" fontId="6" fillId="0" borderId="13" xfId="4" quotePrefix="1" applyFill="1" applyBorder="1"/>
    <xf numFmtId="4" fontId="6" fillId="0" borderId="13" xfId="2" applyNumberFormat="1" applyFont="1" applyFill="1" applyBorder="1" applyAlignment="1" applyProtection="1">
      <alignment horizontal="right"/>
      <protection hidden="1"/>
    </xf>
    <xf numFmtId="43" fontId="6" fillId="0" borderId="14" xfId="4" quotePrefix="1" applyFill="1" applyBorder="1"/>
    <xf numFmtId="4" fontId="6" fillId="0" borderId="14" xfId="2" applyNumberFormat="1" applyFont="1" applyFill="1" applyBorder="1" applyAlignment="1" applyProtection="1">
      <alignment horizontal="right"/>
      <protection hidden="1"/>
    </xf>
    <xf numFmtId="43" fontId="6" fillId="0" borderId="15" xfId="4" quotePrefix="1" applyFill="1" applyBorder="1"/>
    <xf numFmtId="4" fontId="6" fillId="0" borderId="15" xfId="2" applyNumberFormat="1" applyFont="1" applyFill="1" applyBorder="1" applyAlignment="1" applyProtection="1">
      <alignment horizontal="right"/>
      <protection hidden="1"/>
    </xf>
    <xf numFmtId="10" fontId="6" fillId="0" borderId="1" xfId="1" applyNumberFormat="1" applyFont="1" applyFill="1" applyBorder="1" applyAlignment="1">
      <alignment horizontal="right"/>
    </xf>
    <xf numFmtId="10" fontId="6" fillId="0" borderId="4" xfId="1" applyNumberFormat="1" applyFont="1" applyFill="1" applyBorder="1" applyAlignment="1">
      <alignment horizontal="right"/>
    </xf>
    <xf numFmtId="10" fontId="6" fillId="0" borderId="6" xfId="1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" fillId="0" borderId="7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">
    <cellStyle name="Komma 2" xfId="4" xr:uid="{00000000-0005-0000-0000-000001000000}"/>
    <cellStyle name="Procent" xfId="1" builtinId="5"/>
    <cellStyle name="Procent 2" xfId="3" xr:uid="{00000000-0005-0000-0000-000003000000}"/>
    <cellStyle name="Standaard" xfId="0" builtinId="0"/>
    <cellStyle name="Standaard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30279-8E26-4966-A0F4-354549734CCB}">
  <sheetPr>
    <pageSetUpPr fitToPage="1"/>
  </sheetPr>
  <dimension ref="A1:G44"/>
  <sheetViews>
    <sheetView tabSelected="1" workbookViewId="0">
      <selection activeCell="H1" sqref="H1"/>
    </sheetView>
  </sheetViews>
  <sheetFormatPr defaultColWidth="9.140625" defaultRowHeight="15" x14ac:dyDescent="0.25"/>
  <cols>
    <col min="1" max="1" width="11.140625" style="1" customWidth="1"/>
    <col min="2" max="2" width="37.42578125" style="1" customWidth="1"/>
    <col min="3" max="3" width="18.85546875" style="1" customWidth="1"/>
    <col min="4" max="4" width="15.85546875" style="1" customWidth="1"/>
    <col min="5" max="6" width="12.140625" style="1" bestFit="1" customWidth="1"/>
    <col min="7" max="7" width="13.42578125" style="1" bestFit="1" customWidth="1"/>
    <col min="8" max="16384" width="9.140625" style="1"/>
  </cols>
  <sheetData>
    <row r="1" spans="1:7" ht="60.75" thickBot="1" x14ac:dyDescent="0.3">
      <c r="A1" s="22" t="s">
        <v>48</v>
      </c>
      <c r="B1" s="23"/>
      <c r="C1" s="13" t="s">
        <v>44</v>
      </c>
      <c r="D1" s="13" t="s">
        <v>42</v>
      </c>
      <c r="E1" s="13" t="s">
        <v>50</v>
      </c>
      <c r="F1" s="13" t="s">
        <v>51</v>
      </c>
      <c r="G1" s="13" t="s">
        <v>49</v>
      </c>
    </row>
    <row r="2" spans="1:7" ht="15" customHeight="1" x14ac:dyDescent="0.25">
      <c r="A2" s="24" t="s">
        <v>0</v>
      </c>
      <c r="B2" s="25"/>
      <c r="C2" s="10">
        <f t="shared" ref="C2:C44" si="0">(E2+F2)/G2</f>
        <v>1.1483687522831056E-2</v>
      </c>
      <c r="D2" s="6">
        <f>E2+F2</f>
        <v>10076.370000000001</v>
      </c>
      <c r="E2" s="7">
        <v>10076.370000000001</v>
      </c>
      <c r="F2" s="7">
        <v>0</v>
      </c>
      <c r="G2" s="7">
        <v>877450.73</v>
      </c>
    </row>
    <row r="3" spans="1:7" x14ac:dyDescent="0.25">
      <c r="A3" s="20" t="s">
        <v>1</v>
      </c>
      <c r="B3" s="21"/>
      <c r="C3" s="11">
        <f t="shared" si="0"/>
        <v>8.6513749396649478E-2</v>
      </c>
      <c r="D3" s="4">
        <f t="shared" ref="D3:D44" si="1">E3+F3</f>
        <v>321578.23</v>
      </c>
      <c r="E3" s="5">
        <v>120267.14000000001</v>
      </c>
      <c r="F3" s="5">
        <v>201311.09</v>
      </c>
      <c r="G3" s="5">
        <v>3717076.560000001</v>
      </c>
    </row>
    <row r="4" spans="1:7" ht="15" customHeight="1" x14ac:dyDescent="0.25">
      <c r="A4" s="18" t="s">
        <v>2</v>
      </c>
      <c r="B4" s="19"/>
      <c r="C4" s="11">
        <f t="shared" si="0"/>
        <v>8.7236287058042747E-2</v>
      </c>
      <c r="D4" s="4">
        <f t="shared" si="1"/>
        <v>71906.53</v>
      </c>
      <c r="E4" s="5">
        <v>39552.22</v>
      </c>
      <c r="F4" s="5">
        <v>32354.309999999998</v>
      </c>
      <c r="G4" s="5">
        <v>824273.16</v>
      </c>
    </row>
    <row r="5" spans="1:7" x14ac:dyDescent="0.25">
      <c r="A5" s="18" t="s">
        <v>3</v>
      </c>
      <c r="B5" s="19"/>
      <c r="C5" s="11">
        <f t="shared" si="0"/>
        <v>3.0092133478219645E-2</v>
      </c>
      <c r="D5" s="4">
        <f t="shared" si="1"/>
        <v>27493.53</v>
      </c>
      <c r="E5" s="5">
        <v>13152.92</v>
      </c>
      <c r="F5" s="5">
        <v>14340.61</v>
      </c>
      <c r="G5" s="5">
        <v>913645.09</v>
      </c>
    </row>
    <row r="6" spans="1:7" x14ac:dyDescent="0.25">
      <c r="A6" s="18" t="s">
        <v>4</v>
      </c>
      <c r="B6" s="19"/>
      <c r="C6" s="11">
        <f t="shared" si="0"/>
        <v>0.10789182697005845</v>
      </c>
      <c r="D6" s="4">
        <f t="shared" si="1"/>
        <v>129342.20999999999</v>
      </c>
      <c r="E6" s="5">
        <v>85783.069999999992</v>
      </c>
      <c r="F6" s="5">
        <v>43559.14</v>
      </c>
      <c r="G6" s="5">
        <v>1198813.79</v>
      </c>
    </row>
    <row r="7" spans="1:7" x14ac:dyDescent="0.25">
      <c r="A7" s="18" t="s">
        <v>5</v>
      </c>
      <c r="B7" s="19"/>
      <c r="C7" s="11">
        <f t="shared" si="0"/>
        <v>7.6357408856008627E-2</v>
      </c>
      <c r="D7" s="4">
        <f t="shared" si="1"/>
        <v>62117.14</v>
      </c>
      <c r="E7" s="5">
        <v>40787.480000000003</v>
      </c>
      <c r="F7" s="5">
        <v>21329.66</v>
      </c>
      <c r="G7" s="5">
        <v>813505.08</v>
      </c>
    </row>
    <row r="8" spans="1:7" x14ac:dyDescent="0.25">
      <c r="A8" s="18" t="s">
        <v>6</v>
      </c>
      <c r="B8" s="19"/>
      <c r="C8" s="11">
        <f t="shared" si="0"/>
        <v>0.14149271265575075</v>
      </c>
      <c r="D8" s="4">
        <f t="shared" si="1"/>
        <v>283035.16000000003</v>
      </c>
      <c r="E8" s="5">
        <v>88816.950000000012</v>
      </c>
      <c r="F8" s="5">
        <v>194218.21</v>
      </c>
      <c r="G8" s="5">
        <v>2000351.5000000002</v>
      </c>
    </row>
    <row r="9" spans="1:7" x14ac:dyDescent="0.25">
      <c r="A9" s="18" t="s">
        <v>7</v>
      </c>
      <c r="B9" s="19"/>
      <c r="C9" s="11">
        <f t="shared" si="0"/>
        <v>0.11482610271488727</v>
      </c>
      <c r="D9" s="4">
        <f t="shared" si="1"/>
        <v>191043.97</v>
      </c>
      <c r="E9" s="5">
        <v>164319.53</v>
      </c>
      <c r="F9" s="5">
        <v>26724.44</v>
      </c>
      <c r="G9" s="5">
        <v>1663767.7800000003</v>
      </c>
    </row>
    <row r="10" spans="1:7" x14ac:dyDescent="0.25">
      <c r="A10" s="18" t="s">
        <v>8</v>
      </c>
      <c r="B10" s="19"/>
      <c r="C10" s="11">
        <f t="shared" si="0"/>
        <v>7.9062422259491658E-2</v>
      </c>
      <c r="D10" s="4">
        <f t="shared" si="1"/>
        <v>104821.35</v>
      </c>
      <c r="E10" s="5">
        <v>33457.160000000003</v>
      </c>
      <c r="F10" s="5">
        <v>71364.19</v>
      </c>
      <c r="G10" s="5">
        <v>1325804.94</v>
      </c>
    </row>
    <row r="11" spans="1:7" x14ac:dyDescent="0.25">
      <c r="A11" s="18" t="s">
        <v>9</v>
      </c>
      <c r="B11" s="19"/>
      <c r="C11" s="11">
        <f t="shared" si="0"/>
        <v>4.2940184363637973E-2</v>
      </c>
      <c r="D11" s="4">
        <f t="shared" si="1"/>
        <v>29952.540000000085</v>
      </c>
      <c r="E11" s="5">
        <v>13182.590000000084</v>
      </c>
      <c r="F11" s="5">
        <v>16769.95</v>
      </c>
      <c r="G11" s="5">
        <v>697541.02</v>
      </c>
    </row>
    <row r="12" spans="1:7" x14ac:dyDescent="0.25">
      <c r="A12" s="18" t="s">
        <v>10</v>
      </c>
      <c r="B12" s="19"/>
      <c r="C12" s="11">
        <f t="shared" si="0"/>
        <v>7.1868788383385229E-2</v>
      </c>
      <c r="D12" s="4">
        <f t="shared" si="1"/>
        <v>134291.9</v>
      </c>
      <c r="E12" s="5">
        <v>24419.48</v>
      </c>
      <c r="F12" s="5">
        <v>109872.42</v>
      </c>
      <c r="G12" s="5">
        <v>1868570.5300000003</v>
      </c>
    </row>
    <row r="13" spans="1:7" ht="15" customHeight="1" x14ac:dyDescent="0.25">
      <c r="A13" s="20" t="s">
        <v>11</v>
      </c>
      <c r="B13" s="21"/>
      <c r="C13" s="11">
        <f t="shared" si="0"/>
        <v>5.1736051942867317E-2</v>
      </c>
      <c r="D13" s="4">
        <f t="shared" si="1"/>
        <v>45653.42</v>
      </c>
      <c r="E13" s="5">
        <v>44064.28</v>
      </c>
      <c r="F13" s="5">
        <v>1589.14</v>
      </c>
      <c r="G13" s="5">
        <v>882429.53000000014</v>
      </c>
    </row>
    <row r="14" spans="1:7" x14ac:dyDescent="0.25">
      <c r="A14" s="20" t="s">
        <v>12</v>
      </c>
      <c r="B14" s="21"/>
      <c r="C14" s="11">
        <f t="shared" si="0"/>
        <v>0.24921807158122433</v>
      </c>
      <c r="D14" s="4">
        <f t="shared" si="1"/>
        <v>387257.23</v>
      </c>
      <c r="E14" s="5">
        <v>387257.23</v>
      </c>
      <c r="F14" s="5">
        <v>0</v>
      </c>
      <c r="G14" s="5">
        <v>1553889.04</v>
      </c>
    </row>
    <row r="15" spans="1:7" ht="15" customHeight="1" x14ac:dyDescent="0.25">
      <c r="A15" s="18" t="s">
        <v>13</v>
      </c>
      <c r="B15" s="19"/>
      <c r="C15" s="11">
        <f t="shared" si="0"/>
        <v>9.0160112697887443E-2</v>
      </c>
      <c r="D15" s="4">
        <f t="shared" si="1"/>
        <v>72518.570000000007</v>
      </c>
      <c r="E15" s="5">
        <v>10423.799999999999</v>
      </c>
      <c r="F15" s="5">
        <v>62094.770000000004</v>
      </c>
      <c r="G15" s="5">
        <v>804330.96000000008</v>
      </c>
    </row>
    <row r="16" spans="1:7" x14ac:dyDescent="0.25">
      <c r="A16" s="18" t="s">
        <v>14</v>
      </c>
      <c r="B16" s="19"/>
      <c r="C16" s="11">
        <f t="shared" si="0"/>
        <v>0.41227795782415205</v>
      </c>
      <c r="D16" s="4">
        <f t="shared" si="1"/>
        <v>430178.83999999997</v>
      </c>
      <c r="E16" s="5">
        <v>430178.83999999997</v>
      </c>
      <c r="F16" s="5">
        <v>0</v>
      </c>
      <c r="G16" s="5">
        <v>1043419.4500000001</v>
      </c>
    </row>
    <row r="17" spans="1:7" x14ac:dyDescent="0.25">
      <c r="A17" s="18" t="s">
        <v>15</v>
      </c>
      <c r="B17" s="19"/>
      <c r="C17" s="11">
        <f t="shared" si="0"/>
        <v>5.2713455005443853E-2</v>
      </c>
      <c r="D17" s="4">
        <f t="shared" si="1"/>
        <v>44408.68</v>
      </c>
      <c r="E17" s="5">
        <v>21817.06</v>
      </c>
      <c r="F17" s="5">
        <v>22591.62</v>
      </c>
      <c r="G17" s="5">
        <v>842454.3600000001</v>
      </c>
    </row>
    <row r="18" spans="1:7" x14ac:dyDescent="0.25">
      <c r="A18" s="18" t="s">
        <v>16</v>
      </c>
      <c r="B18" s="19"/>
      <c r="C18" s="11">
        <f t="shared" si="0"/>
        <v>5.0324301171624897E-2</v>
      </c>
      <c r="D18" s="4">
        <f t="shared" si="1"/>
        <v>95415.569999999992</v>
      </c>
      <c r="E18" s="5">
        <v>14545.899999999998</v>
      </c>
      <c r="F18" s="5">
        <v>80869.67</v>
      </c>
      <c r="G18" s="5">
        <v>1896013.81</v>
      </c>
    </row>
    <row r="19" spans="1:7" x14ac:dyDescent="0.25">
      <c r="A19" s="18" t="s">
        <v>17</v>
      </c>
      <c r="B19" s="19"/>
      <c r="C19" s="11">
        <f t="shared" si="0"/>
        <v>0.12823871521642352</v>
      </c>
      <c r="D19" s="4">
        <f t="shared" si="1"/>
        <v>114848.58</v>
      </c>
      <c r="E19" s="5">
        <v>45946.61</v>
      </c>
      <c r="F19" s="5">
        <v>68901.97</v>
      </c>
      <c r="G19" s="5">
        <v>895584.3</v>
      </c>
    </row>
    <row r="20" spans="1:7" ht="15" customHeight="1" x14ac:dyDescent="0.25">
      <c r="A20" s="18" t="s">
        <v>18</v>
      </c>
      <c r="B20" s="19"/>
      <c r="C20" s="11">
        <f t="shared" si="0"/>
        <v>1.601886336632842E-2</v>
      </c>
      <c r="D20" s="4">
        <f t="shared" si="1"/>
        <v>11733.770000000002</v>
      </c>
      <c r="E20" s="5">
        <v>22038.690000000002</v>
      </c>
      <c r="F20" s="5">
        <v>-10304.92</v>
      </c>
      <c r="G20" s="5">
        <v>732497.03999999992</v>
      </c>
    </row>
    <row r="21" spans="1:7" ht="15" customHeight="1" x14ac:dyDescent="0.25">
      <c r="A21" s="18" t="s">
        <v>19</v>
      </c>
      <c r="B21" s="19"/>
      <c r="C21" s="11">
        <f t="shared" si="0"/>
        <v>1.8166135506805552E-2</v>
      </c>
      <c r="D21" s="4">
        <f t="shared" si="1"/>
        <v>17884.61</v>
      </c>
      <c r="E21" s="5">
        <v>17884.61</v>
      </c>
      <c r="F21" s="5">
        <v>0</v>
      </c>
      <c r="G21" s="5">
        <v>984502.73</v>
      </c>
    </row>
    <row r="22" spans="1:7" ht="15" customHeight="1" x14ac:dyDescent="0.25">
      <c r="A22" s="18" t="s">
        <v>20</v>
      </c>
      <c r="B22" s="19"/>
      <c r="C22" s="11">
        <f t="shared" si="0"/>
        <v>0.11833591872197136</v>
      </c>
      <c r="D22" s="4">
        <f t="shared" si="1"/>
        <v>122032.45</v>
      </c>
      <c r="E22" s="5">
        <v>42495.97</v>
      </c>
      <c r="F22" s="5">
        <v>79536.479999999996</v>
      </c>
      <c r="G22" s="5">
        <v>1031237.61</v>
      </c>
    </row>
    <row r="23" spans="1:7" x14ac:dyDescent="0.25">
      <c r="A23" s="18" t="s">
        <v>21</v>
      </c>
      <c r="B23" s="19"/>
      <c r="C23" s="11">
        <f t="shared" si="0"/>
        <v>5.4170571539278081E-2</v>
      </c>
      <c r="D23" s="4">
        <f t="shared" si="1"/>
        <v>71757.540000000008</v>
      </c>
      <c r="E23" s="5">
        <v>59886.04</v>
      </c>
      <c r="F23" s="5">
        <v>11871.5</v>
      </c>
      <c r="G23" s="5">
        <v>1324659.0900000001</v>
      </c>
    </row>
    <row r="24" spans="1:7" x14ac:dyDescent="0.25">
      <c r="A24" s="18" t="s">
        <v>22</v>
      </c>
      <c r="B24" s="19"/>
      <c r="C24" s="11">
        <f t="shared" si="0"/>
        <v>9.7113160497375825E-2</v>
      </c>
      <c r="D24" s="4">
        <f t="shared" si="1"/>
        <v>271918.04000000004</v>
      </c>
      <c r="E24" s="5">
        <v>126206.6</v>
      </c>
      <c r="F24" s="5">
        <v>145711.44</v>
      </c>
      <c r="G24" s="5">
        <v>2800012.2600000002</v>
      </c>
    </row>
    <row r="25" spans="1:7" x14ac:dyDescent="0.25">
      <c r="A25" s="18" t="s">
        <v>23</v>
      </c>
      <c r="B25" s="19"/>
      <c r="C25" s="11">
        <f t="shared" si="0"/>
        <v>6.7697091224904388E-2</v>
      </c>
      <c r="D25" s="4">
        <f t="shared" si="1"/>
        <v>45112.58</v>
      </c>
      <c r="E25" s="5">
        <v>15165.41</v>
      </c>
      <c r="F25" s="5">
        <v>29947.17</v>
      </c>
      <c r="G25" s="5">
        <v>666388.75</v>
      </c>
    </row>
    <row r="26" spans="1:7" x14ac:dyDescent="0.25">
      <c r="A26" s="18" t="s">
        <v>24</v>
      </c>
      <c r="B26" s="19"/>
      <c r="C26" s="11">
        <f t="shared" si="0"/>
        <v>7.8057194016251372E-2</v>
      </c>
      <c r="D26" s="4">
        <f t="shared" si="1"/>
        <v>78382.89</v>
      </c>
      <c r="E26" s="5">
        <v>21341.3</v>
      </c>
      <c r="F26" s="5">
        <v>57041.59</v>
      </c>
      <c r="G26" s="5">
        <v>1004172.5299999999</v>
      </c>
    </row>
    <row r="27" spans="1:7" x14ac:dyDescent="0.25">
      <c r="A27" s="18" t="s">
        <v>25</v>
      </c>
      <c r="B27" s="19"/>
      <c r="C27" s="11">
        <f t="shared" si="0"/>
        <v>0.15794561219873732</v>
      </c>
      <c r="D27" s="4">
        <f t="shared" si="1"/>
        <v>144183.95000000007</v>
      </c>
      <c r="E27" s="5">
        <v>72411.330000000075</v>
      </c>
      <c r="F27" s="5">
        <v>71772.62000000001</v>
      </c>
      <c r="G27" s="5">
        <v>912870.88</v>
      </c>
    </row>
    <row r="28" spans="1:7" x14ac:dyDescent="0.25">
      <c r="A28" s="18" t="s">
        <v>26</v>
      </c>
      <c r="B28" s="19"/>
      <c r="C28" s="11">
        <f t="shared" si="0"/>
        <v>0.13077653137786754</v>
      </c>
      <c r="D28" s="4">
        <f t="shared" si="1"/>
        <v>239434.76</v>
      </c>
      <c r="E28" s="5">
        <v>22595.82</v>
      </c>
      <c r="F28" s="5">
        <v>216838.94</v>
      </c>
      <c r="G28" s="5">
        <v>1830869.4799999997</v>
      </c>
    </row>
    <row r="29" spans="1:7" x14ac:dyDescent="0.25">
      <c r="A29" s="18" t="s">
        <v>27</v>
      </c>
      <c r="B29" s="19"/>
      <c r="C29" s="11">
        <f t="shared" si="0"/>
        <v>0.14768879544361341</v>
      </c>
      <c r="D29" s="4">
        <f t="shared" si="1"/>
        <v>132315.34</v>
      </c>
      <c r="E29" s="5">
        <v>75100.639999999999</v>
      </c>
      <c r="F29" s="5">
        <v>57214.7</v>
      </c>
      <c r="G29" s="5">
        <v>895906.41999999993</v>
      </c>
    </row>
    <row r="30" spans="1:7" x14ac:dyDescent="0.25">
      <c r="A30" s="18" t="s">
        <v>28</v>
      </c>
      <c r="B30" s="19"/>
      <c r="C30" s="11">
        <f t="shared" si="0"/>
        <v>1.0198442304985083E-2</v>
      </c>
      <c r="D30" s="4">
        <f t="shared" si="1"/>
        <v>7925.44</v>
      </c>
      <c r="E30" s="5">
        <v>1062.78</v>
      </c>
      <c r="F30" s="5">
        <v>6862.66</v>
      </c>
      <c r="G30" s="5">
        <v>777122.6</v>
      </c>
    </row>
    <row r="31" spans="1:7" x14ac:dyDescent="0.25">
      <c r="A31" s="18" t="s">
        <v>29</v>
      </c>
      <c r="B31" s="19"/>
      <c r="C31" s="11">
        <f t="shared" si="0"/>
        <v>0.13602236979776791</v>
      </c>
      <c r="D31" s="4">
        <f t="shared" si="1"/>
        <v>114065.73</v>
      </c>
      <c r="E31" s="5">
        <v>46189.520000000004</v>
      </c>
      <c r="F31" s="5">
        <v>67876.209999999992</v>
      </c>
      <c r="G31" s="5">
        <v>838580.67</v>
      </c>
    </row>
    <row r="32" spans="1:7" ht="15" customHeight="1" x14ac:dyDescent="0.25">
      <c r="A32" s="18" t="s">
        <v>30</v>
      </c>
      <c r="B32" s="19"/>
      <c r="C32" s="11">
        <f t="shared" si="0"/>
        <v>9.1457773870535303E-2</v>
      </c>
      <c r="D32" s="4">
        <f t="shared" si="1"/>
        <v>59883.009999999995</v>
      </c>
      <c r="E32" s="5">
        <v>20707.469999999998</v>
      </c>
      <c r="F32" s="5">
        <v>39175.54</v>
      </c>
      <c r="G32" s="5">
        <v>654761.29</v>
      </c>
    </row>
    <row r="33" spans="1:7" x14ac:dyDescent="0.25">
      <c r="A33" s="18" t="s">
        <v>31</v>
      </c>
      <c r="B33" s="19"/>
      <c r="C33" s="11">
        <f t="shared" si="0"/>
        <v>0.14567381444148661</v>
      </c>
      <c r="D33" s="4">
        <f t="shared" si="1"/>
        <v>137508.28</v>
      </c>
      <c r="E33" s="5">
        <v>15671.4</v>
      </c>
      <c r="F33" s="5">
        <v>121836.88</v>
      </c>
      <c r="G33" s="5">
        <v>943946.45</v>
      </c>
    </row>
    <row r="34" spans="1:7" ht="15" customHeight="1" x14ac:dyDescent="0.25">
      <c r="A34" s="18" t="s">
        <v>32</v>
      </c>
      <c r="B34" s="19"/>
      <c r="C34" s="11">
        <f t="shared" si="0"/>
        <v>0.12331598386940082</v>
      </c>
      <c r="D34" s="4">
        <f t="shared" si="1"/>
        <v>323115.63</v>
      </c>
      <c r="E34" s="5">
        <v>125824.95999999999</v>
      </c>
      <c r="F34" s="5">
        <v>197290.67</v>
      </c>
      <c r="G34" s="5">
        <v>2620225.0500000003</v>
      </c>
    </row>
    <row r="35" spans="1:7" x14ac:dyDescent="0.25">
      <c r="A35" s="18" t="s">
        <v>33</v>
      </c>
      <c r="B35" s="19"/>
      <c r="C35" s="11">
        <f t="shared" si="0"/>
        <v>0.18698145900153471</v>
      </c>
      <c r="D35" s="4">
        <f t="shared" si="1"/>
        <v>297286.93</v>
      </c>
      <c r="E35" s="5">
        <v>92810.99</v>
      </c>
      <c r="F35" s="5">
        <v>204475.94</v>
      </c>
      <c r="G35" s="5">
        <v>1589927.3200000003</v>
      </c>
    </row>
    <row r="36" spans="1:7" x14ac:dyDescent="0.25">
      <c r="A36" s="18" t="s">
        <v>34</v>
      </c>
      <c r="B36" s="19"/>
      <c r="C36" s="11">
        <f t="shared" si="0"/>
        <v>9.5779059209794459E-2</v>
      </c>
      <c r="D36" s="4">
        <f t="shared" si="1"/>
        <v>83887.59</v>
      </c>
      <c r="E36" s="5">
        <v>45481.770000000004</v>
      </c>
      <c r="F36" s="5">
        <v>38405.82</v>
      </c>
      <c r="G36" s="5">
        <v>875844.79</v>
      </c>
    </row>
    <row r="37" spans="1:7" x14ac:dyDescent="0.25">
      <c r="A37" s="14" t="s">
        <v>46</v>
      </c>
      <c r="B37" s="15"/>
      <c r="C37" s="11">
        <f>(E37+F37)/G37</f>
        <v>5.5486602995977061E-2</v>
      </c>
      <c r="D37" s="4">
        <f>E37+F37</f>
        <v>59711.490000000165</v>
      </c>
      <c r="E37" s="5">
        <v>56298.680000000168</v>
      </c>
      <c r="F37" s="5">
        <v>3412.81</v>
      </c>
      <c r="G37" s="5">
        <v>1076142.4700000002</v>
      </c>
    </row>
    <row r="38" spans="1:7" x14ac:dyDescent="0.25">
      <c r="A38" s="18" t="s">
        <v>35</v>
      </c>
      <c r="B38" s="19"/>
      <c r="C38" s="11">
        <f t="shared" si="0"/>
        <v>3.7609897248394142E-2</v>
      </c>
      <c r="D38" s="4">
        <f t="shared" si="1"/>
        <v>63053.81</v>
      </c>
      <c r="E38" s="5">
        <v>31091.069999999996</v>
      </c>
      <c r="F38" s="5">
        <v>31962.74</v>
      </c>
      <c r="G38" s="5">
        <v>1676521.7300000002</v>
      </c>
    </row>
    <row r="39" spans="1:7" x14ac:dyDescent="0.25">
      <c r="A39" s="18" t="s">
        <v>36</v>
      </c>
      <c r="B39" s="19"/>
      <c r="C39" s="11">
        <f t="shared" si="0"/>
        <v>9.8684636332840137E-2</v>
      </c>
      <c r="D39" s="4">
        <f t="shared" si="1"/>
        <v>182312.25999999998</v>
      </c>
      <c r="E39" s="5">
        <v>30714.859999999997</v>
      </c>
      <c r="F39" s="5">
        <v>151597.4</v>
      </c>
      <c r="G39" s="5">
        <v>1847422.93</v>
      </c>
    </row>
    <row r="40" spans="1:7" ht="15" customHeight="1" x14ac:dyDescent="0.25">
      <c r="A40" s="18" t="s">
        <v>37</v>
      </c>
      <c r="B40" s="19"/>
      <c r="C40" s="11">
        <f t="shared" si="0"/>
        <v>2.4943672740276639E-2</v>
      </c>
      <c r="D40" s="4">
        <f t="shared" si="1"/>
        <v>28060.34</v>
      </c>
      <c r="E40" s="5">
        <v>20857.04</v>
      </c>
      <c r="F40" s="5">
        <v>7203.3</v>
      </c>
      <c r="G40" s="5">
        <v>1124948.21</v>
      </c>
    </row>
    <row r="41" spans="1:7" x14ac:dyDescent="0.25">
      <c r="A41" s="18" t="s">
        <v>38</v>
      </c>
      <c r="B41" s="19"/>
      <c r="C41" s="11">
        <f t="shared" si="0"/>
        <v>4.1818299506342395E-2</v>
      </c>
      <c r="D41" s="4">
        <f t="shared" si="1"/>
        <v>80104.620000000185</v>
      </c>
      <c r="E41" s="5">
        <v>29775.450000000186</v>
      </c>
      <c r="F41" s="5">
        <v>50329.17</v>
      </c>
      <c r="G41" s="5">
        <v>1915539.87</v>
      </c>
    </row>
    <row r="42" spans="1:7" ht="15" customHeight="1" x14ac:dyDescent="0.25">
      <c r="A42" s="18" t="s">
        <v>39</v>
      </c>
      <c r="B42" s="19"/>
      <c r="C42" s="11">
        <f t="shared" si="0"/>
        <v>0.24771585254675027</v>
      </c>
      <c r="D42" s="4">
        <f t="shared" si="1"/>
        <v>352410.26</v>
      </c>
      <c r="E42" s="5">
        <v>128064.09000000001</v>
      </c>
      <c r="F42" s="5">
        <v>224346.17</v>
      </c>
      <c r="G42" s="5">
        <v>1422639.1099999999</v>
      </c>
    </row>
    <row r="43" spans="1:7" x14ac:dyDescent="0.25">
      <c r="A43" s="18" t="s">
        <v>40</v>
      </c>
      <c r="B43" s="19"/>
      <c r="C43" s="11">
        <f t="shared" si="0"/>
        <v>2.7891231405197652E-2</v>
      </c>
      <c r="D43" s="4">
        <f t="shared" si="1"/>
        <v>41351.14</v>
      </c>
      <c r="E43" s="5">
        <v>14727.470000000001</v>
      </c>
      <c r="F43" s="5">
        <v>26623.67</v>
      </c>
      <c r="G43" s="5">
        <v>1482585.67</v>
      </c>
    </row>
    <row r="44" spans="1:7" ht="15.75" thickBot="1" x14ac:dyDescent="0.3">
      <c r="A44" s="16" t="s">
        <v>41</v>
      </c>
      <c r="B44" s="17"/>
      <c r="C44" s="12">
        <f t="shared" si="0"/>
        <v>4.8959599056167473E-2</v>
      </c>
      <c r="D44" s="8">
        <f t="shared" si="1"/>
        <v>59945.69</v>
      </c>
      <c r="E44" s="9">
        <v>59945.69</v>
      </c>
      <c r="F44" s="9">
        <v>0</v>
      </c>
      <c r="G44" s="9">
        <v>1224390.9500000002</v>
      </c>
    </row>
  </sheetData>
  <mergeCells count="43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4:B44"/>
    <mergeCell ref="A38:B38"/>
    <mergeCell ref="A39:B39"/>
    <mergeCell ref="A40:B40"/>
    <mergeCell ref="A41:B41"/>
    <mergeCell ref="A42:B42"/>
    <mergeCell ref="A43:B43"/>
  </mergeCells>
  <pageMargins left="0.7" right="0.7" top="0.75" bottom="0.75" header="0.3" footer="0.3"/>
  <pageSetup paperSize="9" scale="7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57C38-AA75-43F7-8739-128EFC0D0033}">
  <sheetPr>
    <pageSetUpPr fitToPage="1"/>
  </sheetPr>
  <dimension ref="A1:E44"/>
  <sheetViews>
    <sheetView workbookViewId="0">
      <selection activeCell="A37" sqref="A1:E1048576"/>
    </sheetView>
  </sheetViews>
  <sheetFormatPr defaultColWidth="9.140625" defaultRowHeight="15" x14ac:dyDescent="0.25"/>
  <cols>
    <col min="1" max="1" width="11.140625" style="1" customWidth="1"/>
    <col min="2" max="2" width="37.42578125" style="1" customWidth="1"/>
    <col min="3" max="3" width="18.85546875" style="1" customWidth="1"/>
    <col min="4" max="4" width="16" style="1" customWidth="1"/>
    <col min="5" max="5" width="13.42578125" style="1" bestFit="1" customWidth="1"/>
    <col min="6" max="6" width="9.85546875" style="1" bestFit="1" customWidth="1"/>
    <col min="7" max="16384" width="9.140625" style="1"/>
  </cols>
  <sheetData>
    <row r="1" spans="1:5" ht="43.9" customHeight="1" thickBot="1" x14ac:dyDescent="0.3">
      <c r="A1" s="26" t="s">
        <v>47</v>
      </c>
      <c r="B1" s="27"/>
      <c r="C1" s="2" t="s">
        <v>43</v>
      </c>
      <c r="D1" s="2" t="s">
        <v>45</v>
      </c>
      <c r="E1" s="3">
        <v>70</v>
      </c>
    </row>
    <row r="2" spans="1:5" ht="15" customHeight="1" x14ac:dyDescent="0.25">
      <c r="A2" s="24" t="s">
        <v>0</v>
      </c>
      <c r="B2" s="25"/>
      <c r="C2" s="10">
        <f>D2/E2</f>
        <v>0</v>
      </c>
      <c r="D2" s="7">
        <v>0</v>
      </c>
      <c r="E2" s="7">
        <v>877450.73</v>
      </c>
    </row>
    <row r="3" spans="1:5" x14ac:dyDescent="0.25">
      <c r="A3" s="20" t="s">
        <v>1</v>
      </c>
      <c r="B3" s="21"/>
      <c r="C3" s="11">
        <f t="shared" ref="C3:C44" si="0">D3/E3</f>
        <v>5.4158445958939289E-2</v>
      </c>
      <c r="D3" s="5">
        <v>201311.09</v>
      </c>
      <c r="E3" s="5">
        <v>3717076.560000001</v>
      </c>
    </row>
    <row r="4" spans="1:5" ht="15" customHeight="1" x14ac:dyDescent="0.25">
      <c r="A4" s="18" t="s">
        <v>2</v>
      </c>
      <c r="B4" s="19"/>
      <c r="C4" s="11">
        <f t="shared" si="0"/>
        <v>3.9251927116006051E-2</v>
      </c>
      <c r="D4" s="5">
        <v>32354.309999999998</v>
      </c>
      <c r="E4" s="5">
        <v>824273.16</v>
      </c>
    </row>
    <row r="5" spans="1:5" x14ac:dyDescent="0.25">
      <c r="A5" s="18" t="s">
        <v>3</v>
      </c>
      <c r="B5" s="19"/>
      <c r="C5" s="11">
        <f t="shared" si="0"/>
        <v>1.5696040133045538E-2</v>
      </c>
      <c r="D5" s="5">
        <v>14340.61</v>
      </c>
      <c r="E5" s="5">
        <v>913645.09</v>
      </c>
    </row>
    <row r="6" spans="1:5" x14ac:dyDescent="0.25">
      <c r="A6" s="18" t="s">
        <v>4</v>
      </c>
      <c r="B6" s="19"/>
      <c r="C6" s="11">
        <f t="shared" si="0"/>
        <v>3.6335200982297672E-2</v>
      </c>
      <c r="D6" s="5">
        <v>43559.14</v>
      </c>
      <c r="E6" s="5">
        <v>1198813.79</v>
      </c>
    </row>
    <row r="7" spans="1:5" x14ac:dyDescent="0.25">
      <c r="A7" s="18" t="s">
        <v>5</v>
      </c>
      <c r="B7" s="19"/>
      <c r="C7" s="11">
        <f t="shared" si="0"/>
        <v>2.6219455199960155E-2</v>
      </c>
      <c r="D7" s="5">
        <v>21329.66</v>
      </c>
      <c r="E7" s="5">
        <v>813505.08</v>
      </c>
    </row>
    <row r="8" spans="1:5" x14ac:dyDescent="0.25">
      <c r="A8" s="18" t="s">
        <v>6</v>
      </c>
      <c r="B8" s="19"/>
      <c r="C8" s="11">
        <f t="shared" si="0"/>
        <v>9.7092041073781263E-2</v>
      </c>
      <c r="D8" s="5">
        <v>194218.21</v>
      </c>
      <c r="E8" s="5">
        <v>2000351.5000000002</v>
      </c>
    </row>
    <row r="9" spans="1:5" x14ac:dyDescent="0.25">
      <c r="A9" s="18" t="s">
        <v>7</v>
      </c>
      <c r="B9" s="19"/>
      <c r="C9" s="11">
        <f t="shared" si="0"/>
        <v>1.6062602198006259E-2</v>
      </c>
      <c r="D9" s="5">
        <v>26724.44</v>
      </c>
      <c r="E9" s="5">
        <v>1663767.7800000003</v>
      </c>
    </row>
    <row r="10" spans="1:5" x14ac:dyDescent="0.25">
      <c r="A10" s="18" t="s">
        <v>8</v>
      </c>
      <c r="B10" s="19"/>
      <c r="C10" s="11">
        <f t="shared" si="0"/>
        <v>5.382706599358425E-2</v>
      </c>
      <c r="D10" s="5">
        <v>71364.19</v>
      </c>
      <c r="E10" s="5">
        <v>1325804.94</v>
      </c>
    </row>
    <row r="11" spans="1:5" x14ac:dyDescent="0.25">
      <c r="A11" s="18" t="s">
        <v>9</v>
      </c>
      <c r="B11" s="19"/>
      <c r="C11" s="11">
        <f t="shared" si="0"/>
        <v>2.4041525185142517E-2</v>
      </c>
      <c r="D11" s="5">
        <v>16769.95</v>
      </c>
      <c r="E11" s="5">
        <v>697541.02</v>
      </c>
    </row>
    <row r="12" spans="1:5" x14ac:dyDescent="0.25">
      <c r="A12" s="18" t="s">
        <v>10</v>
      </c>
      <c r="B12" s="19"/>
      <c r="C12" s="11">
        <f t="shared" si="0"/>
        <v>5.8800253046910667E-2</v>
      </c>
      <c r="D12" s="5">
        <v>109872.42</v>
      </c>
      <c r="E12" s="5">
        <v>1868570.5300000003</v>
      </c>
    </row>
    <row r="13" spans="1:5" ht="15" customHeight="1" x14ac:dyDescent="0.25">
      <c r="A13" s="20" t="s">
        <v>11</v>
      </c>
      <c r="B13" s="21"/>
      <c r="C13" s="11">
        <f t="shared" si="0"/>
        <v>1.800869016702104E-3</v>
      </c>
      <c r="D13" s="5">
        <v>1589.14</v>
      </c>
      <c r="E13" s="5">
        <v>882429.53000000014</v>
      </c>
    </row>
    <row r="14" spans="1:5" x14ac:dyDescent="0.25">
      <c r="A14" s="20" t="s">
        <v>12</v>
      </c>
      <c r="B14" s="21"/>
      <c r="C14" s="11">
        <f t="shared" si="0"/>
        <v>0</v>
      </c>
      <c r="D14" s="5">
        <v>0</v>
      </c>
      <c r="E14" s="5">
        <v>1553889.04</v>
      </c>
    </row>
    <row r="15" spans="1:5" ht="15" customHeight="1" x14ac:dyDescent="0.25">
      <c r="A15" s="18" t="s">
        <v>13</v>
      </c>
      <c r="B15" s="19"/>
      <c r="C15" s="11">
        <f t="shared" si="0"/>
        <v>7.7200522033865265E-2</v>
      </c>
      <c r="D15" s="5">
        <v>62094.770000000004</v>
      </c>
      <c r="E15" s="5">
        <v>804330.96000000008</v>
      </c>
    </row>
    <row r="16" spans="1:5" x14ac:dyDescent="0.25">
      <c r="A16" s="18" t="s">
        <v>14</v>
      </c>
      <c r="B16" s="19"/>
      <c r="C16" s="11">
        <f t="shared" si="0"/>
        <v>0</v>
      </c>
      <c r="D16" s="5">
        <v>0</v>
      </c>
      <c r="E16" s="5">
        <v>1043419.4500000001</v>
      </c>
    </row>
    <row r="17" spans="1:5" x14ac:dyDescent="0.25">
      <c r="A17" s="18" t="s">
        <v>15</v>
      </c>
      <c r="B17" s="19"/>
      <c r="C17" s="11">
        <f t="shared" si="0"/>
        <v>2.6816431931101878E-2</v>
      </c>
      <c r="D17" s="5">
        <v>22591.62</v>
      </c>
      <c r="E17" s="5">
        <v>842454.3600000001</v>
      </c>
    </row>
    <row r="18" spans="1:5" x14ac:dyDescent="0.25">
      <c r="A18" s="18" t="s">
        <v>16</v>
      </c>
      <c r="B18" s="19"/>
      <c r="C18" s="11">
        <f t="shared" si="0"/>
        <v>4.2652468865719918E-2</v>
      </c>
      <c r="D18" s="5">
        <v>80869.67</v>
      </c>
      <c r="E18" s="5">
        <v>1896013.81</v>
      </c>
    </row>
    <row r="19" spans="1:5" x14ac:dyDescent="0.25">
      <c r="A19" s="18" t="s">
        <v>17</v>
      </c>
      <c r="B19" s="19"/>
      <c r="C19" s="11">
        <f t="shared" si="0"/>
        <v>7.693521425062945E-2</v>
      </c>
      <c r="D19" s="5">
        <v>68901.97</v>
      </c>
      <c r="E19" s="5">
        <v>895584.3</v>
      </c>
    </row>
    <row r="20" spans="1:5" ht="15" customHeight="1" x14ac:dyDescent="0.25">
      <c r="A20" s="18" t="s">
        <v>18</v>
      </c>
      <c r="B20" s="19"/>
      <c r="C20" s="11">
        <f t="shared" si="0"/>
        <v>-1.4068207019648846E-2</v>
      </c>
      <c r="D20" s="5">
        <v>-10304.92</v>
      </c>
      <c r="E20" s="5">
        <v>732497.03999999992</v>
      </c>
    </row>
    <row r="21" spans="1:5" ht="15" customHeight="1" x14ac:dyDescent="0.25">
      <c r="A21" s="18" t="s">
        <v>19</v>
      </c>
      <c r="B21" s="19"/>
      <c r="C21" s="11">
        <f t="shared" si="0"/>
        <v>0</v>
      </c>
      <c r="D21" s="5">
        <v>0</v>
      </c>
      <c r="E21" s="5">
        <v>984502.73</v>
      </c>
    </row>
    <row r="22" spans="1:5" ht="15" customHeight="1" x14ac:dyDescent="0.25">
      <c r="A22" s="18" t="s">
        <v>20</v>
      </c>
      <c r="B22" s="19"/>
      <c r="C22" s="11">
        <f t="shared" si="0"/>
        <v>7.7127210284737388E-2</v>
      </c>
      <c r="D22" s="5">
        <v>79536.479999999996</v>
      </c>
      <c r="E22" s="5">
        <v>1031237.61</v>
      </c>
    </row>
    <row r="23" spans="1:5" x14ac:dyDescent="0.25">
      <c r="A23" s="18" t="s">
        <v>21</v>
      </c>
      <c r="B23" s="19"/>
      <c r="C23" s="11">
        <f t="shared" si="0"/>
        <v>8.9619284611559945E-3</v>
      </c>
      <c r="D23" s="5">
        <v>11871.5</v>
      </c>
      <c r="E23" s="5">
        <v>1324659.0900000001</v>
      </c>
    </row>
    <row r="24" spans="1:5" x14ac:dyDescent="0.25">
      <c r="A24" s="18" t="s">
        <v>22</v>
      </c>
      <c r="B24" s="19"/>
      <c r="C24" s="11">
        <f t="shared" si="0"/>
        <v>5.2039572141016267E-2</v>
      </c>
      <c r="D24" s="5">
        <v>145711.44</v>
      </c>
      <c r="E24" s="5">
        <v>2800012.2600000002</v>
      </c>
    </row>
    <row r="25" spans="1:5" x14ac:dyDescent="0.25">
      <c r="A25" s="18" t="s">
        <v>23</v>
      </c>
      <c r="B25" s="19"/>
      <c r="C25" s="11">
        <f t="shared" si="0"/>
        <v>4.4939489149539213E-2</v>
      </c>
      <c r="D25" s="5">
        <v>29947.17</v>
      </c>
      <c r="E25" s="5">
        <v>666388.75</v>
      </c>
    </row>
    <row r="26" spans="1:5" x14ac:dyDescent="0.25">
      <c r="A26" s="18" t="s">
        <v>24</v>
      </c>
      <c r="B26" s="19"/>
      <c r="C26" s="11">
        <f t="shared" si="0"/>
        <v>5.6804571222437247E-2</v>
      </c>
      <c r="D26" s="5">
        <v>57041.59</v>
      </c>
      <c r="E26" s="5">
        <v>1004172.5299999999</v>
      </c>
    </row>
    <row r="27" spans="1:5" x14ac:dyDescent="0.25">
      <c r="A27" s="18" t="s">
        <v>25</v>
      </c>
      <c r="B27" s="19"/>
      <c r="C27" s="11">
        <f t="shared" si="0"/>
        <v>7.8622970205819265E-2</v>
      </c>
      <c r="D27" s="5">
        <v>71772.62000000001</v>
      </c>
      <c r="E27" s="5">
        <v>912870.88</v>
      </c>
    </row>
    <row r="28" spans="1:5" x14ac:dyDescent="0.25">
      <c r="A28" s="18" t="s">
        <v>26</v>
      </c>
      <c r="B28" s="19"/>
      <c r="C28" s="11">
        <f t="shared" si="0"/>
        <v>0.1184349525559845</v>
      </c>
      <c r="D28" s="5">
        <v>216838.94</v>
      </c>
      <c r="E28" s="5">
        <v>1830869.4799999997</v>
      </c>
    </row>
    <row r="29" spans="1:5" x14ac:dyDescent="0.25">
      <c r="A29" s="18" t="s">
        <v>27</v>
      </c>
      <c r="B29" s="19"/>
      <c r="C29" s="11">
        <f t="shared" si="0"/>
        <v>6.3862361874803847E-2</v>
      </c>
      <c r="D29" s="5">
        <v>57214.7</v>
      </c>
      <c r="E29" s="5">
        <v>895906.41999999993</v>
      </c>
    </row>
    <row r="30" spans="1:5" x14ac:dyDescent="0.25">
      <c r="A30" s="18" t="s">
        <v>28</v>
      </c>
      <c r="B30" s="19"/>
      <c r="C30" s="11">
        <f t="shared" si="0"/>
        <v>8.8308588631961036E-3</v>
      </c>
      <c r="D30" s="5">
        <v>6862.66</v>
      </c>
      <c r="E30" s="5">
        <v>777122.6</v>
      </c>
    </row>
    <row r="31" spans="1:5" x14ac:dyDescent="0.25">
      <c r="A31" s="18" t="s">
        <v>29</v>
      </c>
      <c r="B31" s="19"/>
      <c r="C31" s="11">
        <f t="shared" si="0"/>
        <v>8.0941777491722988E-2</v>
      </c>
      <c r="D31" s="5">
        <v>67876.209999999992</v>
      </c>
      <c r="E31" s="5">
        <v>838580.67</v>
      </c>
    </row>
    <row r="32" spans="1:5" ht="15" customHeight="1" x14ac:dyDescent="0.25">
      <c r="A32" s="18" t="s">
        <v>30</v>
      </c>
      <c r="B32" s="19"/>
      <c r="C32" s="11">
        <f t="shared" si="0"/>
        <v>5.9831789994793369E-2</v>
      </c>
      <c r="D32" s="5">
        <v>39175.54</v>
      </c>
      <c r="E32" s="5">
        <v>654761.29</v>
      </c>
    </row>
    <row r="33" spans="1:5" x14ac:dyDescent="0.25">
      <c r="A33" s="18" t="s">
        <v>31</v>
      </c>
      <c r="B33" s="19"/>
      <c r="C33" s="11">
        <f t="shared" si="0"/>
        <v>0.12907181334280141</v>
      </c>
      <c r="D33" s="5">
        <v>121836.88</v>
      </c>
      <c r="E33" s="5">
        <v>943946.45</v>
      </c>
    </row>
    <row r="34" spans="1:5" ht="15" customHeight="1" x14ac:dyDescent="0.25">
      <c r="A34" s="18" t="s">
        <v>32</v>
      </c>
      <c r="B34" s="19"/>
      <c r="C34" s="11">
        <f t="shared" si="0"/>
        <v>7.5295314805115685E-2</v>
      </c>
      <c r="D34" s="5">
        <v>197290.67</v>
      </c>
      <c r="E34" s="5">
        <v>2620225.0500000003</v>
      </c>
    </row>
    <row r="35" spans="1:5" x14ac:dyDescent="0.25">
      <c r="A35" s="18" t="s">
        <v>33</v>
      </c>
      <c r="B35" s="19"/>
      <c r="C35" s="11">
        <f t="shared" si="0"/>
        <v>0.12860709884524782</v>
      </c>
      <c r="D35" s="5">
        <v>204475.94</v>
      </c>
      <c r="E35" s="5">
        <v>1589927.3200000003</v>
      </c>
    </row>
    <row r="36" spans="1:5" x14ac:dyDescent="0.25">
      <c r="A36" s="18" t="s">
        <v>34</v>
      </c>
      <c r="B36" s="19"/>
      <c r="C36" s="11">
        <f t="shared" si="0"/>
        <v>4.385002963824218E-2</v>
      </c>
      <c r="D36" s="5">
        <v>38405.82</v>
      </c>
      <c r="E36" s="5">
        <v>875844.79</v>
      </c>
    </row>
    <row r="37" spans="1:5" x14ac:dyDescent="0.25">
      <c r="A37" s="14" t="s">
        <v>46</v>
      </c>
      <c r="B37" s="15"/>
      <c r="C37" s="11">
        <f>D37/E37</f>
        <v>3.1713365982108293E-3</v>
      </c>
      <c r="D37" s="5">
        <v>3412.81</v>
      </c>
      <c r="E37" s="5">
        <v>1076142.4700000002</v>
      </c>
    </row>
    <row r="38" spans="1:5" x14ac:dyDescent="0.25">
      <c r="A38" s="18" t="s">
        <v>35</v>
      </c>
      <c r="B38" s="19"/>
      <c r="C38" s="11">
        <f t="shared" si="0"/>
        <v>1.9064912448226959E-2</v>
      </c>
      <c r="D38" s="5">
        <v>31962.74</v>
      </c>
      <c r="E38" s="5">
        <v>1676521.7300000002</v>
      </c>
    </row>
    <row r="39" spans="1:5" x14ac:dyDescent="0.25">
      <c r="A39" s="18" t="s">
        <v>36</v>
      </c>
      <c r="B39" s="19"/>
      <c r="C39" s="11">
        <f t="shared" si="0"/>
        <v>8.205884940488424E-2</v>
      </c>
      <c r="D39" s="5">
        <v>151597.4</v>
      </c>
      <c r="E39" s="5">
        <v>1847422.93</v>
      </c>
    </row>
    <row r="40" spans="1:5" ht="15" customHeight="1" x14ac:dyDescent="0.25">
      <c r="A40" s="18" t="s">
        <v>37</v>
      </c>
      <c r="B40" s="19"/>
      <c r="C40" s="11">
        <f t="shared" si="0"/>
        <v>6.4032281094967038E-3</v>
      </c>
      <c r="D40" s="5">
        <v>7203.3</v>
      </c>
      <c r="E40" s="5">
        <v>1124948.21</v>
      </c>
    </row>
    <row r="41" spans="1:5" x14ac:dyDescent="0.25">
      <c r="A41" s="18" t="s">
        <v>38</v>
      </c>
      <c r="B41" s="19"/>
      <c r="C41" s="11">
        <f t="shared" si="0"/>
        <v>2.6274143800515098E-2</v>
      </c>
      <c r="D41" s="5">
        <v>50329.17</v>
      </c>
      <c r="E41" s="5">
        <v>1915539.87</v>
      </c>
    </row>
    <row r="42" spans="1:5" ht="15" customHeight="1" x14ac:dyDescent="0.25">
      <c r="A42" s="18" t="s">
        <v>39</v>
      </c>
      <c r="B42" s="19"/>
      <c r="C42" s="11">
        <f t="shared" si="0"/>
        <v>0.15769717591975946</v>
      </c>
      <c r="D42" s="5">
        <v>224346.17</v>
      </c>
      <c r="E42" s="5">
        <v>1422639.1099999999</v>
      </c>
    </row>
    <row r="43" spans="1:5" x14ac:dyDescent="0.25">
      <c r="A43" s="18" t="s">
        <v>40</v>
      </c>
      <c r="B43" s="19"/>
      <c r="C43" s="11">
        <f t="shared" si="0"/>
        <v>1.7957592966617572E-2</v>
      </c>
      <c r="D43" s="5">
        <v>26623.67</v>
      </c>
      <c r="E43" s="5">
        <v>1482585.67</v>
      </c>
    </row>
    <row r="44" spans="1:5" ht="15.75" thickBot="1" x14ac:dyDescent="0.3">
      <c r="A44" s="16" t="s">
        <v>41</v>
      </c>
      <c r="B44" s="17"/>
      <c r="C44" s="12">
        <f t="shared" si="0"/>
        <v>0</v>
      </c>
      <c r="D44" s="9">
        <v>0</v>
      </c>
      <c r="E44" s="9">
        <v>1224390.9500000002</v>
      </c>
    </row>
  </sheetData>
  <mergeCells count="43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4:B44"/>
    <mergeCell ref="A38:B38"/>
    <mergeCell ref="A39:B39"/>
    <mergeCell ref="A40:B40"/>
    <mergeCell ref="A41:B41"/>
    <mergeCell ref="A42:B42"/>
    <mergeCell ref="A43:B43"/>
  </mergeCells>
  <pageMargins left="0.7" right="0.7" top="0.75" bottom="0.75" header="0.3" footer="0.3"/>
  <pageSetup paperSize="9" scale="9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31764B-1DC7-4767-A403-649EB7CCAD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2F81A2-9D09-42CE-91A0-05C81FA5B1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BC4814B-CC30-4E9E-B4B7-CECEA98A423E}">
  <ds:schemaRefs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2017 met rek 400</vt:lpstr>
      <vt:lpstr>2017 zonder rek 400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Schryver, Ellen</dc:creator>
  <cp:lastModifiedBy>Vanholle, Maarten</cp:lastModifiedBy>
  <cp:lastPrinted>2018-11-26T09:34:00Z</cp:lastPrinted>
  <dcterms:created xsi:type="dcterms:W3CDTF">2017-02-04T03:09:57Z</dcterms:created>
  <dcterms:modified xsi:type="dcterms:W3CDTF">2018-11-26T09:34:32Z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