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V2017_2018\SV 1322\"/>
    </mc:Choice>
  </mc:AlternateContent>
  <xr:revisionPtr revIDLastSave="0" documentId="10_ncr:100000_{F342957D-4E5A-4109-99A6-25F2B878FFA2}" xr6:coauthVersionLast="31" xr6:coauthVersionMax="31" xr10:uidLastSave="{00000000-0000-0000-0000-000000000000}"/>
  <bookViews>
    <workbookView xWindow="0" yWindow="0" windowWidth="21600" windowHeight="8925" xr2:uid="{00000000-000D-0000-FFFF-FFFF00000000}"/>
  </bookViews>
  <sheets>
    <sheet name="2018" sheetId="1" r:id="rId1"/>
    <sheet name="Voorbije 5 jaar" sheetId="2" r:id="rId2"/>
  </sheets>
  <calcPr calcId="179017"/>
</workbook>
</file>

<file path=xl/calcChain.xml><?xml version="1.0" encoding="utf-8"?>
<calcChain xmlns="http://schemas.openxmlformats.org/spreadsheetml/2006/main">
  <c r="L42" i="2" l="1"/>
  <c r="K42" i="2"/>
  <c r="C30" i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1" authorId="0" shapeId="0" xr:uid="{00000000-0006-0000-0000-000001000000}">
      <text>
        <r>
          <rPr>
            <sz val="10"/>
            <color rgb="FF000000"/>
            <rFont val="Arial"/>
          </rPr>
          <t>vlgs VSen in eDelta</t>
        </r>
      </text>
    </comment>
    <comment ref="D22" authorId="0" shapeId="0" xr:uid="{00000000-0006-0000-0000-000002000000}">
      <text>
        <r>
          <rPr>
            <sz val="10"/>
            <color rgb="FF000000"/>
            <rFont val="Arial"/>
          </rPr>
          <t>Vlgs VSen in eDelta</t>
        </r>
      </text>
    </comment>
    <comment ref="D23" authorId="0" shapeId="0" xr:uid="{00000000-0006-0000-0000-000003000000}">
      <text>
        <r>
          <rPr>
            <sz val="10"/>
            <color rgb="FF000000"/>
            <rFont val="Arial"/>
          </rPr>
          <t>Vlgs VSen in eDelta</t>
        </r>
      </text>
    </comment>
    <comment ref="D24" authorId="0" shapeId="0" xr:uid="{00000000-0006-0000-0000-000004000000}">
      <text>
        <r>
          <rPr>
            <sz val="10"/>
            <color rgb="FF000000"/>
            <rFont val="Arial"/>
          </rPr>
          <t>Vlgs VSen in eDelta</t>
        </r>
      </text>
    </comment>
    <comment ref="D25" authorId="0" shapeId="0" xr:uid="{00000000-0006-0000-0000-000005000000}">
      <text>
        <r>
          <rPr>
            <sz val="10"/>
            <color rgb="FF000000"/>
            <rFont val="Arial"/>
          </rPr>
          <t>Vlgs VSen in eDelta</t>
        </r>
      </text>
    </comment>
    <comment ref="D26" authorId="0" shapeId="0" xr:uid="{00000000-0006-0000-0000-000006000000}">
      <text>
        <r>
          <rPr>
            <sz val="10"/>
            <color rgb="FF000000"/>
            <rFont val="Arial"/>
          </rPr>
          <t>Vlgs VSen in eDelta</t>
        </r>
      </text>
    </comment>
  </commentList>
</comments>
</file>

<file path=xl/sharedStrings.xml><?xml version="1.0" encoding="utf-8"?>
<sst xmlns="http://schemas.openxmlformats.org/spreadsheetml/2006/main" count="105" uniqueCount="70">
  <si>
    <t>Groenbeheer voorbije 5 jaar</t>
  </si>
  <si>
    <t xml:space="preserve"> </t>
  </si>
  <si>
    <t>In welk budget was er de voorbije vijf jaar voorzien en hoeveel werd er effectief uitgegeven?</t>
  </si>
  <si>
    <t>Voorziene budget voor 2018</t>
  </si>
  <si>
    <t>Hoeveel procent nu reeds opgebruikt voor 2018</t>
  </si>
  <si>
    <t>Antwerpen</t>
  </si>
  <si>
    <t>D112 Puurs</t>
  </si>
  <si>
    <t>37,9% (449.636,82 gefactureerd, 553.417,57 al in dienstbevelen)</t>
  </si>
  <si>
    <t>D114 Geel</t>
  </si>
  <si>
    <t>Contract is nog niet van start!</t>
  </si>
  <si>
    <t>Totaal budget</t>
  </si>
  <si>
    <t>effectief uitgegeven</t>
  </si>
  <si>
    <t>112 Puurs</t>
  </si>
  <si>
    <t>D121 Antwerpen</t>
  </si>
  <si>
    <t>D123 Brecht</t>
  </si>
  <si>
    <t>39,2% (294.088,76 gefactureerd, 486.025,04 al in dienstbevelen)</t>
  </si>
  <si>
    <t>D125 Vosselaar</t>
  </si>
  <si>
    <t>7,5% (131.000 uitgevoerd)</t>
  </si>
  <si>
    <t>Limburg</t>
  </si>
  <si>
    <t>114 Geel</t>
  </si>
  <si>
    <t>121 Antwerpen</t>
  </si>
  <si>
    <t>123 Brecht</t>
  </si>
  <si>
    <t>125 Vosselaar</t>
  </si>
  <si>
    <t>Oost-Vlaanderen (groenonderhoud en netheid) excl BTW - % gebruikt in 2018 geeft vertekend beeeld, want dossiers starten niet allemaal op 1/1/2018.</t>
  </si>
  <si>
    <t>dossier E40-E17-R4 23% Dossier E34 nog niet opgestart</t>
  </si>
  <si>
    <t>nieuw dossier is nog niet rond</t>
  </si>
  <si>
    <t>Oost-Vlaanderen (groenonderhoud en netheid) excl BTW</t>
  </si>
  <si>
    <t>Vlaams-Brabant (groen en netheid) (incl. BTW)</t>
  </si>
  <si>
    <t>A-wegen West</t>
  </si>
  <si>
    <t>A-wegen Oost</t>
  </si>
  <si>
    <t>West-Vlaanderen</t>
  </si>
  <si>
    <t>bestek 2018 wordt gestart 1/9/2018</t>
  </si>
  <si>
    <t>2.993.952,23 incl btw</t>
  </si>
  <si>
    <t>1.500.000€ incl. BTW, alsook incl. zand ruimen kustbaan</t>
  </si>
  <si>
    <t>0% bestek nog niet gegund</t>
  </si>
  <si>
    <t>D717 West Limburg</t>
  </si>
  <si>
    <t>D718 Oost Limburg</t>
  </si>
  <si>
    <t>D719 Zuid Limburg</t>
  </si>
  <si>
    <t>D720 Centraal Limburg A-wegen</t>
  </si>
  <si>
    <t>D720 Centraal Limburg N-wegen</t>
  </si>
  <si>
    <t>D412 Oudenaarde</t>
  </si>
  <si>
    <t>D413 Eeklo</t>
  </si>
  <si>
    <t>D414 St Niklaas</t>
  </si>
  <si>
    <t>D415 Aalst</t>
  </si>
  <si>
    <t>D411 Gent N-wegen</t>
  </si>
  <si>
    <t>D411 Gent A-wegen</t>
  </si>
  <si>
    <t>D212 Vilvoorde N-wegen</t>
  </si>
  <si>
    <t>D211 Halle N-wegen</t>
  </si>
  <si>
    <t>D213 Leuven N-wegen</t>
  </si>
  <si>
    <t>D214 Aarschot N-wegen</t>
  </si>
  <si>
    <t>D313 Ieper</t>
  </si>
  <si>
    <t>D311 Brugge A-wegen</t>
  </si>
  <si>
    <t>D311 Brugge N-wegen</t>
  </si>
  <si>
    <t>D312 Kortrijk N-wegen</t>
  </si>
  <si>
    <t>D312 Kortrijk A-wegen</t>
  </si>
  <si>
    <t>D315 Oostende</t>
  </si>
  <si>
    <t>D316 Pittem</t>
  </si>
  <si>
    <t xml:space="preserve">D711+D714(oud district </t>
  </si>
  <si>
    <t xml:space="preserve">D712+D716(oud district </t>
  </si>
  <si>
    <t xml:space="preserve">D713+D715(oud district </t>
  </si>
  <si>
    <t>D718 Oost-Limburg</t>
  </si>
  <si>
    <t>A-wegen</t>
  </si>
  <si>
    <t>D314 (oud district)</t>
  </si>
  <si>
    <t>D711 (oud district st truiden</t>
  </si>
  <si>
    <t>D712(oud district hasselt</t>
  </si>
  <si>
    <t>D713(oud district neerpelt</t>
  </si>
  <si>
    <t>D714(oud district tongeren</t>
  </si>
  <si>
    <t>D715(oud district maaseik</t>
  </si>
  <si>
    <t>D716(oud district genk)</t>
  </si>
  <si>
    <t>incl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</si>
</sst>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right" vertical="top"/>
    </xf>
    <xf numFmtId="4" fontId="1" fillId="0" borderId="8" xfId="0" applyNumberFormat="1" applyFont="1" applyBorder="1" applyAlignment="1">
      <alignment vertical="top"/>
    </xf>
    <xf numFmtId="43" fontId="1" fillId="0" borderId="8" xfId="0" applyNumberFormat="1" applyFont="1" applyBorder="1" applyAlignment="1">
      <alignment vertical="top"/>
    </xf>
    <xf numFmtId="0" fontId="3" fillId="0" borderId="8" xfId="0" applyFont="1" applyBorder="1" applyAlignment="1">
      <alignment vertical="top"/>
    </xf>
    <xf numFmtId="9" fontId="1" fillId="0" borderId="8" xfId="0" applyNumberFormat="1" applyFont="1" applyBorder="1" applyAlignment="1">
      <alignment horizontal="right" vertical="top"/>
    </xf>
    <xf numFmtId="43" fontId="2" fillId="0" borderId="8" xfId="0" applyNumberFormat="1" applyFont="1" applyBorder="1" applyAlignment="1">
      <alignment horizontal="right" vertical="top"/>
    </xf>
    <xf numFmtId="10" fontId="1" fillId="0" borderId="8" xfId="0" applyNumberFormat="1" applyFont="1" applyBorder="1" applyAlignment="1">
      <alignment horizontal="right" vertical="top"/>
    </xf>
    <xf numFmtId="43" fontId="1" fillId="0" borderId="8" xfId="0" applyNumberFormat="1" applyFont="1" applyBorder="1" applyAlignment="1">
      <alignment vertical="top" wrapText="1"/>
    </xf>
    <xf numFmtId="0" fontId="0" fillId="0" borderId="9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43" fontId="0" fillId="0" borderId="8" xfId="0" applyNumberFormat="1" applyFont="1" applyBorder="1" applyAlignment="1">
      <alignment horizontal="right"/>
    </xf>
    <xf numFmtId="43" fontId="1" fillId="0" borderId="8" xfId="0" applyNumberFormat="1" applyFont="1" applyBorder="1" applyAlignment="1"/>
    <xf numFmtId="43" fontId="1" fillId="2" borderId="8" xfId="0" applyNumberFormat="1" applyFont="1" applyFill="1" applyBorder="1" applyAlignment="1"/>
    <xf numFmtId="43" fontId="1" fillId="2" borderId="8" xfId="0" applyNumberFormat="1" applyFont="1" applyFill="1" applyBorder="1"/>
    <xf numFmtId="43" fontId="1" fillId="0" borderId="8" xfId="0" applyNumberFormat="1" applyFont="1" applyBorder="1"/>
    <xf numFmtId="43" fontId="2" fillId="0" borderId="8" xfId="0" applyNumberFormat="1" applyFont="1" applyBorder="1" applyAlignment="1">
      <alignment horizontal="right"/>
    </xf>
    <xf numFmtId="0" fontId="1" fillId="0" borderId="5" xfId="0" applyFont="1" applyBorder="1"/>
    <xf numFmtId="0" fontId="0" fillId="0" borderId="8" xfId="0" applyFont="1" applyBorder="1" applyAlignment="1"/>
    <xf numFmtId="0" fontId="3" fillId="0" borderId="10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0" fillId="0" borderId="0" xfId="0" applyFont="1" applyBorder="1" applyAlignment="1"/>
    <xf numFmtId="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12" xfId="0" applyFont="1" applyBorder="1" applyAlignment="1"/>
    <xf numFmtId="0" fontId="3" fillId="0" borderId="0" xfId="0" applyFont="1" applyAlignment="1"/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11" xfId="0" applyFont="1" applyBorder="1"/>
    <xf numFmtId="0" fontId="1" fillId="0" borderId="5" xfId="0" applyFont="1" applyBorder="1" applyAlignment="1">
      <alignment vertical="top" wrapText="1"/>
    </xf>
    <xf numFmtId="0" fontId="1" fillId="0" borderId="6" xfId="0" applyFont="1" applyBorder="1"/>
    <xf numFmtId="0" fontId="1" fillId="0" borderId="4" xfId="0" applyFont="1" applyBorder="1"/>
    <xf numFmtId="0" fontId="1" fillId="0" borderId="5" xfId="0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33"/>
  <sheetViews>
    <sheetView tabSelected="1" workbookViewId="0">
      <selection activeCell="A8" sqref="A8"/>
    </sheetView>
  </sheetViews>
  <sheetFormatPr defaultColWidth="14.42578125" defaultRowHeight="15.75" customHeight="1" x14ac:dyDescent="0.2"/>
  <cols>
    <col min="1" max="1" width="30.85546875" style="8" customWidth="1"/>
    <col min="2" max="2" width="29" style="8" customWidth="1"/>
    <col min="3" max="3" width="26.140625" style="8" customWidth="1"/>
    <col min="4" max="4" width="56.42578125" style="9" customWidth="1"/>
    <col min="6" max="6" width="12" customWidth="1"/>
  </cols>
  <sheetData>
    <row r="1" spans="1:4" ht="12.75" x14ac:dyDescent="0.2">
      <c r="A1" s="7" t="s">
        <v>1</v>
      </c>
    </row>
    <row r="2" spans="1:4" ht="12.75" x14ac:dyDescent="0.2">
      <c r="B2" s="7"/>
      <c r="C2" s="7"/>
      <c r="D2" s="10"/>
    </row>
    <row r="3" spans="1:4" ht="12.75" x14ac:dyDescent="0.2">
      <c r="A3" s="11"/>
      <c r="B3" s="11"/>
      <c r="C3" s="11" t="s">
        <v>3</v>
      </c>
      <c r="D3" s="12" t="s">
        <v>4</v>
      </c>
    </row>
    <row r="4" spans="1:4" ht="12.75" x14ac:dyDescent="0.2">
      <c r="A4" s="11" t="s">
        <v>5</v>
      </c>
      <c r="B4" s="13" t="s">
        <v>6</v>
      </c>
      <c r="C4" s="14">
        <v>2647821.4</v>
      </c>
      <c r="D4" s="12" t="s">
        <v>7</v>
      </c>
    </row>
    <row r="5" spans="1:4" ht="12.75" x14ac:dyDescent="0.2">
      <c r="A5" s="11"/>
      <c r="B5" s="11" t="s">
        <v>8</v>
      </c>
      <c r="C5" s="14">
        <v>3141590.16</v>
      </c>
      <c r="D5" s="12" t="s">
        <v>9</v>
      </c>
    </row>
    <row r="6" spans="1:4" ht="12.75" x14ac:dyDescent="0.2">
      <c r="A6" s="11"/>
      <c r="B6" s="11" t="s">
        <v>13</v>
      </c>
      <c r="C6" s="14">
        <v>4895484.3899999997</v>
      </c>
      <c r="D6" s="12" t="s">
        <v>9</v>
      </c>
    </row>
    <row r="7" spans="1:4" ht="12.75" x14ac:dyDescent="0.2">
      <c r="A7" s="11"/>
      <c r="B7" s="11" t="s">
        <v>14</v>
      </c>
      <c r="C7" s="14">
        <v>1992506.33</v>
      </c>
      <c r="D7" s="12" t="s">
        <v>15</v>
      </c>
    </row>
    <row r="8" spans="1:4" ht="12.75" x14ac:dyDescent="0.2">
      <c r="A8" s="11"/>
      <c r="B8" s="11" t="s">
        <v>16</v>
      </c>
      <c r="C8" s="14">
        <v>1739341.41</v>
      </c>
      <c r="D8" s="12" t="s">
        <v>17</v>
      </c>
    </row>
    <row r="9" spans="1:4" ht="12.75" x14ac:dyDescent="0.2">
      <c r="A9" s="11"/>
      <c r="B9" s="11"/>
      <c r="C9" s="14"/>
      <c r="D9" s="12"/>
    </row>
    <row r="10" spans="1:4" ht="12.75" x14ac:dyDescent="0.2">
      <c r="A10" s="11" t="s">
        <v>18</v>
      </c>
      <c r="B10" s="15" t="s">
        <v>35</v>
      </c>
      <c r="C10" s="14">
        <v>1678714.45</v>
      </c>
      <c r="D10" s="16">
        <v>0</v>
      </c>
    </row>
    <row r="11" spans="1:4" ht="12.75" x14ac:dyDescent="0.2">
      <c r="A11" s="11"/>
      <c r="B11" s="15" t="s">
        <v>36</v>
      </c>
      <c r="C11" s="14">
        <v>1167000</v>
      </c>
      <c r="D11" s="16">
        <v>0.28999999999999998</v>
      </c>
    </row>
    <row r="12" spans="1:4" ht="12.75" x14ac:dyDescent="0.2">
      <c r="A12" s="11"/>
      <c r="B12" s="15" t="s">
        <v>37</v>
      </c>
      <c r="C12" s="14">
        <v>1476390.56</v>
      </c>
      <c r="D12" s="16">
        <v>0.25</v>
      </c>
    </row>
    <row r="13" spans="1:4" ht="12.75" x14ac:dyDescent="0.2">
      <c r="A13" s="11"/>
      <c r="B13" s="15" t="s">
        <v>39</v>
      </c>
      <c r="C13" s="14">
        <v>700000</v>
      </c>
      <c r="D13" s="16">
        <v>0.28000000000000003</v>
      </c>
    </row>
    <row r="14" spans="1:4" ht="12.75" x14ac:dyDescent="0.2">
      <c r="A14" s="11"/>
      <c r="B14" s="15" t="s">
        <v>38</v>
      </c>
      <c r="C14" s="14">
        <v>2157715.02</v>
      </c>
      <c r="D14" s="16">
        <v>0.3</v>
      </c>
    </row>
    <row r="15" spans="1:4" ht="12.75" x14ac:dyDescent="0.2">
      <c r="A15" s="40" t="s">
        <v>23</v>
      </c>
      <c r="B15" s="15" t="s">
        <v>45</v>
      </c>
      <c r="C15" s="14">
        <f>3182958.62+2180309.03</f>
        <v>5363267.6500000004</v>
      </c>
      <c r="D15" s="12" t="s">
        <v>24</v>
      </c>
    </row>
    <row r="16" spans="1:4" ht="12.75" x14ac:dyDescent="0.2">
      <c r="A16" s="41"/>
      <c r="B16" s="15" t="s">
        <v>44</v>
      </c>
      <c r="C16" s="14">
        <v>1909000</v>
      </c>
      <c r="D16" s="12" t="s">
        <v>25</v>
      </c>
    </row>
    <row r="17" spans="1:26" ht="12.75" x14ac:dyDescent="0.2">
      <c r="A17" s="41"/>
      <c r="B17" s="15" t="s">
        <v>40</v>
      </c>
      <c r="C17" s="14">
        <v>1295041.32</v>
      </c>
      <c r="D17" s="16">
        <v>0.28999999999999998</v>
      </c>
    </row>
    <row r="18" spans="1:26" ht="12.75" x14ac:dyDescent="0.2">
      <c r="A18" s="41"/>
      <c r="B18" s="15" t="s">
        <v>41</v>
      </c>
      <c r="C18" s="14">
        <v>1814660.98</v>
      </c>
      <c r="D18" s="12">
        <v>25.3</v>
      </c>
    </row>
    <row r="19" spans="1:26" ht="15" x14ac:dyDescent="0.2">
      <c r="A19" s="41"/>
      <c r="B19" s="15" t="s">
        <v>42</v>
      </c>
      <c r="C19" s="17">
        <v>1239052.3</v>
      </c>
      <c r="D19" s="16">
        <v>0.26</v>
      </c>
    </row>
    <row r="20" spans="1:26" ht="47.25" customHeight="1" x14ac:dyDescent="0.2">
      <c r="A20" s="41"/>
      <c r="B20" s="15" t="s">
        <v>43</v>
      </c>
      <c r="C20" s="14">
        <v>1064559.3500000001</v>
      </c>
      <c r="D20" s="12">
        <v>22.9</v>
      </c>
    </row>
    <row r="21" spans="1:26" ht="12.75" x14ac:dyDescent="0.2">
      <c r="A21" s="42" t="s">
        <v>27</v>
      </c>
      <c r="B21" s="11" t="s">
        <v>28</v>
      </c>
      <c r="C21" s="14">
        <v>3613091.29</v>
      </c>
      <c r="D21" s="18">
        <v>0.245</v>
      </c>
    </row>
    <row r="22" spans="1:26" ht="12.75" x14ac:dyDescent="0.2">
      <c r="A22" s="41"/>
      <c r="B22" s="11" t="s">
        <v>29</v>
      </c>
      <c r="C22" s="14">
        <v>2562285.42</v>
      </c>
      <c r="D22" s="18">
        <v>0.11799999999999999</v>
      </c>
    </row>
    <row r="23" spans="1:26" ht="12.75" x14ac:dyDescent="0.2">
      <c r="A23" s="41"/>
      <c r="B23" s="15" t="s">
        <v>47</v>
      </c>
      <c r="C23" s="14">
        <v>1291780.43</v>
      </c>
      <c r="D23" s="18">
        <v>4.2000000000000003E-2</v>
      </c>
    </row>
    <row r="24" spans="1:26" ht="12.75" x14ac:dyDescent="0.2">
      <c r="A24" s="41"/>
      <c r="B24" s="15" t="s">
        <v>46</v>
      </c>
      <c r="C24" s="14">
        <v>1538067.41</v>
      </c>
      <c r="D24" s="16">
        <v>0</v>
      </c>
    </row>
    <row r="25" spans="1:26" ht="12.75" x14ac:dyDescent="0.2">
      <c r="A25" s="41"/>
      <c r="B25" s="15" t="s">
        <v>48</v>
      </c>
      <c r="C25" s="14">
        <v>1072093.77</v>
      </c>
      <c r="D25" s="18">
        <v>0.28899999999999998</v>
      </c>
    </row>
    <row r="26" spans="1:26" ht="12.75" x14ac:dyDescent="0.2">
      <c r="A26" s="41"/>
      <c r="B26" s="15" t="s">
        <v>49</v>
      </c>
      <c r="C26" s="14">
        <v>1211897.46</v>
      </c>
      <c r="D26" s="18">
        <v>0.108</v>
      </c>
    </row>
    <row r="27" spans="1:26" ht="12.75" x14ac:dyDescent="0.2">
      <c r="A27" s="11" t="s">
        <v>30</v>
      </c>
      <c r="B27" s="15" t="s">
        <v>50</v>
      </c>
      <c r="C27" s="14">
        <v>1374000</v>
      </c>
      <c r="D27" s="18">
        <v>0.2321</v>
      </c>
    </row>
    <row r="28" spans="1:26" ht="12.75" x14ac:dyDescent="0.2">
      <c r="A28" s="11"/>
      <c r="B28" s="15" t="s">
        <v>52</v>
      </c>
      <c r="C28" s="14">
        <v>1682417.88</v>
      </c>
      <c r="D28" s="18">
        <v>0.20699999999999999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x14ac:dyDescent="0.2">
      <c r="A29" s="11"/>
      <c r="B29" s="15" t="s">
        <v>51</v>
      </c>
      <c r="C29" s="14">
        <v>2081017.87</v>
      </c>
      <c r="D29" s="18">
        <v>0.2402</v>
      </c>
      <c r="E29" s="5"/>
      <c r="F29" s="5"/>
      <c r="G29" s="5"/>
      <c r="H29" s="5"/>
      <c r="I29" s="5"/>
      <c r="J29" s="5"/>
      <c r="K29" s="5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x14ac:dyDescent="0.2">
      <c r="A30" s="11"/>
      <c r="B30" s="15" t="s">
        <v>53</v>
      </c>
      <c r="C30" s="14">
        <f>195365+(179982.5*1.21)</f>
        <v>413143.82499999995</v>
      </c>
      <c r="D30" s="18">
        <v>0.9</v>
      </c>
      <c r="E30" s="5"/>
      <c r="F30" s="5"/>
      <c r="G30" s="5"/>
      <c r="H30" s="5"/>
      <c r="I30" s="5"/>
      <c r="J30" s="5"/>
      <c r="K30" s="5"/>
      <c r="L30" s="6" t="s">
        <v>31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x14ac:dyDescent="0.2">
      <c r="A31" s="11"/>
      <c r="B31" s="15" t="s">
        <v>54</v>
      </c>
      <c r="C31" s="14" t="s">
        <v>32</v>
      </c>
      <c r="D31" s="18">
        <v>0.3221</v>
      </c>
    </row>
    <row r="32" spans="1:26" ht="34.5" customHeight="1" x14ac:dyDescent="0.2">
      <c r="A32" s="11"/>
      <c r="B32" s="15" t="s">
        <v>55</v>
      </c>
      <c r="C32" s="19" t="s">
        <v>33</v>
      </c>
      <c r="D32" s="12" t="s">
        <v>34</v>
      </c>
    </row>
    <row r="33" spans="1:4" ht="12.75" x14ac:dyDescent="0.2">
      <c r="A33" s="11"/>
      <c r="B33" s="15" t="s">
        <v>56</v>
      </c>
      <c r="C33" s="14">
        <v>1446924</v>
      </c>
      <c r="D33" s="18">
        <v>0.43290000000000001</v>
      </c>
    </row>
  </sheetData>
  <mergeCells count="2">
    <mergeCell ref="A15:A20"/>
    <mergeCell ref="A21:A26"/>
  </mergeCells>
  <printOptions horizontalCentered="1" gridLines="1"/>
  <pageMargins left="0.7" right="0.7" top="0.75" bottom="0.75" header="0" footer="0"/>
  <pageSetup paperSize="9" scale="18" fitToHeight="0" pageOrder="overThenDown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M45"/>
  <sheetViews>
    <sheetView topLeftCell="A4" zoomScale="94" zoomScaleNormal="94" workbookViewId="0">
      <selection activeCell="C3" sqref="C3"/>
    </sheetView>
  </sheetViews>
  <sheetFormatPr defaultColWidth="14.42578125" defaultRowHeight="15.75" customHeight="1" x14ac:dyDescent="0.2"/>
  <cols>
    <col min="1" max="1" width="16.85546875" customWidth="1"/>
    <col min="2" max="2" width="20.7109375" customWidth="1"/>
    <col min="4" max="4" width="18.42578125" customWidth="1"/>
    <col min="6" max="6" width="18.140625" customWidth="1"/>
    <col min="8" max="8" width="16.5703125" customWidth="1"/>
    <col min="10" max="10" width="19.28515625" customWidth="1"/>
    <col min="12" max="12" width="17.85546875" customWidth="1"/>
  </cols>
  <sheetData>
    <row r="1" spans="1:13" ht="15.75" customHeight="1" x14ac:dyDescent="0.2">
      <c r="A1" s="1" t="s">
        <v>0</v>
      </c>
    </row>
    <row r="3" spans="1:13" ht="15.75" customHeight="1" x14ac:dyDescent="0.2">
      <c r="A3" s="1" t="s">
        <v>2</v>
      </c>
    </row>
    <row r="5" spans="1:13" ht="15.75" customHeight="1" x14ac:dyDescent="0.2">
      <c r="A5" s="2"/>
      <c r="B5" s="4"/>
      <c r="C5" s="43">
        <v>2013</v>
      </c>
      <c r="D5" s="44"/>
      <c r="E5" s="43">
        <v>2014</v>
      </c>
      <c r="F5" s="44"/>
      <c r="G5" s="43">
        <v>2015</v>
      </c>
      <c r="H5" s="44"/>
      <c r="I5" s="43">
        <v>2016</v>
      </c>
      <c r="J5" s="44"/>
      <c r="K5" s="43">
        <v>2017</v>
      </c>
      <c r="L5" s="45"/>
    </row>
    <row r="6" spans="1:13" ht="15.75" customHeight="1" x14ac:dyDescent="0.2">
      <c r="A6" s="2"/>
      <c r="B6" s="3"/>
      <c r="C6" s="22" t="s">
        <v>10</v>
      </c>
      <c r="D6" s="22" t="s">
        <v>11</v>
      </c>
      <c r="E6" s="22" t="s">
        <v>10</v>
      </c>
      <c r="F6" s="22" t="s">
        <v>11</v>
      </c>
      <c r="G6" s="22" t="s">
        <v>10</v>
      </c>
      <c r="H6" s="22" t="s">
        <v>11</v>
      </c>
      <c r="I6" s="22" t="s">
        <v>10</v>
      </c>
      <c r="J6" s="22" t="s">
        <v>11</v>
      </c>
      <c r="K6" s="22" t="s">
        <v>10</v>
      </c>
      <c r="L6" s="38" t="s">
        <v>11</v>
      </c>
      <c r="M6" s="34"/>
    </row>
    <row r="7" spans="1:13" ht="15.75" customHeight="1" x14ac:dyDescent="0.2">
      <c r="A7" s="3" t="s">
        <v>5</v>
      </c>
      <c r="B7" s="20" t="s">
        <v>12</v>
      </c>
      <c r="C7" s="23">
        <v>1881467.62</v>
      </c>
      <c r="D7" s="23">
        <v>1881467.62</v>
      </c>
      <c r="E7" s="23">
        <v>1888934.13</v>
      </c>
      <c r="F7" s="23">
        <v>1888934.13</v>
      </c>
      <c r="G7" s="23">
        <v>1888934.13</v>
      </c>
      <c r="H7" s="23">
        <v>1888934.13</v>
      </c>
      <c r="I7" s="23">
        <v>1888934.13</v>
      </c>
      <c r="J7" s="23">
        <v>1888934.13</v>
      </c>
      <c r="K7" s="23">
        <v>2647821.4</v>
      </c>
      <c r="L7" s="23">
        <v>2647821.4</v>
      </c>
      <c r="M7" s="35"/>
    </row>
    <row r="8" spans="1:13" ht="15.75" customHeight="1" x14ac:dyDescent="0.2">
      <c r="A8" s="3"/>
      <c r="B8" s="20" t="s">
        <v>19</v>
      </c>
      <c r="C8" s="23">
        <v>1812589.08</v>
      </c>
      <c r="D8" s="23">
        <v>1812589.08</v>
      </c>
      <c r="E8" s="23">
        <v>1848490.38</v>
      </c>
      <c r="F8" s="23">
        <v>1848490.38</v>
      </c>
      <c r="G8" s="23">
        <v>1848490.38</v>
      </c>
      <c r="H8" s="23">
        <v>1848490.38</v>
      </c>
      <c r="I8" s="23">
        <v>1848490.38</v>
      </c>
      <c r="J8" s="23">
        <v>1848490.38</v>
      </c>
      <c r="K8" s="23">
        <v>1848490.38</v>
      </c>
      <c r="L8" s="23">
        <v>1848490.38</v>
      </c>
      <c r="M8" s="36"/>
    </row>
    <row r="9" spans="1:13" ht="15.75" customHeight="1" x14ac:dyDescent="0.2">
      <c r="A9" s="3"/>
      <c r="B9" s="20" t="s">
        <v>20</v>
      </c>
      <c r="C9" s="23">
        <v>4198678.34</v>
      </c>
      <c r="D9" s="23">
        <v>4198678.34</v>
      </c>
      <c r="E9" s="23">
        <v>3696726.06</v>
      </c>
      <c r="F9" s="23">
        <v>3696726.06</v>
      </c>
      <c r="G9" s="23">
        <v>3696726.06</v>
      </c>
      <c r="H9" s="23">
        <v>3696726.06</v>
      </c>
      <c r="I9" s="23">
        <v>3696726.06</v>
      </c>
      <c r="J9" s="23">
        <v>3696726.06</v>
      </c>
      <c r="K9" s="23">
        <v>3696726.06</v>
      </c>
      <c r="L9" s="23">
        <v>3696726.06</v>
      </c>
      <c r="M9" s="36"/>
    </row>
    <row r="10" spans="1:13" ht="15.75" customHeight="1" x14ac:dyDescent="0.2">
      <c r="A10" s="3"/>
      <c r="B10" s="20" t="s">
        <v>21</v>
      </c>
      <c r="C10" s="23">
        <v>1324206.6000000001</v>
      </c>
      <c r="D10" s="23">
        <v>1324206.6000000001</v>
      </c>
      <c r="E10" s="23">
        <v>1271123.1499999999</v>
      </c>
      <c r="F10" s="23">
        <v>1271123.1499999999</v>
      </c>
      <c r="G10" s="23">
        <v>1271123.1499999999</v>
      </c>
      <c r="H10" s="23">
        <v>1271123.1499999999</v>
      </c>
      <c r="I10" s="23">
        <v>1271123.1499999999</v>
      </c>
      <c r="J10" s="23">
        <v>1271123.1499999999</v>
      </c>
      <c r="K10" s="23">
        <v>1992506.33</v>
      </c>
      <c r="L10" s="23">
        <v>1992506.33</v>
      </c>
      <c r="M10" s="36"/>
    </row>
    <row r="11" spans="1:13" ht="15.75" customHeight="1" x14ac:dyDescent="0.2">
      <c r="A11" s="3"/>
      <c r="B11" s="20" t="s">
        <v>22</v>
      </c>
      <c r="C11" s="23">
        <v>1670372.23</v>
      </c>
      <c r="D11" s="23">
        <v>1670372.23</v>
      </c>
      <c r="E11" s="23">
        <v>1752067.97</v>
      </c>
      <c r="F11" s="23">
        <v>1752067.97</v>
      </c>
      <c r="G11" s="23">
        <v>1752067.97</v>
      </c>
      <c r="H11" s="23">
        <v>1752067.97</v>
      </c>
      <c r="I11" s="23">
        <v>1752067.97</v>
      </c>
      <c r="J11" s="23">
        <v>1752067.97</v>
      </c>
      <c r="K11" s="23">
        <v>1739341.41</v>
      </c>
      <c r="L11" s="23">
        <v>1739341.41</v>
      </c>
      <c r="M11" s="36"/>
    </row>
    <row r="12" spans="1:13" ht="15.75" customHeight="1" x14ac:dyDescent="0.2">
      <c r="A12" s="3" t="s">
        <v>18</v>
      </c>
      <c r="B12" s="31" t="s">
        <v>63</v>
      </c>
      <c r="C12" s="24">
        <v>431031</v>
      </c>
      <c r="D12" s="24">
        <v>431031</v>
      </c>
      <c r="E12" s="24">
        <v>431031</v>
      </c>
      <c r="F12" s="24">
        <v>431031</v>
      </c>
      <c r="G12" s="25"/>
      <c r="H12" s="25"/>
      <c r="I12" s="26"/>
      <c r="J12" s="26"/>
      <c r="K12" s="26"/>
      <c r="L12" s="26"/>
      <c r="M12" s="36"/>
    </row>
    <row r="13" spans="1:13" ht="15.75" customHeight="1" x14ac:dyDescent="0.2">
      <c r="A13" s="39" t="s">
        <v>69</v>
      </c>
      <c r="B13" s="31" t="s">
        <v>64</v>
      </c>
      <c r="C13" s="24">
        <v>310711</v>
      </c>
      <c r="D13" s="24">
        <v>310711</v>
      </c>
      <c r="E13" s="24">
        <v>310711</v>
      </c>
      <c r="F13" s="24">
        <v>310711</v>
      </c>
      <c r="G13" s="25"/>
      <c r="H13" s="25"/>
      <c r="I13" s="26"/>
      <c r="J13" s="26"/>
      <c r="K13" s="26"/>
      <c r="L13" s="26"/>
      <c r="M13" s="37"/>
    </row>
    <row r="14" spans="1:13" ht="15.75" customHeight="1" x14ac:dyDescent="0.2">
      <c r="A14" s="1"/>
      <c r="B14" s="31" t="s">
        <v>65</v>
      </c>
      <c r="C14" s="24">
        <v>564826</v>
      </c>
      <c r="D14" s="24">
        <v>564826</v>
      </c>
      <c r="E14" s="24">
        <v>564826</v>
      </c>
      <c r="F14" s="24">
        <v>564826</v>
      </c>
      <c r="G14" s="25"/>
      <c r="H14" s="25"/>
      <c r="I14" s="26"/>
      <c r="J14" s="26"/>
      <c r="K14" s="26"/>
      <c r="L14" s="26"/>
      <c r="M14" s="37"/>
    </row>
    <row r="15" spans="1:13" ht="15.75" customHeight="1" x14ac:dyDescent="0.2">
      <c r="A15" s="1"/>
      <c r="B15" s="31" t="s">
        <v>66</v>
      </c>
      <c r="C15" s="24">
        <v>436198.9</v>
      </c>
      <c r="D15" s="24">
        <v>436198.9</v>
      </c>
      <c r="E15" s="24">
        <v>438000</v>
      </c>
      <c r="F15" s="24">
        <v>438000</v>
      </c>
      <c r="G15" s="25"/>
      <c r="H15" s="25"/>
      <c r="I15" s="26"/>
      <c r="J15" s="26"/>
      <c r="K15" s="26"/>
      <c r="L15" s="26"/>
      <c r="M15" s="37"/>
    </row>
    <row r="16" spans="1:13" ht="15.75" customHeight="1" x14ac:dyDescent="0.2">
      <c r="A16" s="1"/>
      <c r="B16" s="31" t="s">
        <v>67</v>
      </c>
      <c r="C16" s="24">
        <v>533849</v>
      </c>
      <c r="D16" s="24">
        <v>533849</v>
      </c>
      <c r="E16" s="24">
        <v>533849</v>
      </c>
      <c r="F16" s="24">
        <v>533849</v>
      </c>
      <c r="G16" s="25"/>
      <c r="H16" s="25"/>
      <c r="I16" s="26"/>
      <c r="J16" s="26"/>
      <c r="K16" s="26"/>
      <c r="L16" s="26"/>
      <c r="M16" s="37"/>
    </row>
    <row r="17" spans="1:13" ht="15.75" customHeight="1" x14ac:dyDescent="0.2">
      <c r="A17" s="1"/>
      <c r="B17" s="31" t="s">
        <v>68</v>
      </c>
      <c r="C17" s="24">
        <v>395583.1</v>
      </c>
      <c r="D17" s="24">
        <v>395583.1</v>
      </c>
      <c r="E17" s="24">
        <v>397000</v>
      </c>
      <c r="F17" s="24">
        <v>397000</v>
      </c>
      <c r="G17" s="25"/>
      <c r="H17" s="25"/>
      <c r="I17" s="26"/>
      <c r="J17" s="26"/>
      <c r="K17" s="26"/>
      <c r="L17" s="26"/>
      <c r="M17" s="37"/>
    </row>
    <row r="18" spans="1:13" ht="15.75" customHeight="1" x14ac:dyDescent="0.2">
      <c r="B18" s="32" t="s">
        <v>57</v>
      </c>
      <c r="C18" s="26"/>
      <c r="D18" s="26"/>
      <c r="E18" s="26"/>
      <c r="F18" s="26"/>
      <c r="G18" s="24">
        <v>911862.57</v>
      </c>
      <c r="H18" s="24">
        <v>911862.57</v>
      </c>
      <c r="I18" s="26"/>
      <c r="J18" s="26"/>
      <c r="K18" s="26"/>
      <c r="L18" s="26"/>
      <c r="M18" s="37"/>
    </row>
    <row r="19" spans="1:13" ht="15.75" customHeight="1" x14ac:dyDescent="0.2">
      <c r="A19" s="3"/>
      <c r="B19" s="32" t="s">
        <v>58</v>
      </c>
      <c r="C19" s="26"/>
      <c r="D19" s="26"/>
      <c r="E19" s="26"/>
      <c r="F19" s="26"/>
      <c r="G19" s="24">
        <v>749086.05</v>
      </c>
      <c r="H19" s="24">
        <v>749086.05</v>
      </c>
      <c r="I19" s="26"/>
      <c r="J19" s="26"/>
      <c r="K19" s="26"/>
      <c r="L19" s="26"/>
      <c r="M19" s="37"/>
    </row>
    <row r="20" spans="1:13" ht="15.75" customHeight="1" x14ac:dyDescent="0.2">
      <c r="A20" s="3"/>
      <c r="B20" s="32" t="s">
        <v>59</v>
      </c>
      <c r="C20" s="26"/>
      <c r="D20" s="26"/>
      <c r="E20" s="26"/>
      <c r="F20" s="26"/>
      <c r="G20" s="24">
        <v>171256.25</v>
      </c>
      <c r="H20" s="24">
        <v>171256.25</v>
      </c>
      <c r="I20" s="26"/>
      <c r="J20" s="26"/>
      <c r="K20" s="26"/>
      <c r="L20" s="26"/>
      <c r="M20" s="37"/>
    </row>
    <row r="21" spans="1:13" ht="15.75" customHeight="1" x14ac:dyDescent="0.2">
      <c r="A21" s="3"/>
      <c r="B21" s="32" t="s">
        <v>35</v>
      </c>
      <c r="C21" s="26"/>
      <c r="D21" s="26"/>
      <c r="E21" s="26"/>
      <c r="F21" s="26"/>
      <c r="G21" s="26"/>
      <c r="H21" s="26"/>
      <c r="I21" s="24">
        <v>933308.21</v>
      </c>
      <c r="J21" s="24">
        <v>933308.21</v>
      </c>
      <c r="K21" s="24">
        <v>1247311.3500000001</v>
      </c>
      <c r="L21" s="24">
        <v>1247311.3500000001</v>
      </c>
      <c r="M21" s="37"/>
    </row>
    <row r="22" spans="1:13" ht="15.75" customHeight="1" x14ac:dyDescent="0.2">
      <c r="A22" s="3"/>
      <c r="B22" s="32" t="s">
        <v>60</v>
      </c>
      <c r="C22" s="26"/>
      <c r="D22" s="26"/>
      <c r="E22" s="26"/>
      <c r="F22" s="26"/>
      <c r="G22" s="26"/>
      <c r="H22" s="26"/>
      <c r="I22" s="24">
        <v>807215.28</v>
      </c>
      <c r="J22" s="24">
        <v>807215.28</v>
      </c>
      <c r="K22" s="24">
        <v>1166803.57</v>
      </c>
      <c r="L22" s="24">
        <v>1166803.57</v>
      </c>
      <c r="M22" s="37"/>
    </row>
    <row r="23" spans="1:13" ht="15.75" customHeight="1" x14ac:dyDescent="0.2">
      <c r="A23" s="3"/>
      <c r="B23" s="32" t="s">
        <v>37</v>
      </c>
      <c r="C23" s="26"/>
      <c r="D23" s="26"/>
      <c r="E23" s="26"/>
      <c r="F23" s="26"/>
      <c r="G23" s="26"/>
      <c r="H23" s="26"/>
      <c r="I23" s="24">
        <v>863300.76</v>
      </c>
      <c r="J23" s="24">
        <v>863300.76</v>
      </c>
      <c r="K23" s="24">
        <v>1254249.48</v>
      </c>
      <c r="L23" s="24">
        <v>1254249.48</v>
      </c>
      <c r="M23" s="37"/>
    </row>
    <row r="24" spans="1:13" ht="15.75" customHeight="1" x14ac:dyDescent="0.2">
      <c r="A24" s="3"/>
      <c r="B24" s="32" t="s">
        <v>39</v>
      </c>
      <c r="C24" s="26"/>
      <c r="D24" s="26"/>
      <c r="E24" s="26"/>
      <c r="F24" s="26"/>
      <c r="G24" s="26"/>
      <c r="H24" s="26"/>
      <c r="I24" s="24">
        <v>566175.98</v>
      </c>
      <c r="J24" s="24">
        <v>566175.98</v>
      </c>
      <c r="K24" s="24">
        <v>744752.93</v>
      </c>
      <c r="L24" s="24">
        <v>744752.93</v>
      </c>
      <c r="M24" s="36"/>
    </row>
    <row r="25" spans="1:13" ht="15.75" customHeight="1" x14ac:dyDescent="0.2">
      <c r="A25" s="3"/>
      <c r="B25" s="32" t="s">
        <v>61</v>
      </c>
      <c r="C25" s="24">
        <v>758106.21</v>
      </c>
      <c r="D25" s="24">
        <v>758106.21</v>
      </c>
      <c r="E25" s="24">
        <v>759139</v>
      </c>
      <c r="F25" s="24">
        <v>759139</v>
      </c>
      <c r="G25" s="24">
        <v>823127.9</v>
      </c>
      <c r="H25" s="24">
        <v>823127.9</v>
      </c>
      <c r="I25" s="24">
        <v>825000</v>
      </c>
      <c r="J25" s="24">
        <v>825000</v>
      </c>
      <c r="K25" s="24">
        <v>2157715.02</v>
      </c>
      <c r="L25" s="24">
        <v>2157715.02</v>
      </c>
      <c r="M25" s="36"/>
    </row>
    <row r="26" spans="1:13" ht="15.75" customHeight="1" x14ac:dyDescent="0.2">
      <c r="A26" s="46" t="s">
        <v>26</v>
      </c>
      <c r="B26" s="32" t="s">
        <v>45</v>
      </c>
      <c r="C26" s="27"/>
      <c r="D26" s="27"/>
      <c r="E26" s="24">
        <v>3207228.37</v>
      </c>
      <c r="F26" s="24">
        <v>3207228.37</v>
      </c>
      <c r="G26" s="24">
        <v>3379654.71</v>
      </c>
      <c r="H26" s="24">
        <v>3379654.71</v>
      </c>
      <c r="I26" s="24">
        <v>3364930.44</v>
      </c>
      <c r="J26" s="24">
        <v>3358651.62</v>
      </c>
      <c r="K26" s="24">
        <v>5202774.58</v>
      </c>
      <c r="L26" s="24">
        <v>4704664.42</v>
      </c>
      <c r="M26" s="37"/>
    </row>
    <row r="27" spans="1:13" ht="15.75" customHeight="1" x14ac:dyDescent="0.2">
      <c r="A27" s="47"/>
      <c r="B27" s="32" t="s">
        <v>44</v>
      </c>
      <c r="C27" s="27"/>
      <c r="D27" s="27"/>
      <c r="E27" s="24">
        <v>1236506.23</v>
      </c>
      <c r="F27" s="24">
        <v>1236506.23</v>
      </c>
      <c r="G27" s="24">
        <v>1318406.07</v>
      </c>
      <c r="H27" s="24">
        <v>1312740.9099999999</v>
      </c>
      <c r="I27" s="24">
        <v>1135730.17</v>
      </c>
      <c r="J27" s="24">
        <v>1106185.17</v>
      </c>
      <c r="K27" s="24">
        <v>1087227.27</v>
      </c>
      <c r="L27" s="24">
        <v>1022745.2</v>
      </c>
      <c r="M27" s="37"/>
    </row>
    <row r="28" spans="1:13" ht="15.75" customHeight="1" x14ac:dyDescent="0.2">
      <c r="A28" s="47"/>
      <c r="B28" s="32" t="s">
        <v>40</v>
      </c>
      <c r="C28" s="27"/>
      <c r="D28" s="27"/>
      <c r="E28" s="27"/>
      <c r="F28" s="27"/>
      <c r="G28" s="24">
        <v>1566964.57</v>
      </c>
      <c r="H28" s="24">
        <v>1566890.93</v>
      </c>
      <c r="I28" s="24">
        <v>1568618.53</v>
      </c>
      <c r="J28" s="24">
        <v>1568588.53</v>
      </c>
      <c r="K28" s="24">
        <v>1136742.1000000001</v>
      </c>
      <c r="L28" s="24">
        <v>1117147.22</v>
      </c>
      <c r="M28" s="37"/>
    </row>
    <row r="29" spans="1:13" ht="15.75" customHeight="1" x14ac:dyDescent="0.2">
      <c r="A29" s="47"/>
      <c r="B29" s="32" t="s">
        <v>41</v>
      </c>
      <c r="C29" s="27"/>
      <c r="D29" s="27"/>
      <c r="E29" s="24">
        <v>1116614.3999999999</v>
      </c>
      <c r="F29" s="24">
        <v>1116614.3999999999</v>
      </c>
      <c r="G29" s="24">
        <v>1160767.26</v>
      </c>
      <c r="H29" s="24">
        <v>1160767.26</v>
      </c>
      <c r="I29" s="24">
        <v>1116614.4099999999</v>
      </c>
      <c r="J29" s="24">
        <v>1116614.4099999999</v>
      </c>
      <c r="K29" s="24">
        <v>1138211.97</v>
      </c>
      <c r="L29" s="24">
        <v>1138211.97</v>
      </c>
      <c r="M29" s="37"/>
    </row>
    <row r="30" spans="1:13" ht="15" x14ac:dyDescent="0.25">
      <c r="A30" s="47"/>
      <c r="B30" s="32" t="s">
        <v>42</v>
      </c>
      <c r="C30" s="27"/>
      <c r="D30" s="27"/>
      <c r="E30" s="24">
        <v>2214913.4300000002</v>
      </c>
      <c r="F30" s="24">
        <v>2214913.4300000002</v>
      </c>
      <c r="G30" s="28">
        <v>2177065.02</v>
      </c>
      <c r="H30" s="28">
        <v>2177065.02</v>
      </c>
      <c r="I30" s="28">
        <v>2293033.09</v>
      </c>
      <c r="J30" s="28">
        <v>2293033.09</v>
      </c>
      <c r="K30" s="28">
        <v>2211854.81</v>
      </c>
      <c r="L30" s="28">
        <v>2211854.81</v>
      </c>
      <c r="M30" s="34"/>
    </row>
    <row r="31" spans="1:13" ht="12.75" x14ac:dyDescent="0.2">
      <c r="A31" s="48"/>
      <c r="B31" s="32" t="s">
        <v>43</v>
      </c>
      <c r="C31" s="27"/>
      <c r="D31" s="27"/>
      <c r="E31" s="24">
        <v>1264875.96</v>
      </c>
      <c r="F31" s="24">
        <v>1264875.96</v>
      </c>
      <c r="G31" s="24">
        <v>1263970.95</v>
      </c>
      <c r="H31" s="24">
        <v>1237265.19</v>
      </c>
      <c r="I31" s="24">
        <v>1264875.96</v>
      </c>
      <c r="J31" s="24">
        <v>1264875.96</v>
      </c>
      <c r="K31" s="24">
        <v>1216857.49</v>
      </c>
      <c r="L31" s="24">
        <v>1208881.9099999999</v>
      </c>
      <c r="M31" s="34"/>
    </row>
    <row r="32" spans="1:13" ht="12.75" x14ac:dyDescent="0.2">
      <c r="A32" s="49" t="s">
        <v>27</v>
      </c>
      <c r="B32" s="21" t="s">
        <v>28</v>
      </c>
      <c r="C32" s="23"/>
      <c r="D32" s="23"/>
      <c r="E32" s="23">
        <v>3598993.3</v>
      </c>
      <c r="F32" s="23">
        <v>3599123.22</v>
      </c>
      <c r="G32" s="23">
        <v>3598993.3</v>
      </c>
      <c r="H32" s="23">
        <v>3598993.3</v>
      </c>
      <c r="I32" s="23">
        <v>3598993.3</v>
      </c>
      <c r="J32" s="23">
        <v>3611492.33</v>
      </c>
      <c r="K32" s="23">
        <v>3365498</v>
      </c>
      <c r="L32" s="23">
        <v>4307481.57</v>
      </c>
      <c r="M32" s="34"/>
    </row>
    <row r="33" spans="1:13" ht="12.75" x14ac:dyDescent="0.2">
      <c r="A33" s="47"/>
      <c r="B33" s="21" t="s">
        <v>29</v>
      </c>
      <c r="C33" s="23"/>
      <c r="D33" s="23"/>
      <c r="E33" s="23">
        <v>2398322.42</v>
      </c>
      <c r="F33" s="23">
        <v>2408834.42</v>
      </c>
      <c r="G33" s="23">
        <v>2398322.42</v>
      </c>
      <c r="H33" s="23">
        <v>2400120.81</v>
      </c>
      <c r="I33" s="23">
        <v>2398322.42</v>
      </c>
      <c r="J33" s="23">
        <v>2408664.46</v>
      </c>
      <c r="K33" s="23">
        <v>2260921</v>
      </c>
      <c r="L33" s="23">
        <v>2457972.29</v>
      </c>
      <c r="M33" s="34"/>
    </row>
    <row r="34" spans="1:13" ht="12.75" x14ac:dyDescent="0.2">
      <c r="A34" s="47"/>
      <c r="B34" s="32" t="s">
        <v>47</v>
      </c>
      <c r="C34" s="23"/>
      <c r="D34" s="23"/>
      <c r="E34" s="23">
        <v>1383238.73</v>
      </c>
      <c r="F34" s="23">
        <v>1383238.73</v>
      </c>
      <c r="G34" s="23">
        <v>1383238.73</v>
      </c>
      <c r="H34" s="23">
        <v>1383238.73</v>
      </c>
      <c r="I34" s="23">
        <v>1383238.73</v>
      </c>
      <c r="J34" s="23">
        <v>1384132.4</v>
      </c>
      <c r="K34" s="23">
        <v>1294803</v>
      </c>
      <c r="L34" s="23">
        <v>1294803</v>
      </c>
      <c r="M34" s="34"/>
    </row>
    <row r="35" spans="1:13" ht="12.75" x14ac:dyDescent="0.2">
      <c r="A35" s="47"/>
      <c r="B35" s="15" t="s">
        <v>46</v>
      </c>
      <c r="C35" s="23"/>
      <c r="D35" s="23"/>
      <c r="E35" s="23">
        <v>1325962.29</v>
      </c>
      <c r="F35" s="23">
        <v>1331121.54</v>
      </c>
      <c r="G35" s="23">
        <v>1325962.29</v>
      </c>
      <c r="H35" s="23">
        <v>1328369.28</v>
      </c>
      <c r="I35" s="23">
        <v>1325962.29</v>
      </c>
      <c r="J35" s="23">
        <v>1357635.6</v>
      </c>
      <c r="K35" s="23">
        <v>1239533</v>
      </c>
      <c r="L35" s="23">
        <v>1267670.32</v>
      </c>
      <c r="M35" s="34"/>
    </row>
    <row r="36" spans="1:13" ht="12.75" x14ac:dyDescent="0.2">
      <c r="A36" s="47"/>
      <c r="B36" s="15" t="s">
        <v>48</v>
      </c>
      <c r="C36" s="23"/>
      <c r="D36" s="23"/>
      <c r="E36" s="23">
        <v>1179725.22</v>
      </c>
      <c r="F36" s="23">
        <v>1184055.3999999999</v>
      </c>
      <c r="G36" s="23">
        <v>1179725.22</v>
      </c>
      <c r="H36" s="23">
        <v>1185859</v>
      </c>
      <c r="I36" s="23">
        <v>1179725.22</v>
      </c>
      <c r="J36" s="23">
        <v>1187598.19</v>
      </c>
      <c r="K36" s="23">
        <v>879724</v>
      </c>
      <c r="L36" s="23">
        <v>896817.19</v>
      </c>
      <c r="M36" s="34"/>
    </row>
    <row r="37" spans="1:13" ht="12.75" x14ac:dyDescent="0.2">
      <c r="A37" s="48"/>
      <c r="B37" s="15" t="s">
        <v>49</v>
      </c>
      <c r="C37" s="23"/>
      <c r="D37" s="23"/>
      <c r="E37" s="23">
        <v>1330839.23</v>
      </c>
      <c r="F37" s="23">
        <v>1335973.33</v>
      </c>
      <c r="G37" s="23">
        <v>1330839.23</v>
      </c>
      <c r="H37" s="23">
        <v>1331447.93</v>
      </c>
      <c r="I37" s="23">
        <v>1330839.23</v>
      </c>
      <c r="J37" s="23">
        <v>1332219.01</v>
      </c>
      <c r="K37" s="23">
        <v>1030840</v>
      </c>
      <c r="L37" s="23">
        <v>1086422.5</v>
      </c>
      <c r="M37" s="34"/>
    </row>
    <row r="38" spans="1:13" ht="12.75" x14ac:dyDescent="0.2">
      <c r="A38" s="3" t="s">
        <v>30</v>
      </c>
      <c r="B38" s="15" t="s">
        <v>52</v>
      </c>
      <c r="C38" s="24">
        <v>605000</v>
      </c>
      <c r="D38" s="24">
        <v>605000</v>
      </c>
      <c r="E38" s="24">
        <v>605000</v>
      </c>
      <c r="F38" s="24">
        <v>605000</v>
      </c>
      <c r="G38" s="24">
        <v>880000</v>
      </c>
      <c r="H38" s="24">
        <v>880000</v>
      </c>
      <c r="I38" s="24">
        <v>880000</v>
      </c>
      <c r="J38" s="24">
        <v>1404935</v>
      </c>
      <c r="K38" s="24">
        <v>1394183</v>
      </c>
      <c r="L38" s="24">
        <v>1388423</v>
      </c>
      <c r="M38" s="34"/>
    </row>
    <row r="39" spans="1:13" ht="12.75" x14ac:dyDescent="0.2">
      <c r="A39" s="3"/>
      <c r="B39" s="15" t="s">
        <v>51</v>
      </c>
      <c r="C39" s="24">
        <v>1100000</v>
      </c>
      <c r="D39" s="24">
        <v>1100000</v>
      </c>
      <c r="E39" s="24">
        <v>1100000</v>
      </c>
      <c r="F39" s="24">
        <v>1100000</v>
      </c>
      <c r="G39" s="24">
        <v>1100000</v>
      </c>
      <c r="H39" s="24">
        <v>1100000</v>
      </c>
      <c r="I39" s="24">
        <v>1107000</v>
      </c>
      <c r="J39" s="24">
        <v>1107000</v>
      </c>
      <c r="K39" s="24">
        <v>1107000</v>
      </c>
      <c r="L39" s="24">
        <v>1107000</v>
      </c>
      <c r="M39" s="37"/>
    </row>
    <row r="40" spans="1:13" ht="12.75" x14ac:dyDescent="0.2">
      <c r="A40" s="3"/>
      <c r="B40" s="15" t="s">
        <v>53</v>
      </c>
      <c r="C40" s="24">
        <v>465000</v>
      </c>
      <c r="D40" s="24">
        <v>465000</v>
      </c>
      <c r="E40" s="24">
        <v>464696</v>
      </c>
      <c r="F40" s="24">
        <v>464696</v>
      </c>
      <c r="G40" s="24">
        <v>464696</v>
      </c>
      <c r="H40" s="24">
        <v>464696</v>
      </c>
      <c r="I40" s="24">
        <v>668000</v>
      </c>
      <c r="J40" s="24">
        <v>668000</v>
      </c>
      <c r="K40" s="24">
        <v>667926</v>
      </c>
      <c r="L40" s="24">
        <v>678963</v>
      </c>
      <c r="M40" s="37"/>
    </row>
    <row r="41" spans="1:13" ht="12.75" x14ac:dyDescent="0.2">
      <c r="A41" s="2"/>
      <c r="B41" s="15" t="s">
        <v>54</v>
      </c>
      <c r="C41" s="24">
        <v>1068000</v>
      </c>
      <c r="D41" s="24">
        <v>1068000</v>
      </c>
      <c r="E41" s="24">
        <v>1068000</v>
      </c>
      <c r="F41" s="24">
        <v>1068000</v>
      </c>
      <c r="G41" s="24">
        <v>1068000</v>
      </c>
      <c r="H41" s="24">
        <v>1068000</v>
      </c>
      <c r="I41" s="24">
        <v>1068000</v>
      </c>
      <c r="J41" s="24">
        <v>1068000</v>
      </c>
      <c r="K41" s="24">
        <v>2335169</v>
      </c>
      <c r="L41" s="24">
        <v>2337205</v>
      </c>
      <c r="M41" s="37"/>
    </row>
    <row r="42" spans="1:13" ht="12.75" x14ac:dyDescent="0.2">
      <c r="A42" s="29"/>
      <c r="B42" s="15" t="s">
        <v>50</v>
      </c>
      <c r="C42" s="24">
        <v>800000</v>
      </c>
      <c r="D42" s="24">
        <v>800000</v>
      </c>
      <c r="E42" s="24">
        <v>800000</v>
      </c>
      <c r="F42" s="24">
        <v>800000</v>
      </c>
      <c r="G42" s="24">
        <v>800000</v>
      </c>
      <c r="H42" s="24">
        <v>800000</v>
      </c>
      <c r="I42" s="24">
        <v>1161000</v>
      </c>
      <c r="J42" s="24">
        <v>1161000</v>
      </c>
      <c r="K42" s="27">
        <f>971133.3+441908.98+80000</f>
        <v>1493042.28</v>
      </c>
      <c r="L42" s="27">
        <f>971133.3+441908.98+104144.82</f>
        <v>1517187.1</v>
      </c>
      <c r="M42" s="37"/>
    </row>
    <row r="43" spans="1:13" ht="12.75" x14ac:dyDescent="0.2">
      <c r="A43" s="30"/>
      <c r="B43" s="33" t="s">
        <v>62</v>
      </c>
      <c r="C43" s="24">
        <v>583000</v>
      </c>
      <c r="D43" s="24">
        <v>583000</v>
      </c>
      <c r="E43" s="24">
        <v>583000</v>
      </c>
      <c r="F43" s="24">
        <v>583000</v>
      </c>
      <c r="G43" s="24">
        <v>583000</v>
      </c>
      <c r="H43" s="24">
        <v>583000</v>
      </c>
      <c r="I43" s="24">
        <v>0</v>
      </c>
      <c r="J43" s="24">
        <v>0</v>
      </c>
      <c r="K43" s="24">
        <v>0</v>
      </c>
      <c r="L43" s="24">
        <v>0</v>
      </c>
      <c r="M43" s="37"/>
    </row>
    <row r="44" spans="1:13" ht="12.75" x14ac:dyDescent="0.2">
      <c r="A44" s="30"/>
      <c r="B44" s="15" t="s">
        <v>55</v>
      </c>
      <c r="C44" s="24">
        <v>588000</v>
      </c>
      <c r="D44" s="24">
        <v>588000</v>
      </c>
      <c r="E44" s="24">
        <v>588000</v>
      </c>
      <c r="F44" s="24">
        <v>588000</v>
      </c>
      <c r="G44" s="24">
        <v>588000</v>
      </c>
      <c r="H44" s="24">
        <v>588000</v>
      </c>
      <c r="I44" s="24">
        <v>972000</v>
      </c>
      <c r="J44" s="24">
        <v>972000</v>
      </c>
      <c r="K44" s="24">
        <v>972000</v>
      </c>
      <c r="L44" s="24">
        <v>972000</v>
      </c>
      <c r="M44" s="37"/>
    </row>
    <row r="45" spans="1:13" ht="12.75" x14ac:dyDescent="0.2">
      <c r="A45" s="30"/>
      <c r="B45" s="15" t="s">
        <v>56</v>
      </c>
      <c r="C45" s="24">
        <v>450000</v>
      </c>
      <c r="D45" s="24">
        <v>450000</v>
      </c>
      <c r="E45" s="24">
        <v>450000</v>
      </c>
      <c r="F45" s="24">
        <v>450000</v>
      </c>
      <c r="G45" s="24">
        <v>450000</v>
      </c>
      <c r="H45" s="24">
        <v>450000</v>
      </c>
      <c r="I45" s="24">
        <v>690000</v>
      </c>
      <c r="J45" s="24">
        <v>690000</v>
      </c>
      <c r="K45" s="24">
        <v>690000</v>
      </c>
      <c r="L45" s="24">
        <v>690000</v>
      </c>
      <c r="M45" s="37"/>
    </row>
  </sheetData>
  <mergeCells count="7">
    <mergeCell ref="I5:J5"/>
    <mergeCell ref="K5:L5"/>
    <mergeCell ref="A26:A31"/>
    <mergeCell ref="A32:A37"/>
    <mergeCell ref="C5:D5"/>
    <mergeCell ref="E5:F5"/>
    <mergeCell ref="G5:H5"/>
  </mergeCells>
  <printOptions horizontalCentered="1" gridLines="1"/>
  <pageMargins left="0.7" right="0.7" top="0.75" bottom="0.75" header="0" footer="0"/>
  <pageSetup paperSize="9" scale="65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4" ma:contentTypeDescription="Een nieuw document maken." ma:contentTypeScope="" ma:versionID="91a334f0c8af97fdf6997b7beb286f01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2e8b6da819bb59a0d27fcdbb9a6debf0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Gewestwegen  -  Groenbeheer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Martine Fournier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2018-08-23T22:00:00+00:00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1322</MOWNrSV>
    <MOWNrVOU xmlns="0d10f22a-0b98-420c-b42f-363b5690ee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5401B-E3D0-41D0-90C0-E05AE0E70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bdc5d8-128c-48ce-ac69-ece3f6f394e8"/>
    <ds:schemaRef ds:uri="http://schemas.microsoft.com/sharepoint/v4"/>
    <ds:schemaRef ds:uri="0d10f22a-0b98-420c-b42f-363b5690eeb4"/>
    <ds:schemaRef ds:uri="bd38e375-de0a-46a8-868e-f2d239715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B9C291-D966-4415-9EF3-F683053A0882}">
  <ds:schemaRefs>
    <ds:schemaRef ds:uri="http://schemas.microsoft.com/office/2006/metadata/properties"/>
    <ds:schemaRef ds:uri="http://schemas.microsoft.com/office/infopath/2007/PartnerControls"/>
    <ds:schemaRef ds:uri="0d10f22a-0b98-420c-b42f-363b5690eeb4"/>
    <ds:schemaRef ds:uri="http://schemas.microsoft.com/sharepoint/v4"/>
    <ds:schemaRef ds:uri="http://schemas.microsoft.com/sharepoint/v3"/>
    <ds:schemaRef ds:uri="13bdc5d8-128c-48ce-ac69-ece3f6f394e8"/>
  </ds:schemaRefs>
</ds:datastoreItem>
</file>

<file path=customXml/itemProps3.xml><?xml version="1.0" encoding="utf-8"?>
<ds:datastoreItem xmlns:ds="http://schemas.openxmlformats.org/officeDocument/2006/customXml" ds:itemID="{5D4979DB-2DE1-4FE5-BA85-7CABF9642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2018</vt:lpstr>
      <vt:lpstr>Voorbije 5 jaar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Moelants, Marleentje</dc:creator>
  <cp:lastModifiedBy>Van Onckelen, Maarten</cp:lastModifiedBy>
  <cp:lastPrinted>2018-09-04T13:09:01Z</cp:lastPrinted>
  <dcterms:created xsi:type="dcterms:W3CDTF">2018-07-31T13:20:42Z</dcterms:created>
  <dcterms:modified xsi:type="dcterms:W3CDTF">2018-09-07T13:47:36Z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