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binetvandeurzen.vo.proximuscloudsharepoint.be/sec/SV/PV 2017-2018/SV 608 Jeugdhulpverlening - Evolutie capaciteit en middelen/"/>
    </mc:Choice>
  </mc:AlternateContent>
  <bookViews>
    <workbookView xWindow="240" yWindow="75" windowWidth="19440" windowHeight="7995" activeTab="3"/>
  </bookViews>
  <sheets>
    <sheet name="SLO 2014" sheetId="3" r:id="rId1"/>
    <sheet name="SLO 2016" sheetId="7" r:id="rId2"/>
    <sheet name="SLO 2017" sheetId="9" r:id="rId3"/>
    <sheet name="SLO 2018" sheetId="11" r:id="rId4"/>
  </sheets>
  <calcPr calcId="171027"/>
</workbook>
</file>

<file path=xl/calcChain.xml><?xml version="1.0" encoding="utf-8"?>
<calcChain xmlns="http://schemas.openxmlformats.org/spreadsheetml/2006/main">
  <c r="C28" i="11" l="1"/>
  <c r="C6" i="11"/>
  <c r="C14" i="11"/>
  <c r="C15" i="3" l="1"/>
  <c r="C11" i="3"/>
  <c r="C21" i="3"/>
  <c r="C7" i="3" l="1"/>
  <c r="C22" i="3" s="1"/>
  <c r="C21" i="11" l="1"/>
  <c r="C22" i="11" s="1"/>
  <c r="C32" i="11"/>
  <c r="C33" i="11" s="1"/>
  <c r="C10" i="11"/>
  <c r="C15" i="11" s="1"/>
  <c r="C26" i="9" l="1"/>
  <c r="C27" i="9" s="1"/>
  <c r="C19" i="9"/>
  <c r="C15" i="9"/>
  <c r="C10" i="9"/>
  <c r="C6" i="9"/>
  <c r="C20" i="9" l="1"/>
  <c r="C39" i="7"/>
  <c r="C40" i="7" s="1"/>
  <c r="C34" i="7"/>
  <c r="C30" i="7"/>
  <c r="C23" i="7"/>
  <c r="C19" i="7"/>
  <c r="C15" i="7"/>
  <c r="C11" i="7"/>
  <c r="C6" i="7"/>
  <c r="C24" i="7" l="1"/>
</calcChain>
</file>

<file path=xl/sharedStrings.xml><?xml version="1.0" encoding="utf-8"?>
<sst xmlns="http://schemas.openxmlformats.org/spreadsheetml/2006/main" count="191" uniqueCount="68">
  <si>
    <t>Antwerpen</t>
  </si>
  <si>
    <t>Gemeente</t>
  </si>
  <si>
    <t>Voorziening</t>
  </si>
  <si>
    <t>Subsidiebedrag</t>
  </si>
  <si>
    <t>TOTAAL</t>
  </si>
  <si>
    <t>Limburg</t>
  </si>
  <si>
    <t>Oost-Vlaanderen</t>
  </si>
  <si>
    <t>West-Vlaanderen</t>
  </si>
  <si>
    <t>Vlaams-Brabant en Brussel</t>
  </si>
  <si>
    <t>Gezinnen met kinderen</t>
  </si>
  <si>
    <t>Voorzieningen bijzondere jeugdbijstand</t>
  </si>
  <si>
    <t>Voorzieningen personen met een handicap</t>
  </si>
  <si>
    <t>Dagcentrum Nieuwland</t>
  </si>
  <si>
    <t>TOTAAL PER SECTOR</t>
  </si>
  <si>
    <t>Subsidiebeloften 2016</t>
  </si>
  <si>
    <t>Alken</t>
  </si>
  <si>
    <t>Genk</t>
  </si>
  <si>
    <t>Melle</t>
  </si>
  <si>
    <t>Scherpenheuvel</t>
  </si>
  <si>
    <t>Kortrijk</t>
  </si>
  <si>
    <t>Mechelen</t>
  </si>
  <si>
    <t>Leuven</t>
  </si>
  <si>
    <t>Ronse</t>
  </si>
  <si>
    <t>Centrum voor Kinderzorg en Gezinsonder-steuning Glorieux</t>
  </si>
  <si>
    <t>Vertrouwenscentrum Kindermishandeling Vlaams Brabant</t>
  </si>
  <si>
    <t>Centrum Kind en Gezin - De Fonkel</t>
  </si>
  <si>
    <t>Oostende</t>
  </si>
  <si>
    <t>Centrum Kind en Gezin Kapoentje</t>
  </si>
  <si>
    <t>Brugge</t>
  </si>
  <si>
    <t>Sint-Niklaas</t>
  </si>
  <si>
    <t>Aalst</t>
  </si>
  <si>
    <t>Lanaken</t>
  </si>
  <si>
    <t>Subsidiebeloften 2017</t>
  </si>
  <si>
    <t>Bijzondere Jeugdzorg Boeckenberg site Pennsylvania Foundation</t>
  </si>
  <si>
    <t>Onthaal-, Oriëntatie en Observatiecentrum Kompas</t>
  </si>
  <si>
    <t>Ieper</t>
  </si>
  <si>
    <t>Koninklijk Ortopedagogisch Centrum Antwerpen - Multifunctioneel centrum</t>
  </si>
  <si>
    <t>Huldenberg</t>
  </si>
  <si>
    <t>Voorzieningen bijzondere Jeugdbijstand</t>
  </si>
  <si>
    <t>Subsidiebeloften 2018</t>
  </si>
  <si>
    <t>Subsidiebeloften 2014</t>
  </si>
  <si>
    <t>Waarschoot</t>
  </si>
  <si>
    <t>Vleteren</t>
  </si>
  <si>
    <t>Holsbeek</t>
  </si>
  <si>
    <t xml:space="preserve">Begeleidingstehuis De Walhoeve </t>
  </si>
  <si>
    <t xml:space="preserve">Organisatie voor bijzondere jeugdzorg Ons Tehuis </t>
  </si>
  <si>
    <t>Proeftuinmodel, dienst voor herstelgerichte en constructieve afhandeling, bemiddelingsdienst en multisysteemtherapie Ivo Cornelis</t>
  </si>
  <si>
    <t xml:space="preserve">Organisatie voor bijzondere jeugdzorg </t>
  </si>
  <si>
    <t>Organisatie voor bijzondere jeugdzorg De Switch</t>
  </si>
  <si>
    <t>Vlaams-Brabant</t>
  </si>
  <si>
    <t>Residentiële gezinsbegeleiding en crisisopvang Huize Levensruimte</t>
  </si>
  <si>
    <t>Begeleidingstehuis Wingerdbloei</t>
  </si>
  <si>
    <t xml:space="preserve">2 leefgroepen campus Alken en een dienst met 40 modules contextbegeleiding Kristel </t>
  </si>
  <si>
    <t>3 leefgroepen site Pottelberg</t>
  </si>
  <si>
    <t>jongenstehuis voor 12 jongeren en dagcentrum voor 12 jongeren Jongerenwerking Don Bosco</t>
  </si>
  <si>
    <t>3 zorgentiteiten voor 5 leefgroepen voor residentiële jongerenopvang Ter Muren</t>
  </si>
  <si>
    <t>Dagcentrum en contextbegeleiding Dienstencentrum Hof ter Welle</t>
  </si>
  <si>
    <t>Organisatie voor bijzondere jeugdzorg Sporen</t>
  </si>
  <si>
    <t>Centrum voor Integrale Gezinszorg Huis Ter Leye</t>
  </si>
  <si>
    <t>Sint-Pieters-Woluwe</t>
  </si>
  <si>
    <t>Centrum voor Integrale Gezinszorg Vogelzang</t>
  </si>
  <si>
    <t>Hasselt</t>
  </si>
  <si>
    <t>Lokeren</t>
  </si>
  <si>
    <t>Multifunctioneel Centrum Ganspoel</t>
  </si>
  <si>
    <t>Multifunctioneel Centrum De Hagewinde</t>
  </si>
  <si>
    <t>Vertrouwenscentrum Kindermishandeling Limburg op de Welzijnscampus Portavida</t>
  </si>
  <si>
    <t>Pleegzorg Limburg op de Welzijnscampus Portavida</t>
  </si>
  <si>
    <t>2 verticale leefgroepen van 11 kinderen + 2 verticale leefgroepen van 11 kinderen + horizontale leefgroep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</si>
</sst>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91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0" fillId="0" borderId="0" xfId="0" applyFont="1"/>
    <xf numFmtId="4" fontId="5" fillId="5" borderId="11" xfId="0" applyNumberFormat="1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Font="1" applyBorder="1"/>
    <xf numFmtId="0" fontId="6" fillId="0" borderId="0" xfId="0" applyFont="1" applyBorder="1"/>
    <xf numFmtId="0" fontId="4" fillId="0" borderId="0" xfId="0" applyFont="1" applyAlignment="1">
      <alignment vertical="center" wrapText="1"/>
    </xf>
    <xf numFmtId="4" fontId="5" fillId="5" borderId="11" xfId="0" applyNumberFormat="1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0" fillId="6" borderId="0" xfId="0" applyFont="1" applyFill="1" applyBorder="1"/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4" fontId="0" fillId="0" borderId="19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center" vertical="center"/>
    </xf>
    <xf numFmtId="4" fontId="7" fillId="6" borderId="0" xfId="0" applyNumberFormat="1" applyFont="1" applyFill="1" applyBorder="1" applyAlignment="1">
      <alignment horizontal="right" vertical="center"/>
    </xf>
    <xf numFmtId="4" fontId="7" fillId="0" borderId="6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" fontId="0" fillId="6" borderId="19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4" fontId="9" fillId="6" borderId="9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9" fillId="6" borderId="19" xfId="0" applyNumberFormat="1" applyFont="1" applyFill="1" applyBorder="1" applyAlignment="1">
      <alignment horizontal="right" vertical="center" wrapText="1"/>
    </xf>
    <xf numFmtId="0" fontId="0" fillId="0" borderId="18" xfId="0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right" vertic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4" fontId="9" fillId="0" borderId="19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horizont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6" borderId="15" xfId="0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0" fontId="9" fillId="0" borderId="8" xfId="0" applyFont="1" applyFill="1" applyBorder="1" applyAlignment="1">
      <alignment horizontal="center" wrapText="1"/>
    </xf>
    <xf numFmtId="4" fontId="9" fillId="0" borderId="9" xfId="0" applyNumberFormat="1" applyFont="1" applyFill="1" applyBorder="1" applyAlignment="1">
      <alignment horizontal="center" wrapText="1"/>
    </xf>
    <xf numFmtId="0" fontId="10" fillId="0" borderId="0" xfId="0" applyFont="1"/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wrapText="1"/>
    </xf>
    <xf numFmtId="0" fontId="9" fillId="6" borderId="18" xfId="0" applyFont="1" applyFill="1" applyBorder="1" applyAlignment="1">
      <alignment horizontal="center" wrapText="1"/>
    </xf>
    <xf numFmtId="0" fontId="9" fillId="6" borderId="17" xfId="0" applyFont="1" applyFill="1" applyBorder="1" applyAlignment="1">
      <alignment horizontal="center" wrapText="1"/>
    </xf>
    <xf numFmtId="4" fontId="9" fillId="6" borderId="19" xfId="0" applyNumberFormat="1" applyFont="1" applyFill="1" applyBorder="1" applyAlignment="1">
      <alignment horizontal="center" wrapText="1"/>
    </xf>
    <xf numFmtId="0" fontId="9" fillId="6" borderId="7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zoomScaleNormal="100" workbookViewId="0"/>
  </sheetViews>
  <sheetFormatPr defaultColWidth="9.140625" defaultRowHeight="15" x14ac:dyDescent="0.25"/>
  <cols>
    <col min="1" max="1" width="18.7109375" style="2" customWidth="1"/>
    <col min="2" max="2" width="52.7109375" style="2" customWidth="1"/>
    <col min="3" max="3" width="18.7109375" style="3" customWidth="1"/>
    <col min="4" max="4" width="9.140625" style="4"/>
    <col min="5" max="5" width="5.85546875" style="7" customWidth="1"/>
    <col min="6" max="16384" width="9.140625" style="4"/>
  </cols>
  <sheetData>
    <row r="1" spans="1:5" ht="15.75" thickBot="1" x14ac:dyDescent="0.3"/>
    <row r="2" spans="1:5" ht="24" thickBot="1" x14ac:dyDescent="0.3">
      <c r="A2" s="73" t="s">
        <v>40</v>
      </c>
      <c r="B2" s="74"/>
      <c r="C2" s="75"/>
    </row>
    <row r="3" spans="1:5" ht="19.5" thickBot="1" x14ac:dyDescent="0.3">
      <c r="A3" s="76" t="s">
        <v>10</v>
      </c>
      <c r="B3" s="77"/>
      <c r="C3" s="78"/>
    </row>
    <row r="4" spans="1:5" ht="15.75" thickBot="1" x14ac:dyDescent="0.3">
      <c r="A4" s="79" t="s">
        <v>0</v>
      </c>
      <c r="B4" s="80"/>
      <c r="C4" s="81"/>
    </row>
    <row r="5" spans="1:5" ht="15.75" thickBot="1" x14ac:dyDescent="0.3">
      <c r="A5" s="14" t="s">
        <v>1</v>
      </c>
      <c r="B5" s="15" t="s">
        <v>2</v>
      </c>
      <c r="C5" s="16" t="s">
        <v>3</v>
      </c>
    </row>
    <row r="6" spans="1:5" ht="45.75" thickBot="1" x14ac:dyDescent="0.3">
      <c r="A6" s="42" t="s">
        <v>20</v>
      </c>
      <c r="B6" s="36" t="s">
        <v>46</v>
      </c>
      <c r="C6" s="63">
        <v>1120063.6000000001</v>
      </c>
      <c r="D6" s="54"/>
      <c r="E6" s="4"/>
    </row>
    <row r="7" spans="1:5" ht="15.75" thickBot="1" x14ac:dyDescent="0.3">
      <c r="A7" s="82" t="s">
        <v>4</v>
      </c>
      <c r="B7" s="83"/>
      <c r="C7" s="16">
        <f>SUM(C6:C6)</f>
        <v>1120063.6000000001</v>
      </c>
    </row>
    <row r="8" spans="1:5" ht="15.75" thickBot="1" x14ac:dyDescent="0.3">
      <c r="A8" s="84" t="s">
        <v>6</v>
      </c>
      <c r="B8" s="85"/>
      <c r="C8" s="86"/>
    </row>
    <row r="9" spans="1:5" ht="15.75" thickBot="1" x14ac:dyDescent="0.3">
      <c r="A9" s="14" t="s">
        <v>1</v>
      </c>
      <c r="B9" s="15" t="s">
        <v>2</v>
      </c>
      <c r="C9" s="16" t="s">
        <v>3</v>
      </c>
    </row>
    <row r="10" spans="1:5" ht="15.75" thickBot="1" x14ac:dyDescent="0.3">
      <c r="A10" s="42" t="s">
        <v>41</v>
      </c>
      <c r="B10" s="36" t="s">
        <v>47</v>
      </c>
      <c r="C10" s="63">
        <v>3781675.02</v>
      </c>
      <c r="D10" s="54"/>
      <c r="E10" s="4"/>
    </row>
    <row r="11" spans="1:5" ht="15.75" thickBot="1" x14ac:dyDescent="0.3">
      <c r="A11" s="82" t="s">
        <v>4</v>
      </c>
      <c r="B11" s="83"/>
      <c r="C11" s="16">
        <f>SUM(C10)</f>
        <v>3781675.02</v>
      </c>
    </row>
    <row r="12" spans="1:5" ht="15.75" thickBot="1" x14ac:dyDescent="0.3">
      <c r="A12" s="84" t="s">
        <v>49</v>
      </c>
      <c r="B12" s="85"/>
      <c r="C12" s="86"/>
    </row>
    <row r="13" spans="1:5" ht="15.75" thickBot="1" x14ac:dyDescent="0.3">
      <c r="A13" s="14" t="s">
        <v>1</v>
      </c>
      <c r="B13" s="15" t="s">
        <v>2</v>
      </c>
      <c r="C13" s="16" t="s">
        <v>3</v>
      </c>
    </row>
    <row r="14" spans="1:5" ht="15.75" thickBot="1" x14ac:dyDescent="0.3">
      <c r="A14" s="42" t="s">
        <v>43</v>
      </c>
      <c r="B14" s="36" t="s">
        <v>48</v>
      </c>
      <c r="C14" s="63">
        <v>547194.92000000004</v>
      </c>
    </row>
    <row r="15" spans="1:5" ht="15.75" thickBot="1" x14ac:dyDescent="0.3">
      <c r="A15" s="82" t="s">
        <v>4</v>
      </c>
      <c r="B15" s="83"/>
      <c r="C15" s="16">
        <f>SUM(C14)</f>
        <v>547194.92000000004</v>
      </c>
      <c r="D15" s="54"/>
      <c r="E15" s="4"/>
    </row>
    <row r="16" spans="1:5" ht="15.75" thickBot="1" x14ac:dyDescent="0.3">
      <c r="A16" s="84" t="s">
        <v>7</v>
      </c>
      <c r="B16" s="85"/>
      <c r="C16" s="86"/>
      <c r="D16" s="54"/>
      <c r="E16" s="4"/>
    </row>
    <row r="17" spans="1:5" x14ac:dyDescent="0.25">
      <c r="A17" s="20" t="s">
        <v>1</v>
      </c>
      <c r="B17" s="21" t="s">
        <v>2</v>
      </c>
      <c r="C17" s="22" t="s">
        <v>3</v>
      </c>
    </row>
    <row r="18" spans="1:5" x14ac:dyDescent="0.25">
      <c r="A18" s="17" t="s">
        <v>28</v>
      </c>
      <c r="B18" s="18" t="s">
        <v>12</v>
      </c>
      <c r="C18" s="19">
        <v>99813.61</v>
      </c>
    </row>
    <row r="19" spans="1:5" x14ac:dyDescent="0.25">
      <c r="A19" s="42" t="s">
        <v>42</v>
      </c>
      <c r="B19" s="36" t="s">
        <v>44</v>
      </c>
      <c r="C19" s="63">
        <v>587694.43000000005</v>
      </c>
      <c r="D19" s="7"/>
      <c r="E19" s="4"/>
    </row>
    <row r="20" spans="1:5" ht="15.75" thickBot="1" x14ac:dyDescent="0.3">
      <c r="A20" s="42" t="s">
        <v>35</v>
      </c>
      <c r="B20" s="36" t="s">
        <v>45</v>
      </c>
      <c r="C20" s="63">
        <v>1211216.4099999999</v>
      </c>
    </row>
    <row r="21" spans="1:5" ht="15.75" thickBot="1" x14ac:dyDescent="0.3">
      <c r="A21" s="82" t="s">
        <v>4</v>
      </c>
      <c r="B21" s="83"/>
      <c r="C21" s="16">
        <f>SUM(C18:C20)</f>
        <v>1898724.45</v>
      </c>
    </row>
    <row r="22" spans="1:5" ht="16.5" thickBot="1" x14ac:dyDescent="0.3">
      <c r="A22" s="87" t="s">
        <v>13</v>
      </c>
      <c r="B22" s="88"/>
      <c r="C22" s="5">
        <f>SUM(C7,C11,C15,C21)</f>
        <v>7347657.9900000002</v>
      </c>
    </row>
    <row r="23" spans="1:5" ht="27" customHeight="1" x14ac:dyDescent="0.25">
      <c r="A23" s="4"/>
      <c r="B23" s="4"/>
      <c r="C23" s="4"/>
    </row>
    <row r="24" spans="1:5" x14ac:dyDescent="0.25">
      <c r="A24" s="40"/>
      <c r="B24" s="40"/>
      <c r="C24" s="62"/>
    </row>
    <row r="27" spans="1:5" s="6" customFormat="1" ht="15.75" x14ac:dyDescent="0.25">
      <c r="A27" s="2"/>
      <c r="B27" s="2"/>
      <c r="C27" s="3"/>
      <c r="E27" s="7"/>
    </row>
    <row r="37" spans="1:5" ht="15.75" x14ac:dyDescent="0.25">
      <c r="E37" s="8"/>
    </row>
    <row r="41" spans="1:5" s="6" customFormat="1" ht="15.75" x14ac:dyDescent="0.25">
      <c r="A41" s="2"/>
      <c r="B41" s="2"/>
      <c r="C41" s="3"/>
      <c r="E41" s="7"/>
    </row>
    <row r="76" spans="5:5" ht="15.75" x14ac:dyDescent="0.25">
      <c r="E76" s="8"/>
    </row>
    <row r="90" spans="5:5" ht="15.75" x14ac:dyDescent="0.25">
      <c r="E90" s="8"/>
    </row>
  </sheetData>
  <mergeCells count="11">
    <mergeCell ref="A16:C16"/>
    <mergeCell ref="A8:C8"/>
    <mergeCell ref="A22:B22"/>
    <mergeCell ref="A21:B21"/>
    <mergeCell ref="A12:C12"/>
    <mergeCell ref="A15:B15"/>
    <mergeCell ref="A2:C2"/>
    <mergeCell ref="A3:C3"/>
    <mergeCell ref="A4:C4"/>
    <mergeCell ref="A11:B11"/>
    <mergeCell ref="A7:B7"/>
  </mergeCells>
  <pageMargins left="0.7" right="0.7" top="0.75" bottom="0.75" header="0.3" footer="0.3"/>
  <pageSetup paperSize="9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zoomScaleNormal="100" workbookViewId="0">
      <selection sqref="A1:C1"/>
    </sheetView>
  </sheetViews>
  <sheetFormatPr defaultColWidth="9.140625" defaultRowHeight="15" x14ac:dyDescent="0.25"/>
  <cols>
    <col min="1" max="1" width="18.7109375" style="2" customWidth="1"/>
    <col min="2" max="2" width="52.7109375" style="2" customWidth="1"/>
    <col min="3" max="3" width="18.7109375" style="3" customWidth="1"/>
    <col min="4" max="4" width="50.5703125" style="4" customWidth="1"/>
    <col min="5" max="5" width="11.28515625" style="4" bestFit="1" customWidth="1"/>
    <col min="6" max="6" width="10.5703125" style="4" bestFit="1" customWidth="1"/>
    <col min="7" max="16384" width="9.140625" style="4"/>
  </cols>
  <sheetData>
    <row r="1" spans="1:3" ht="24" customHeight="1" thickBot="1" x14ac:dyDescent="0.3">
      <c r="A1" s="73" t="s">
        <v>14</v>
      </c>
      <c r="B1" s="74"/>
      <c r="C1" s="75"/>
    </row>
    <row r="2" spans="1:3" ht="19.5" thickBot="1" x14ac:dyDescent="0.3">
      <c r="A2" s="76" t="s">
        <v>10</v>
      </c>
      <c r="B2" s="77"/>
      <c r="C2" s="78"/>
    </row>
    <row r="3" spans="1:3" ht="15.75" thickBot="1" x14ac:dyDescent="0.3">
      <c r="A3" s="84" t="s">
        <v>0</v>
      </c>
      <c r="B3" s="85"/>
      <c r="C3" s="86"/>
    </row>
    <row r="4" spans="1:3" ht="15.75" thickBot="1" x14ac:dyDescent="0.3">
      <c r="A4" s="14" t="s">
        <v>1</v>
      </c>
      <c r="B4" s="15" t="s">
        <v>2</v>
      </c>
      <c r="C4" s="16" t="s">
        <v>3</v>
      </c>
    </row>
    <row r="5" spans="1:3" ht="15.75" thickBot="1" x14ac:dyDescent="0.3">
      <c r="A5" s="44" t="s">
        <v>0</v>
      </c>
      <c r="B5" s="45" t="s">
        <v>51</v>
      </c>
      <c r="C5" s="46">
        <v>1131167.06</v>
      </c>
    </row>
    <row r="6" spans="1:3" ht="15.75" thickBot="1" x14ac:dyDescent="0.3">
      <c r="A6" s="82" t="s">
        <v>4</v>
      </c>
      <c r="B6" s="83"/>
      <c r="C6" s="16">
        <f>SUM(C5)</f>
        <v>1131167.06</v>
      </c>
    </row>
    <row r="7" spans="1:3" ht="15.75" thickBot="1" x14ac:dyDescent="0.3">
      <c r="A7" s="84" t="s">
        <v>5</v>
      </c>
      <c r="B7" s="85"/>
      <c r="C7" s="86"/>
    </row>
    <row r="8" spans="1:3" ht="15.75" thickBot="1" x14ac:dyDescent="0.3">
      <c r="A8" s="14" t="s">
        <v>1</v>
      </c>
      <c r="B8" s="15" t="s">
        <v>2</v>
      </c>
      <c r="C8" s="16" t="s">
        <v>3</v>
      </c>
    </row>
    <row r="9" spans="1:3" ht="30" x14ac:dyDescent="0.25">
      <c r="A9" s="44" t="s">
        <v>15</v>
      </c>
      <c r="B9" s="45" t="s">
        <v>52</v>
      </c>
      <c r="C9" s="46">
        <v>2120354.52</v>
      </c>
    </row>
    <row r="10" spans="1:3" ht="30.75" thickBot="1" x14ac:dyDescent="0.3">
      <c r="A10" s="17" t="s">
        <v>16</v>
      </c>
      <c r="B10" s="45" t="s">
        <v>54</v>
      </c>
      <c r="C10" s="19">
        <v>1514711.82</v>
      </c>
    </row>
    <row r="11" spans="1:3" ht="15.75" thickBot="1" x14ac:dyDescent="0.3">
      <c r="A11" s="82" t="s">
        <v>4</v>
      </c>
      <c r="B11" s="83"/>
      <c r="C11" s="16">
        <f>SUM(C9:C10)</f>
        <v>3635066.34</v>
      </c>
    </row>
    <row r="12" spans="1:3" ht="15.75" thickBot="1" x14ac:dyDescent="0.3">
      <c r="A12" s="84" t="s">
        <v>6</v>
      </c>
      <c r="B12" s="85"/>
      <c r="C12" s="86"/>
    </row>
    <row r="13" spans="1:3" ht="15.75" thickBot="1" x14ac:dyDescent="0.3">
      <c r="A13" s="14" t="s">
        <v>1</v>
      </c>
      <c r="B13" s="15" t="s">
        <v>2</v>
      </c>
      <c r="C13" s="16" t="s">
        <v>3</v>
      </c>
    </row>
    <row r="14" spans="1:3" ht="30.75" thickBot="1" x14ac:dyDescent="0.3">
      <c r="A14" s="47" t="s">
        <v>17</v>
      </c>
      <c r="B14" s="48" t="s">
        <v>67</v>
      </c>
      <c r="C14" s="49">
        <v>2955854.95</v>
      </c>
    </row>
    <row r="15" spans="1:3" ht="15.75" thickBot="1" x14ac:dyDescent="0.3">
      <c r="A15" s="82" t="s">
        <v>4</v>
      </c>
      <c r="B15" s="83"/>
      <c r="C15" s="16">
        <f>SUM(C14)</f>
        <v>2955854.95</v>
      </c>
    </row>
    <row r="16" spans="1:3" ht="15.75" thickBot="1" x14ac:dyDescent="0.3">
      <c r="A16" s="84" t="s">
        <v>8</v>
      </c>
      <c r="B16" s="85"/>
      <c r="C16" s="86"/>
    </row>
    <row r="17" spans="1:3" ht="15.75" thickBot="1" x14ac:dyDescent="0.3">
      <c r="A17" s="14" t="s">
        <v>1</v>
      </c>
      <c r="B17" s="15" t="s">
        <v>2</v>
      </c>
      <c r="C17" s="16" t="s">
        <v>3</v>
      </c>
    </row>
    <row r="18" spans="1:3" ht="18.600000000000001" customHeight="1" thickBot="1" x14ac:dyDescent="0.3">
      <c r="A18" s="44" t="s">
        <v>18</v>
      </c>
      <c r="B18" s="64" t="s">
        <v>50</v>
      </c>
      <c r="C18" s="46">
        <v>753170.69</v>
      </c>
    </row>
    <row r="19" spans="1:3" ht="15.75" thickBot="1" x14ac:dyDescent="0.3">
      <c r="A19" s="82" t="s">
        <v>4</v>
      </c>
      <c r="B19" s="83"/>
      <c r="C19" s="16">
        <f>SUM(C18)</f>
        <v>753170.69</v>
      </c>
    </row>
    <row r="20" spans="1:3" ht="15.75" thickBot="1" x14ac:dyDescent="0.3">
      <c r="A20" s="84" t="s">
        <v>7</v>
      </c>
      <c r="B20" s="85"/>
      <c r="C20" s="86"/>
    </row>
    <row r="21" spans="1:3" ht="15.75" thickBot="1" x14ac:dyDescent="0.3">
      <c r="A21" s="14" t="s">
        <v>1</v>
      </c>
      <c r="B21" s="15" t="s">
        <v>2</v>
      </c>
      <c r="C21" s="16" t="s">
        <v>3</v>
      </c>
    </row>
    <row r="22" spans="1:3" ht="15.75" thickBot="1" x14ac:dyDescent="0.3">
      <c r="A22" s="53" t="s">
        <v>19</v>
      </c>
      <c r="B22" s="57" t="s">
        <v>53</v>
      </c>
      <c r="C22" s="58">
        <v>3150878.17</v>
      </c>
    </row>
    <row r="23" spans="1:3" ht="15.75" thickBot="1" x14ac:dyDescent="0.3">
      <c r="A23" s="82" t="s">
        <v>4</v>
      </c>
      <c r="B23" s="83"/>
      <c r="C23" s="16">
        <f>SUM(C22)</f>
        <v>3150878.17</v>
      </c>
    </row>
    <row r="24" spans="1:3" s="6" customFormat="1" ht="16.5" thickBot="1" x14ac:dyDescent="0.3">
      <c r="A24" s="87" t="s">
        <v>13</v>
      </c>
      <c r="B24" s="88"/>
      <c r="C24" s="5">
        <f>SUM(C6,C11,C15,C19,C23)</f>
        <v>11626137.210000001</v>
      </c>
    </row>
    <row r="25" spans="1:3" ht="15.75" thickBot="1" x14ac:dyDescent="0.3">
      <c r="A25" s="33"/>
      <c r="B25" s="33"/>
      <c r="C25" s="52"/>
    </row>
    <row r="26" spans="1:3" s="59" customFormat="1" ht="19.5" thickBot="1" x14ac:dyDescent="0.35">
      <c r="A26" s="76" t="s">
        <v>9</v>
      </c>
      <c r="B26" s="77"/>
      <c r="C26" s="78"/>
    </row>
    <row r="27" spans="1:3" ht="15.75" thickBot="1" x14ac:dyDescent="0.3">
      <c r="A27" s="84" t="s">
        <v>6</v>
      </c>
      <c r="B27" s="85"/>
      <c r="C27" s="86"/>
    </row>
    <row r="28" spans="1:3" ht="15.75" thickBot="1" x14ac:dyDescent="0.3">
      <c r="A28" s="14" t="s">
        <v>1</v>
      </c>
      <c r="B28" s="15" t="s">
        <v>2</v>
      </c>
      <c r="C28" s="16" t="s">
        <v>3</v>
      </c>
    </row>
    <row r="29" spans="1:3" ht="30.75" thickBot="1" x14ac:dyDescent="0.3">
      <c r="A29" s="65" t="s">
        <v>22</v>
      </c>
      <c r="B29" s="66" t="s">
        <v>23</v>
      </c>
      <c r="C29" s="67">
        <v>626730.94999999995</v>
      </c>
    </row>
    <row r="30" spans="1:3" ht="15.75" thickBot="1" x14ac:dyDescent="0.3">
      <c r="A30" s="82" t="s">
        <v>4</v>
      </c>
      <c r="B30" s="83"/>
      <c r="C30" s="16">
        <f>SUM(C29)</f>
        <v>626730.94999999995</v>
      </c>
    </row>
    <row r="31" spans="1:3" ht="15.75" thickBot="1" x14ac:dyDescent="0.3">
      <c r="A31" s="84" t="s">
        <v>8</v>
      </c>
      <c r="B31" s="85"/>
      <c r="C31" s="86"/>
    </row>
    <row r="32" spans="1:3" ht="15.75" thickBot="1" x14ac:dyDescent="0.3">
      <c r="A32" s="14" t="s">
        <v>1</v>
      </c>
      <c r="B32" s="15" t="s">
        <v>2</v>
      </c>
      <c r="C32" s="16" t="s">
        <v>3</v>
      </c>
    </row>
    <row r="33" spans="1:3" ht="30.75" thickBot="1" x14ac:dyDescent="0.3">
      <c r="A33" s="65" t="s">
        <v>21</v>
      </c>
      <c r="B33" s="66" t="s">
        <v>24</v>
      </c>
      <c r="C33" s="67">
        <v>517899.53</v>
      </c>
    </row>
    <row r="34" spans="1:3" ht="15.75" thickBot="1" x14ac:dyDescent="0.3">
      <c r="A34" s="82" t="s">
        <v>4</v>
      </c>
      <c r="B34" s="83"/>
      <c r="C34" s="16">
        <f>SUM(C33:C33)</f>
        <v>517899.53</v>
      </c>
    </row>
    <row r="35" spans="1:3" ht="15.75" thickBot="1" x14ac:dyDescent="0.3">
      <c r="A35" s="84" t="s">
        <v>7</v>
      </c>
      <c r="B35" s="85"/>
      <c r="C35" s="86"/>
    </row>
    <row r="36" spans="1:3" ht="15.75" thickBot="1" x14ac:dyDescent="0.3">
      <c r="A36" s="14" t="s">
        <v>1</v>
      </c>
      <c r="B36" s="15" t="s">
        <v>2</v>
      </c>
      <c r="C36" s="16" t="s">
        <v>3</v>
      </c>
    </row>
    <row r="37" spans="1:3" x14ac:dyDescent="0.25">
      <c r="A37" s="65" t="s">
        <v>19</v>
      </c>
      <c r="B37" s="66" t="s">
        <v>25</v>
      </c>
      <c r="C37" s="67">
        <v>632189.43999999994</v>
      </c>
    </row>
    <row r="38" spans="1:3" ht="15.75" thickBot="1" x14ac:dyDescent="0.3">
      <c r="A38" s="65" t="s">
        <v>26</v>
      </c>
      <c r="B38" s="66" t="s">
        <v>27</v>
      </c>
      <c r="C38" s="67">
        <v>1016513.39</v>
      </c>
    </row>
    <row r="39" spans="1:3" ht="15.75" thickBot="1" x14ac:dyDescent="0.3">
      <c r="A39" s="82" t="s">
        <v>4</v>
      </c>
      <c r="B39" s="83"/>
      <c r="C39" s="16">
        <f>SUM(C37:C38)</f>
        <v>1648702.83</v>
      </c>
    </row>
    <row r="40" spans="1:3" s="6" customFormat="1" ht="16.5" thickBot="1" x14ac:dyDescent="0.3">
      <c r="A40" s="87" t="s">
        <v>13</v>
      </c>
      <c r="B40" s="88"/>
      <c r="C40" s="5">
        <f>SUM(C39,C34,C30)</f>
        <v>2793333.3100000005</v>
      </c>
    </row>
  </sheetData>
  <mergeCells count="21">
    <mergeCell ref="A23:B23"/>
    <mergeCell ref="A24:B24"/>
    <mergeCell ref="A20:C20"/>
    <mergeCell ref="A1:C1"/>
    <mergeCell ref="A2:C2"/>
    <mergeCell ref="A3:C3"/>
    <mergeCell ref="A6:B6"/>
    <mergeCell ref="A7:C7"/>
    <mergeCell ref="A11:B11"/>
    <mergeCell ref="A12:C12"/>
    <mergeCell ref="A15:B15"/>
    <mergeCell ref="A16:C16"/>
    <mergeCell ref="A19:B19"/>
    <mergeCell ref="A39:B39"/>
    <mergeCell ref="A40:B40"/>
    <mergeCell ref="A35:C35"/>
    <mergeCell ref="A26:C26"/>
    <mergeCell ref="A27:C27"/>
    <mergeCell ref="A30:B30"/>
    <mergeCell ref="A31:C31"/>
    <mergeCell ref="A34:B34"/>
  </mergeCells>
  <pageMargins left="0.7" right="0.7" top="0.75" bottom="0.75" header="0.3" footer="0.3"/>
  <pageSetup paperSize="9" scale="9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Normal="100" workbookViewId="0">
      <selection sqref="A1:C1"/>
    </sheetView>
  </sheetViews>
  <sheetFormatPr defaultColWidth="9.140625" defaultRowHeight="15" x14ac:dyDescent="0.25"/>
  <cols>
    <col min="1" max="1" width="18.7109375" style="2" customWidth="1"/>
    <col min="2" max="2" width="52.7109375" style="2" customWidth="1"/>
    <col min="3" max="3" width="18.7109375" style="12" customWidth="1"/>
    <col min="4" max="4" width="34.140625" style="9" customWidth="1"/>
    <col min="5" max="5" width="11.28515625" style="4" bestFit="1" customWidth="1"/>
    <col min="6" max="6" width="27.140625" style="4" customWidth="1"/>
    <col min="7" max="7" width="13.85546875" style="4" bestFit="1" customWidth="1"/>
    <col min="8" max="16384" width="9.140625" style="4"/>
  </cols>
  <sheetData>
    <row r="1" spans="1:4" ht="24" thickBot="1" x14ac:dyDescent="0.3">
      <c r="A1" s="73" t="s">
        <v>32</v>
      </c>
      <c r="B1" s="74"/>
      <c r="C1" s="75"/>
    </row>
    <row r="2" spans="1:4" ht="19.5" thickBot="1" x14ac:dyDescent="0.3">
      <c r="A2" s="76" t="s">
        <v>10</v>
      </c>
      <c r="B2" s="77"/>
      <c r="C2" s="78"/>
    </row>
    <row r="3" spans="1:4" ht="15.75" thickBot="1" x14ac:dyDescent="0.3">
      <c r="A3" s="84" t="s">
        <v>0</v>
      </c>
      <c r="B3" s="85"/>
      <c r="C3" s="86"/>
      <c r="D3" s="38"/>
    </row>
    <row r="4" spans="1:4" ht="15.75" thickBot="1" x14ac:dyDescent="0.3">
      <c r="A4" s="14" t="s">
        <v>1</v>
      </c>
      <c r="B4" s="15" t="s">
        <v>2</v>
      </c>
      <c r="C4" s="23" t="s">
        <v>3</v>
      </c>
      <c r="D4" s="38"/>
    </row>
    <row r="5" spans="1:4" ht="30.75" thickBot="1" x14ac:dyDescent="0.3">
      <c r="A5" s="68" t="s">
        <v>0</v>
      </c>
      <c r="B5" s="69" t="s">
        <v>33</v>
      </c>
      <c r="C5" s="39">
        <v>537951.6</v>
      </c>
      <c r="D5" s="40"/>
    </row>
    <row r="6" spans="1:4" ht="15.75" thickBot="1" x14ac:dyDescent="0.3">
      <c r="A6" s="82" t="s">
        <v>4</v>
      </c>
      <c r="B6" s="83"/>
      <c r="C6" s="23">
        <f>SUM(C5:C5)</f>
        <v>537951.6</v>
      </c>
      <c r="D6" s="38"/>
    </row>
    <row r="7" spans="1:4" ht="15.75" thickBot="1" x14ac:dyDescent="0.3">
      <c r="A7" s="84" t="s">
        <v>5</v>
      </c>
      <c r="B7" s="85"/>
      <c r="C7" s="86"/>
      <c r="D7" s="38"/>
    </row>
    <row r="8" spans="1:4" ht="15.75" thickBot="1" x14ac:dyDescent="0.3">
      <c r="A8" s="14" t="s">
        <v>1</v>
      </c>
      <c r="B8" s="15" t="s">
        <v>2</v>
      </c>
      <c r="C8" s="23" t="s">
        <v>3</v>
      </c>
      <c r="D8" s="38"/>
    </row>
    <row r="9" spans="1:4" ht="15.75" thickBot="1" x14ac:dyDescent="0.3">
      <c r="A9" s="70" t="s">
        <v>31</v>
      </c>
      <c r="B9" s="51" t="s">
        <v>34</v>
      </c>
      <c r="C9" s="41">
        <v>1505252.24</v>
      </c>
      <c r="D9" s="40"/>
    </row>
    <row r="10" spans="1:4" ht="15.75" thickBot="1" x14ac:dyDescent="0.3">
      <c r="A10" s="82" t="s">
        <v>4</v>
      </c>
      <c r="B10" s="83"/>
      <c r="C10" s="23">
        <f>SUM(C9:C9)</f>
        <v>1505252.24</v>
      </c>
      <c r="D10" s="38"/>
    </row>
    <row r="11" spans="1:4" ht="15.75" thickBot="1" x14ac:dyDescent="0.3">
      <c r="A11" s="84" t="s">
        <v>6</v>
      </c>
      <c r="B11" s="85"/>
      <c r="C11" s="86"/>
      <c r="D11" s="38"/>
    </row>
    <row r="12" spans="1:4" ht="15.75" thickBot="1" x14ac:dyDescent="0.3">
      <c r="A12" s="14" t="s">
        <v>1</v>
      </c>
      <c r="B12" s="15" t="s">
        <v>2</v>
      </c>
      <c r="C12" s="23" t="s">
        <v>3</v>
      </c>
      <c r="D12" s="38"/>
    </row>
    <row r="13" spans="1:4" ht="30" x14ac:dyDescent="0.25">
      <c r="A13" s="50" t="s">
        <v>30</v>
      </c>
      <c r="B13" s="71" t="s">
        <v>55</v>
      </c>
      <c r="C13" s="37">
        <v>3520498.15</v>
      </c>
      <c r="D13" s="38"/>
    </row>
    <row r="14" spans="1:4" ht="30.75" thickBot="1" x14ac:dyDescent="0.3">
      <c r="A14" s="50" t="s">
        <v>29</v>
      </c>
      <c r="B14" s="71" t="s">
        <v>56</v>
      </c>
      <c r="C14" s="37">
        <v>869540.86</v>
      </c>
      <c r="D14" s="38"/>
    </row>
    <row r="15" spans="1:4" ht="15.75" thickBot="1" x14ac:dyDescent="0.3">
      <c r="A15" s="82" t="s">
        <v>4</v>
      </c>
      <c r="B15" s="83"/>
      <c r="C15" s="23">
        <f>SUM(C13:C14)</f>
        <v>4390039.01</v>
      </c>
      <c r="D15" s="38"/>
    </row>
    <row r="16" spans="1:4" ht="15.75" thickBot="1" x14ac:dyDescent="0.3">
      <c r="A16" s="84" t="s">
        <v>8</v>
      </c>
      <c r="B16" s="85"/>
      <c r="C16" s="86"/>
      <c r="D16" s="38"/>
    </row>
    <row r="17" spans="1:4" ht="15.75" thickBot="1" x14ac:dyDescent="0.3">
      <c r="A17" s="14" t="s">
        <v>1</v>
      </c>
      <c r="B17" s="15" t="s">
        <v>2</v>
      </c>
      <c r="C17" s="23" t="s">
        <v>3</v>
      </c>
      <c r="D17" s="38"/>
    </row>
    <row r="18" spans="1:4" ht="15.75" thickBot="1" x14ac:dyDescent="0.3">
      <c r="A18" s="42" t="s">
        <v>21</v>
      </c>
      <c r="B18" s="25" t="s">
        <v>57</v>
      </c>
      <c r="C18" s="43">
        <v>1151120.25</v>
      </c>
      <c r="D18" s="38"/>
    </row>
    <row r="19" spans="1:4" ht="15.75" thickBot="1" x14ac:dyDescent="0.3">
      <c r="A19" s="82" t="s">
        <v>4</v>
      </c>
      <c r="B19" s="83"/>
      <c r="C19" s="23">
        <f>SUM(C18:C18)</f>
        <v>1151120.25</v>
      </c>
      <c r="D19" s="38"/>
    </row>
    <row r="20" spans="1:4" s="6" customFormat="1" ht="16.5" thickBot="1" x14ac:dyDescent="0.3">
      <c r="A20" s="87" t="s">
        <v>13</v>
      </c>
      <c r="B20" s="88"/>
      <c r="C20" s="10">
        <f>SUM(C6,C10,C15,C19)</f>
        <v>7584363.0999999996</v>
      </c>
      <c r="D20" s="60"/>
    </row>
    <row r="21" spans="1:4" ht="15.75" thickBot="1" x14ac:dyDescent="0.3">
      <c r="A21" s="1"/>
      <c r="B21" s="1"/>
      <c r="C21" s="11"/>
    </row>
    <row r="22" spans="1:4" s="59" customFormat="1" ht="19.5" thickBot="1" x14ac:dyDescent="0.35">
      <c r="A22" s="76" t="s">
        <v>11</v>
      </c>
      <c r="B22" s="77"/>
      <c r="C22" s="78"/>
      <c r="D22" s="61"/>
    </row>
    <row r="23" spans="1:4" ht="15.75" thickBot="1" x14ac:dyDescent="0.3">
      <c r="A23" s="84" t="s">
        <v>0</v>
      </c>
      <c r="B23" s="85"/>
      <c r="C23" s="86"/>
      <c r="D23" s="38"/>
    </row>
    <row r="24" spans="1:4" ht="15.75" thickBot="1" x14ac:dyDescent="0.3">
      <c r="A24" s="14" t="s">
        <v>1</v>
      </c>
      <c r="B24" s="15" t="s">
        <v>2</v>
      </c>
      <c r="C24" s="23" t="s">
        <v>3</v>
      </c>
      <c r="D24" s="38"/>
    </row>
    <row r="25" spans="1:4" ht="30.75" thickBot="1" x14ac:dyDescent="0.3">
      <c r="A25" s="55" t="s">
        <v>0</v>
      </c>
      <c r="B25" s="51" t="s">
        <v>36</v>
      </c>
      <c r="C25" s="56">
        <v>3256535.88</v>
      </c>
      <c r="D25" s="40"/>
    </row>
    <row r="26" spans="1:4" ht="15.75" thickBot="1" x14ac:dyDescent="0.3">
      <c r="A26" s="82" t="s">
        <v>4</v>
      </c>
      <c r="B26" s="83"/>
      <c r="C26" s="23">
        <f>SUM(C25:C25)</f>
        <v>3256535.88</v>
      </c>
      <c r="D26" s="38"/>
    </row>
    <row r="27" spans="1:4" ht="16.5" thickBot="1" x14ac:dyDescent="0.3">
      <c r="A27" s="87" t="s">
        <v>13</v>
      </c>
      <c r="B27" s="88"/>
      <c r="C27" s="10">
        <f>SUM(C26)</f>
        <v>3256535.88</v>
      </c>
    </row>
    <row r="29" spans="1:4" x14ac:dyDescent="0.25">
      <c r="B29" s="12"/>
      <c r="C29" s="9"/>
      <c r="D29" s="4"/>
    </row>
  </sheetData>
  <mergeCells count="15">
    <mergeCell ref="A7:C7"/>
    <mergeCell ref="A1:C1"/>
    <mergeCell ref="A2:C2"/>
    <mergeCell ref="A3:C3"/>
    <mergeCell ref="A6:B6"/>
    <mergeCell ref="A10:B10"/>
    <mergeCell ref="A11:C11"/>
    <mergeCell ref="A15:B15"/>
    <mergeCell ref="A16:C16"/>
    <mergeCell ref="A19:B19"/>
    <mergeCell ref="A20:B20"/>
    <mergeCell ref="A22:C22"/>
    <mergeCell ref="A23:C23"/>
    <mergeCell ref="A26:B26"/>
    <mergeCell ref="A27:B2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tabSelected="1" zoomScaleNormal="100" workbookViewId="0">
      <selection sqref="A1:C1"/>
    </sheetView>
  </sheetViews>
  <sheetFormatPr defaultColWidth="8.85546875" defaultRowHeight="15" x14ac:dyDescent="0.25"/>
  <cols>
    <col min="1" max="1" width="18.7109375" style="4" customWidth="1"/>
    <col min="2" max="2" width="52.7109375" style="4" customWidth="1"/>
    <col min="3" max="3" width="18.7109375" style="4" customWidth="1"/>
    <col min="4" max="4" width="33.5703125" style="4" customWidth="1"/>
    <col min="5" max="5" width="12.7109375" style="4" customWidth="1"/>
    <col min="6" max="6" width="28.85546875" style="4" customWidth="1"/>
    <col min="7" max="7" width="11.28515625" style="4" bestFit="1" customWidth="1"/>
    <col min="8" max="16384" width="8.85546875" style="4"/>
  </cols>
  <sheetData>
    <row r="1" spans="1:3" ht="24" customHeight="1" thickBot="1" x14ac:dyDescent="0.3">
      <c r="A1" s="73" t="s">
        <v>39</v>
      </c>
      <c r="B1" s="74"/>
      <c r="C1" s="75"/>
    </row>
    <row r="2" spans="1:3" ht="19.5" thickBot="1" x14ac:dyDescent="0.3">
      <c r="A2" s="76" t="s">
        <v>38</v>
      </c>
      <c r="B2" s="77"/>
      <c r="C2" s="78"/>
    </row>
    <row r="3" spans="1:3" ht="14.45" customHeight="1" thickBot="1" x14ac:dyDescent="0.3">
      <c r="A3" s="84" t="s">
        <v>5</v>
      </c>
      <c r="B3" s="85"/>
      <c r="C3" s="86"/>
    </row>
    <row r="4" spans="1:3" ht="15.75" thickBot="1" x14ac:dyDescent="0.3">
      <c r="A4" s="14" t="s">
        <v>1</v>
      </c>
      <c r="B4" s="15" t="s">
        <v>2</v>
      </c>
      <c r="C4" s="23" t="s">
        <v>3</v>
      </c>
    </row>
    <row r="5" spans="1:3" x14ac:dyDescent="0.25">
      <c r="A5" s="24" t="s">
        <v>16</v>
      </c>
      <c r="B5" s="25" t="s">
        <v>66</v>
      </c>
      <c r="C5" s="26">
        <v>2036149.26</v>
      </c>
    </row>
    <row r="6" spans="1:3" ht="15.75" thickBot="1" x14ac:dyDescent="0.3">
      <c r="A6" s="89" t="s">
        <v>4</v>
      </c>
      <c r="B6" s="90"/>
      <c r="C6" s="32">
        <f>SUM(C5:C5)</f>
        <v>2036149.26</v>
      </c>
    </row>
    <row r="7" spans="1:3" ht="14.45" customHeight="1" thickBot="1" x14ac:dyDescent="0.3">
      <c r="A7" s="84" t="s">
        <v>6</v>
      </c>
      <c r="B7" s="85"/>
      <c r="C7" s="86"/>
    </row>
    <row r="8" spans="1:3" ht="15.75" thickBot="1" x14ac:dyDescent="0.3">
      <c r="A8" s="14" t="s">
        <v>1</v>
      </c>
      <c r="B8" s="15" t="s">
        <v>2</v>
      </c>
      <c r="C8" s="23" t="s">
        <v>3</v>
      </c>
    </row>
    <row r="9" spans="1:3" x14ac:dyDescent="0.25">
      <c r="A9" s="24" t="s">
        <v>19</v>
      </c>
      <c r="B9" s="25" t="s">
        <v>58</v>
      </c>
      <c r="C9" s="26">
        <v>2657827.91</v>
      </c>
    </row>
    <row r="10" spans="1:3" ht="15.75" thickBot="1" x14ac:dyDescent="0.3">
      <c r="A10" s="89" t="s">
        <v>4</v>
      </c>
      <c r="B10" s="90"/>
      <c r="C10" s="32">
        <f>SUM(C9:C9)</f>
        <v>2657827.91</v>
      </c>
    </row>
    <row r="11" spans="1:3" ht="14.45" customHeight="1" thickBot="1" x14ac:dyDescent="0.3">
      <c r="A11" s="84" t="s">
        <v>49</v>
      </c>
      <c r="B11" s="85"/>
      <c r="C11" s="86"/>
    </row>
    <row r="12" spans="1:3" ht="15.75" thickBot="1" x14ac:dyDescent="0.3">
      <c r="A12" s="14" t="s">
        <v>1</v>
      </c>
      <c r="B12" s="15" t="s">
        <v>2</v>
      </c>
      <c r="C12" s="23" t="s">
        <v>3</v>
      </c>
    </row>
    <row r="13" spans="1:3" ht="30" x14ac:dyDescent="0.25">
      <c r="A13" s="24" t="s">
        <v>59</v>
      </c>
      <c r="B13" s="25" t="s">
        <v>60</v>
      </c>
      <c r="C13" s="26">
        <v>66959.490000000005</v>
      </c>
    </row>
    <row r="14" spans="1:3" ht="15.75" thickBot="1" x14ac:dyDescent="0.3">
      <c r="A14" s="89" t="s">
        <v>4</v>
      </c>
      <c r="B14" s="90"/>
      <c r="C14" s="32">
        <f>SUM(C13:C13)</f>
        <v>66959.490000000005</v>
      </c>
    </row>
    <row r="15" spans="1:3" s="6" customFormat="1" ht="16.5" thickBot="1" x14ac:dyDescent="0.3">
      <c r="A15" s="87" t="s">
        <v>13</v>
      </c>
      <c r="B15" s="88"/>
      <c r="C15" s="10">
        <f>SUM(C14,C10,C6)</f>
        <v>4760936.66</v>
      </c>
    </row>
    <row r="16" spans="1:3" s="13" customFormat="1" ht="15.75" thickBot="1" x14ac:dyDescent="0.3">
      <c r="A16" s="27"/>
      <c r="B16" s="27"/>
      <c r="C16" s="28"/>
    </row>
    <row r="17" spans="1:3" s="59" customFormat="1" ht="19.5" thickBot="1" x14ac:dyDescent="0.35">
      <c r="A17" s="76" t="s">
        <v>9</v>
      </c>
      <c r="B17" s="77"/>
      <c r="C17" s="78"/>
    </row>
    <row r="18" spans="1:3" ht="15.75" thickBot="1" x14ac:dyDescent="0.3">
      <c r="A18" s="84" t="s">
        <v>5</v>
      </c>
      <c r="B18" s="85"/>
      <c r="C18" s="86"/>
    </row>
    <row r="19" spans="1:3" ht="15.75" thickBot="1" x14ac:dyDescent="0.3">
      <c r="A19" s="20" t="s">
        <v>1</v>
      </c>
      <c r="B19" s="21" t="s">
        <v>2</v>
      </c>
      <c r="C19" s="29" t="s">
        <v>3</v>
      </c>
    </row>
    <row r="20" spans="1:3" ht="30.75" thickBot="1" x14ac:dyDescent="0.3">
      <c r="A20" s="30" t="s">
        <v>61</v>
      </c>
      <c r="B20" s="72" t="s">
        <v>65</v>
      </c>
      <c r="C20" s="31">
        <v>815384.43</v>
      </c>
    </row>
    <row r="21" spans="1:3" ht="15.75" thickBot="1" x14ac:dyDescent="0.3">
      <c r="A21" s="89" t="s">
        <v>4</v>
      </c>
      <c r="B21" s="90"/>
      <c r="C21" s="32">
        <f>SUM(C20:C20)</f>
        <v>815384.43</v>
      </c>
    </row>
    <row r="22" spans="1:3" s="6" customFormat="1" ht="16.5" thickBot="1" x14ac:dyDescent="0.3">
      <c r="A22" s="87" t="s">
        <v>13</v>
      </c>
      <c r="B22" s="88"/>
      <c r="C22" s="10">
        <f>SUM(C21)</f>
        <v>815384.43</v>
      </c>
    </row>
    <row r="23" spans="1:3" ht="15.75" thickBot="1" x14ac:dyDescent="0.3">
      <c r="A23" s="33"/>
      <c r="B23" s="33"/>
      <c r="C23" s="34"/>
    </row>
    <row r="24" spans="1:3" s="59" customFormat="1" ht="19.5" thickBot="1" x14ac:dyDescent="0.35">
      <c r="A24" s="76" t="s">
        <v>11</v>
      </c>
      <c r="B24" s="77"/>
      <c r="C24" s="78"/>
    </row>
    <row r="25" spans="1:3" ht="15.75" thickBot="1" x14ac:dyDescent="0.3">
      <c r="A25" s="84" t="s">
        <v>6</v>
      </c>
      <c r="B25" s="85"/>
      <c r="C25" s="86"/>
    </row>
    <row r="26" spans="1:3" ht="15.75" thickBot="1" x14ac:dyDescent="0.3">
      <c r="A26" s="14" t="s">
        <v>1</v>
      </c>
      <c r="B26" s="15" t="s">
        <v>2</v>
      </c>
      <c r="C26" s="23" t="s">
        <v>3</v>
      </c>
    </row>
    <row r="27" spans="1:3" ht="15.75" thickBot="1" x14ac:dyDescent="0.3">
      <c r="A27" s="35" t="s">
        <v>62</v>
      </c>
      <c r="B27" s="36" t="s">
        <v>64</v>
      </c>
      <c r="C27" s="37">
        <v>325380.3</v>
      </c>
    </row>
    <row r="28" spans="1:3" ht="15.75" thickBot="1" x14ac:dyDescent="0.3">
      <c r="A28" s="82" t="s">
        <v>4</v>
      </c>
      <c r="B28" s="83"/>
      <c r="C28" s="23">
        <f>SUM(C27:C27)</f>
        <v>325380.3</v>
      </c>
    </row>
    <row r="29" spans="1:3" ht="15.75" thickBot="1" x14ac:dyDescent="0.3">
      <c r="A29" s="84" t="s">
        <v>8</v>
      </c>
      <c r="B29" s="85"/>
      <c r="C29" s="86"/>
    </row>
    <row r="30" spans="1:3" ht="15.75" thickBot="1" x14ac:dyDescent="0.3">
      <c r="A30" s="14" t="s">
        <v>1</v>
      </c>
      <c r="B30" s="15" t="s">
        <v>2</v>
      </c>
      <c r="C30" s="23" t="s">
        <v>3</v>
      </c>
    </row>
    <row r="31" spans="1:3" ht="15.75" thickBot="1" x14ac:dyDescent="0.3">
      <c r="A31" s="35" t="s">
        <v>37</v>
      </c>
      <c r="B31" s="36" t="s">
        <v>63</v>
      </c>
      <c r="C31" s="37">
        <v>645159.02</v>
      </c>
    </row>
    <row r="32" spans="1:3" ht="15.75" thickBot="1" x14ac:dyDescent="0.3">
      <c r="A32" s="82" t="s">
        <v>4</v>
      </c>
      <c r="B32" s="83"/>
      <c r="C32" s="23">
        <f>SUM(C31:C31)</f>
        <v>645159.02</v>
      </c>
    </row>
    <row r="33" spans="1:3" s="6" customFormat="1" ht="16.5" thickBot="1" x14ac:dyDescent="0.3">
      <c r="A33" s="87" t="s">
        <v>13</v>
      </c>
      <c r="B33" s="88"/>
      <c r="C33" s="10">
        <f>SUM(C32)</f>
        <v>645159.02</v>
      </c>
    </row>
    <row r="34" spans="1:3" ht="16.149999999999999" customHeight="1" x14ac:dyDescent="0.25">
      <c r="A34" s="2"/>
      <c r="B34" s="2"/>
      <c r="C34" s="12"/>
    </row>
  </sheetData>
  <mergeCells count="19">
    <mergeCell ref="A11:C11"/>
    <mergeCell ref="A14:B14"/>
    <mergeCell ref="A25:C25"/>
    <mergeCell ref="A1:C1"/>
    <mergeCell ref="A10:B10"/>
    <mergeCell ref="A15:B15"/>
    <mergeCell ref="A24:C24"/>
    <mergeCell ref="A2:C2"/>
    <mergeCell ref="A7:C7"/>
    <mergeCell ref="A17:C17"/>
    <mergeCell ref="A18:C18"/>
    <mergeCell ref="A21:B21"/>
    <mergeCell ref="A3:C3"/>
    <mergeCell ref="A6:B6"/>
    <mergeCell ref="A28:B28"/>
    <mergeCell ref="A22:B22"/>
    <mergeCell ref="A33:B33"/>
    <mergeCell ref="A29:C29"/>
    <mergeCell ref="A32:B32"/>
  </mergeCells>
  <pageMargins left="0.7" right="0.7" top="0.75" bottom="0.75" header="0.3" footer="0.3"/>
  <pageSetup paperSize="9" scale="9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aag_x0020_nummer xmlns="e58823c3-9226-4bb7-a434-941750dd9581" xsi:nil="true"/>
    <dossiernummer xmlns="e58823c3-9226-4bb7-a434-941750dd958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5915AD95C66D4DA87DFF3AF555BDAF" ma:contentTypeVersion="4" ma:contentTypeDescription="Een nieuw document maken." ma:contentTypeScope="" ma:versionID="7fd78f2d8fc341e8b9eeec6907ec217e">
  <xsd:schema xmlns:xsd="http://www.w3.org/2001/XMLSchema" xmlns:xs="http://www.w3.org/2001/XMLSchema" xmlns:p="http://schemas.microsoft.com/office/2006/metadata/properties" xmlns:ns2="e58823c3-9226-4bb7-a434-941750dd9581" targetNamespace="http://schemas.microsoft.com/office/2006/metadata/properties" ma:root="true" ma:fieldsID="3076d0522c60d6afd387469cb198da2e" ns2:_="">
    <xsd:import namespace="e58823c3-9226-4bb7-a434-941750dd9581"/>
    <xsd:element name="properties">
      <xsd:complexType>
        <xsd:sequence>
          <xsd:element name="documentManagement">
            <xsd:complexType>
              <xsd:all>
                <xsd:element ref="ns2:Vraag_x0020_nummer" minOccurs="0"/>
                <xsd:element ref="ns2:dossiernum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823c3-9226-4bb7-a434-941750dd9581" elementFormDefault="qualified">
    <xsd:import namespace="http://schemas.microsoft.com/office/2006/documentManagement/types"/>
    <xsd:import namespace="http://schemas.microsoft.com/office/infopath/2007/PartnerControls"/>
    <xsd:element name="Vraag_x0020_nummer" ma:index="1" nillable="true" ma:displayName="Vraag nummer" ma:description="Geef hier het nummer van de VOU in" ma:internalName="Vraag_x0020_nummer" ma:percentage="FALSE">
      <xsd:simpleType>
        <xsd:restriction base="dms:Number"/>
      </xsd:simpleType>
    </xsd:element>
    <xsd:element name="dossiernummer" ma:index="2" nillable="true" ma:displayName="dossiernummer" ma:description="het nummer dat een dossier krijgt vanuit het postregistratiesysteem = een uniek nummer" ma:internalName="dossiernumm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Inhoudstype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608C01-07C4-40C9-9542-85787DFA1C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61F1E3-404F-4D8F-9F94-DB9D4AE7409E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e58823c3-9226-4bb7-a434-941750dd9581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2F475D5-DEE1-413B-92CA-BFA867A676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8823c3-9226-4bb7-a434-941750dd95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SLO 2014</vt:lpstr>
      <vt:lpstr>SLO 2016</vt:lpstr>
      <vt:lpstr>SLO 2017</vt:lpstr>
      <vt:lpstr>SLO 2018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Neerinckx, Philip</dc:creator>
  <cp:lastModifiedBy>Van Neste, Ulrike</cp:lastModifiedBy>
  <cp:lastPrinted>2018-07-18T09:08:43Z</cp:lastPrinted>
  <dcterms:created xsi:type="dcterms:W3CDTF">2014-01-15T08:22:24Z</dcterms:created>
  <dcterms:modified xsi:type="dcterms:W3CDTF">2018-07-18T09:10:18Z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0x0101009A5915AD95C66D4DA87DFF3AF555BDAF</vt:lpwstr>
  </property>
</Properties>
</file>