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20730" windowHeight="11760"/>
  </bookViews>
  <sheets>
    <sheet name="Wachtrij" sheetId="1" r:id="rId1"/>
  </sheets>
  <definedNames>
    <definedName name="_xlnm.Print_Area" localSheetId="0">Wachtrij!$A$1:$Q$36</definedName>
  </definedNames>
  <calcPr calcId="162913"/>
</workbook>
</file>

<file path=xl/calcChain.xml><?xml version="1.0" encoding="utf-8"?>
<calcChain xmlns="http://schemas.openxmlformats.org/spreadsheetml/2006/main">
  <c r="F35" i="1" l="1"/>
  <c r="Q35" i="1"/>
  <c r="P35" i="1"/>
  <c r="O35" i="1"/>
  <c r="K35" i="1"/>
  <c r="J35" i="1"/>
  <c r="J36" i="1" s="1"/>
  <c r="I35" i="1"/>
  <c r="H35" i="1"/>
  <c r="G36" i="1" s="1"/>
  <c r="Q21" i="1"/>
  <c r="P21" i="1"/>
  <c r="P22" i="1" s="1"/>
  <c r="O21" i="1"/>
  <c r="K21" i="1"/>
  <c r="J21" i="1"/>
  <c r="I21" i="1"/>
  <c r="H21" i="1"/>
  <c r="F21" i="1"/>
  <c r="E24" i="1"/>
  <c r="E10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P36" i="1"/>
  <c r="M36" i="1"/>
  <c r="M22" i="1"/>
  <c r="C39" i="1"/>
  <c r="D25" i="1"/>
  <c r="C38" i="1"/>
  <c r="D11" i="1"/>
  <c r="J22" i="1"/>
  <c r="G22" i="1" l="1"/>
</calcChain>
</file>

<file path=xl/sharedStrings.xml><?xml version="1.0" encoding="utf-8"?>
<sst xmlns="http://schemas.openxmlformats.org/spreadsheetml/2006/main" count="97" uniqueCount="50">
  <si>
    <t>Dossier:</t>
  </si>
  <si>
    <t>Kruispunt:</t>
  </si>
  <si>
    <t>V-plan:</t>
  </si>
  <si>
    <t>Provincie:</t>
  </si>
  <si>
    <t>Tak 1:</t>
  </si>
  <si>
    <t>Gemeente:</t>
  </si>
  <si>
    <t>Tak 2:</t>
  </si>
  <si>
    <t>Weer:</t>
  </si>
  <si>
    <t>Deelgemeente:</t>
  </si>
  <si>
    <t>Tak 3:</t>
  </si>
  <si>
    <t>Opmerkingen:</t>
  </si>
  <si>
    <t>Tak 4:</t>
  </si>
  <si>
    <t>Van</t>
  </si>
  <si>
    <t>tot</t>
  </si>
  <si>
    <t>TAK 1</t>
  </si>
  <si>
    <t>TAK 2</t>
  </si>
  <si>
    <t>TAK 3</t>
  </si>
  <si>
    <t>TAK 4</t>
  </si>
  <si>
    <t>Periode 1:</t>
  </si>
  <si>
    <t>#</t>
  </si>
  <si>
    <t>-</t>
  </si>
  <si>
    <t>Periode 2:</t>
  </si>
  <si>
    <t>WACHTRIJMETINGEN</t>
  </si>
  <si>
    <t xml:space="preserve"> VERZAMELSTAAT WACHTRIJEN (in meters)</t>
  </si>
  <si>
    <t>Datum meting:</t>
  </si>
  <si>
    <t>Doel meting:</t>
  </si>
  <si>
    <t>MAXIMUM</t>
  </si>
  <si>
    <t>Teller:</t>
  </si>
  <si>
    <t>$</t>
  </si>
  <si>
    <t>linksaf</t>
  </si>
  <si>
    <t>rechtsaf</t>
  </si>
  <si>
    <t>Opmerkingen</t>
  </si>
  <si>
    <t>=</t>
  </si>
  <si>
    <t>?</t>
  </si>
  <si>
    <t>;</t>
  </si>
  <si>
    <t>Dufec</t>
  </si>
  <si>
    <t>Op het kruispunt zijn ook verkeerstellingen uitgevoerd.</t>
  </si>
  <si>
    <t>Limburg</t>
  </si>
  <si>
    <t>Leuven</t>
  </si>
  <si>
    <t>N26 / E314 Zuid</t>
  </si>
  <si>
    <t>Afrit E314 Zuid (West)</t>
  </si>
  <si>
    <t>N26 komende van N26a</t>
  </si>
  <si>
    <t>Toerit E314 Zuid (Oost)</t>
  </si>
  <si>
    <t>N26 komende van E314 Noord</t>
  </si>
  <si>
    <t>De voorsorteerstrook voor linksaf is ook voor het rechtdoorgaande verkeer.</t>
  </si>
  <si>
    <t>rechtdoor
(Linker
rijstrook)</t>
  </si>
  <si>
    <t>rechtdoor
(Rechter
rijstrook)</t>
  </si>
  <si>
    <t>Wanneer de wachtrij langer is als 50 meter, staat de wachtrij tot het kruispunt met de Mechelsesteenweg.</t>
  </si>
  <si>
    <t>Wanneer de wachtrij langer is als 80 meter, staat de wachtrij tot het kruispunt met de Op- en afrit E314 Noord.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</si>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</sst>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35" x14ac:knownFonts="1">
    <font>
      <sz val="10"/>
      <name val="Arial"/>
    </font>
    <font>
      <b/>
      <sz val="42"/>
      <color indexed="60"/>
      <name val="Comic Sans MS"/>
      <family val="4"/>
    </font>
    <font>
      <sz val="42"/>
      <name val="Arial"/>
      <family val="2"/>
    </font>
    <font>
      <sz val="24"/>
      <name val="Arial"/>
      <family val="2"/>
    </font>
    <font>
      <b/>
      <sz val="26"/>
      <name val="Comic Sans MS"/>
      <family val="4"/>
    </font>
    <font>
      <b/>
      <sz val="20"/>
      <name val="Comic Sans MS"/>
      <family val="4"/>
    </font>
    <font>
      <b/>
      <sz val="14"/>
      <color indexed="60"/>
      <name val="Comic Sans MS"/>
      <family val="4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0"/>
      <name val="Comic Sans MS"/>
      <family val="4"/>
    </font>
    <font>
      <sz val="10"/>
      <name val="Wingdings 3"/>
      <family val="1"/>
      <charset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23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30"/>
      <color indexed="10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12"/>
      <color indexed="10"/>
      <name val="Comic Sans MS"/>
      <family val="4"/>
    </font>
    <font>
      <b/>
      <sz val="12"/>
      <color indexed="52"/>
      <name val="Comic Sans MS"/>
      <family val="4"/>
    </font>
    <font>
      <b/>
      <sz val="12"/>
      <color indexed="57"/>
      <name val="Comic Sans MS"/>
      <family val="4"/>
    </font>
    <font>
      <sz val="12"/>
      <color indexed="10"/>
      <name val="Comic Sans MS"/>
      <family val="4"/>
    </font>
    <font>
      <sz val="12"/>
      <name val="Arial"/>
      <family val="2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0"/>
      <color indexed="55"/>
      <name val="Comic Sans MS"/>
      <family val="4"/>
    </font>
    <font>
      <b/>
      <sz val="10"/>
      <color indexed="12"/>
      <name val="Comic Sans MS"/>
      <family val="4"/>
    </font>
    <font>
      <sz val="12"/>
      <name val="Comic Sans MS"/>
      <family val="4"/>
    </font>
    <font>
      <sz val="8"/>
      <name val="Arial"/>
      <family val="2"/>
    </font>
    <font>
      <b/>
      <sz val="14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dashed">
        <color indexed="60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/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/>
      <right style="dashDot">
        <color indexed="60"/>
      </right>
      <top style="medium">
        <color indexed="6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distributed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1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7" fillId="2" borderId="3" xfId="0" applyFont="1" applyFill="1" applyBorder="1" applyAlignment="1" applyProtection="1">
      <alignment horizontal="left" vertical="distributed"/>
    </xf>
    <xf numFmtId="0" fontId="11" fillId="0" borderId="0" xfId="0" applyFont="1" applyBorder="1" applyProtection="1"/>
    <xf numFmtId="0" fontId="12" fillId="0" borderId="0" xfId="0" applyFont="1" applyBorder="1" applyAlignment="1" applyProtection="1"/>
    <xf numFmtId="0" fontId="0" fillId="0" borderId="0" xfId="0" applyBorder="1" applyAlignment="1" applyProtection="1"/>
    <xf numFmtId="0" fontId="13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4" fontId="15" fillId="0" borderId="6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24" fillId="0" borderId="0" xfId="0" applyFont="1" applyBorder="1" applyProtection="1"/>
    <xf numFmtId="0" fontId="25" fillId="0" borderId="2" xfId="0" applyFont="1" applyBorder="1" applyProtection="1"/>
    <xf numFmtId="0" fontId="26" fillId="0" borderId="3" xfId="0" applyFont="1" applyBorder="1" applyAlignment="1" applyProtection="1">
      <alignment horizontal="center"/>
    </xf>
    <xf numFmtId="0" fontId="27" fillId="0" borderId="9" xfId="0" applyFont="1" applyBorder="1" applyProtection="1"/>
    <xf numFmtId="0" fontId="25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164" fontId="28" fillId="0" borderId="6" xfId="0" applyNumberFormat="1" applyFont="1" applyBorder="1" applyAlignment="1" applyProtection="1">
      <alignment horizont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7" fillId="2" borderId="0" xfId="0" applyFont="1" applyFill="1" applyBorder="1" applyProtection="1"/>
    <xf numFmtId="0" fontId="10" fillId="2" borderId="0" xfId="0" applyFont="1" applyFill="1" applyBorder="1" applyProtection="1"/>
    <xf numFmtId="0" fontId="8" fillId="0" borderId="7" xfId="0" applyFont="1" applyFill="1" applyBorder="1" applyAlignment="1" applyProtection="1">
      <protection locked="0"/>
    </xf>
    <xf numFmtId="0" fontId="34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28" fillId="0" borderId="27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/>
    </xf>
    <xf numFmtId="0" fontId="28" fillId="0" borderId="25" xfId="0" applyFont="1" applyBorder="1" applyAlignment="1" applyProtection="1">
      <alignment horizontal="center"/>
    </xf>
    <xf numFmtId="0" fontId="28" fillId="0" borderId="26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left" vertical="top" wrapText="1"/>
    </xf>
    <xf numFmtId="0" fontId="33" fillId="0" borderId="29" xfId="0" applyFont="1" applyBorder="1" applyAlignment="1" applyProtection="1">
      <alignment horizontal="left" vertical="top" wrapText="1"/>
    </xf>
    <xf numFmtId="0" fontId="33" fillId="0" borderId="26" xfId="0" applyFont="1" applyBorder="1" applyAlignment="1" applyProtection="1">
      <alignment horizontal="left" vertical="top" wrapText="1"/>
    </xf>
    <xf numFmtId="164" fontId="28" fillId="0" borderId="30" xfId="0" applyNumberFormat="1" applyFont="1" applyBorder="1" applyAlignment="1" applyProtection="1">
      <alignment horizontal="center" vertical="center"/>
    </xf>
    <xf numFmtId="164" fontId="28" fillId="0" borderId="15" xfId="0" applyNumberFormat="1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164" fontId="28" fillId="0" borderId="31" xfId="0" applyNumberFormat="1" applyFont="1" applyBorder="1" applyAlignment="1" applyProtection="1">
      <alignment horizontal="center" vertical="center"/>
    </xf>
    <xf numFmtId="164" fontId="28" fillId="0" borderId="27" xfId="0" applyNumberFormat="1" applyFont="1" applyBorder="1" applyAlignment="1" applyProtection="1">
      <alignment horizontal="center" vertical="center"/>
    </xf>
    <xf numFmtId="164" fontId="15" fillId="0" borderId="30" xfId="0" applyNumberFormat="1" applyFont="1" applyBorder="1" applyAlignment="1" applyProtection="1">
      <alignment horizontal="center" vertical="center"/>
    </xf>
    <xf numFmtId="164" fontId="15" fillId="0" borderId="15" xfId="0" applyNumberFormat="1" applyFont="1" applyBorder="1" applyAlignment="1" applyProtection="1">
      <alignment horizontal="center" vertical="center"/>
    </xf>
    <xf numFmtId="164" fontId="15" fillId="0" borderId="32" xfId="0" applyNumberFormat="1" applyFont="1" applyBorder="1" applyAlignment="1" applyProtection="1">
      <alignment horizontal="center" vertical="center"/>
    </xf>
    <xf numFmtId="20" fontId="28" fillId="0" borderId="7" xfId="0" applyNumberFormat="1" applyFont="1" applyBorder="1" applyAlignment="1" applyProtection="1">
      <alignment horizontal="center" vertical="center"/>
    </xf>
    <xf numFmtId="20" fontId="28" fillId="0" borderId="0" xfId="0" applyNumberFormat="1" applyFont="1" applyBorder="1" applyAlignment="1" applyProtection="1">
      <alignment horizontal="center" vertical="center"/>
    </xf>
    <xf numFmtId="20" fontId="28" fillId="0" borderId="2" xfId="0" applyNumberFormat="1" applyFont="1" applyBorder="1" applyAlignment="1" applyProtection="1">
      <alignment horizontal="center" vertical="center"/>
    </xf>
    <xf numFmtId="20" fontId="28" fillId="0" borderId="3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164" fontId="28" fillId="0" borderId="33" xfId="0" applyNumberFormat="1" applyFont="1" applyBorder="1" applyAlignment="1" applyProtection="1">
      <alignment horizontal="center" vertical="center"/>
    </xf>
    <xf numFmtId="164" fontId="28" fillId="0" borderId="10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164" fontId="28" fillId="0" borderId="6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vertical="center"/>
    </xf>
    <xf numFmtId="0" fontId="17" fillId="0" borderId="6" xfId="0" applyFont="1" applyBorder="1" applyProtection="1"/>
    <xf numFmtId="0" fontId="17" fillId="0" borderId="34" xfId="0" applyFont="1" applyBorder="1" applyProtection="1"/>
    <xf numFmtId="0" fontId="16" fillId="0" borderId="5" xfId="0" applyFont="1" applyBorder="1" applyAlignment="1" applyProtection="1">
      <alignment horizontal="center" vertical="center"/>
    </xf>
    <xf numFmtId="164" fontId="15" fillId="0" borderId="33" xfId="0" applyNumberFormat="1" applyFont="1" applyBorder="1" applyAlignment="1" applyProtection="1">
      <alignment horizontal="center" vertical="center"/>
    </xf>
    <xf numFmtId="164" fontId="15" fillId="0" borderId="10" xfId="0" applyNumberFormat="1" applyFont="1" applyBorder="1" applyAlignment="1" applyProtection="1">
      <alignment horizontal="center" vertical="center"/>
    </xf>
    <xf numFmtId="164" fontId="15" fillId="0" borderId="35" xfId="0" applyNumberFormat="1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36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protection locked="0"/>
    </xf>
    <xf numFmtId="0" fontId="9" fillId="0" borderId="36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37" xfId="0" applyFont="1" applyFill="1" applyBorder="1" applyAlignment="1" applyProtection="1">
      <protection locked="0"/>
    </xf>
    <xf numFmtId="164" fontId="15" fillId="0" borderId="6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14" fontId="8" fillId="0" borderId="6" xfId="0" applyNumberFormat="1" applyFont="1" applyFill="1" applyBorder="1" applyAlignment="1" applyProtection="1">
      <alignment horizontal="left" vertical="center"/>
      <protection locked="0"/>
    </xf>
    <xf numFmtId="14" fontId="8" fillId="0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3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Protection="1">
      <protection locked="0"/>
    </xf>
    <xf numFmtId="0" fontId="9" fillId="0" borderId="36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distributed"/>
      <protection locked="0"/>
    </xf>
    <xf numFmtId="0" fontId="8" fillId="0" borderId="8" xfId="0" applyFont="1" applyFill="1" applyBorder="1" applyAlignment="1" applyProtection="1">
      <alignment horizontal="left" vertical="distributed"/>
      <protection locked="0"/>
    </xf>
  </cellXfs>
  <cellStyles count="1">
    <cellStyle name="Standaard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03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70" zoomScaleNormal="70" zoomScaleSheetLayoutView="75" workbookViewId="0">
      <selection sqref="A1:Q1"/>
    </sheetView>
  </sheetViews>
  <sheetFormatPr defaultRowHeight="12.75" x14ac:dyDescent="0.2"/>
  <cols>
    <col min="1" max="1" width="10.7109375" style="2" customWidth="1"/>
    <col min="2" max="4" width="5.7109375" style="2" customWidth="1"/>
    <col min="5" max="5" width="10.7109375" style="2" customWidth="1"/>
    <col min="6" max="17" width="12" style="2" customWidth="1"/>
    <col min="18" max="18" width="12.28515625" style="2" customWidth="1"/>
    <col min="19" max="16384" width="9.140625" style="2"/>
  </cols>
  <sheetData>
    <row r="1" spans="1:18" ht="37.5" customHeight="1" x14ac:dyDescent="0.4">
      <c r="A1" s="139" t="s">
        <v>22</v>
      </c>
      <c r="B1" s="140"/>
      <c r="C1" s="140"/>
      <c r="D1" s="140"/>
      <c r="E1" s="140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"/>
    </row>
    <row r="2" spans="1:18" ht="52.5" customHeight="1" thickBot="1" x14ac:dyDescent="0.25">
      <c r="A2" s="143" t="s">
        <v>23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3"/>
    </row>
    <row r="3" spans="1:18" ht="22.5" x14ac:dyDescent="0.45">
      <c r="A3" s="147" t="s">
        <v>0</v>
      </c>
      <c r="B3" s="148"/>
      <c r="C3" s="148"/>
      <c r="D3" s="149"/>
      <c r="E3" s="150" t="s">
        <v>20</v>
      </c>
      <c r="F3" s="151"/>
      <c r="G3" s="151"/>
      <c r="H3" s="152"/>
      <c r="I3" s="6" t="s">
        <v>1</v>
      </c>
      <c r="J3" s="153" t="s">
        <v>39</v>
      </c>
      <c r="K3" s="154"/>
      <c r="L3" s="154"/>
      <c r="M3" s="155"/>
      <c r="N3" s="6" t="s">
        <v>24</v>
      </c>
      <c r="O3" s="47"/>
      <c r="P3" s="136">
        <v>43207</v>
      </c>
      <c r="Q3" s="137"/>
      <c r="R3" s="50"/>
    </row>
    <row r="4" spans="1:18" ht="22.5" x14ac:dyDescent="0.45">
      <c r="A4" s="110" t="s">
        <v>2</v>
      </c>
      <c r="B4" s="111"/>
      <c r="C4" s="111"/>
      <c r="D4" s="112"/>
      <c r="E4" s="128" t="s">
        <v>20</v>
      </c>
      <c r="F4" s="156"/>
      <c r="G4" s="156"/>
      <c r="H4" s="157"/>
      <c r="I4" s="48"/>
      <c r="J4" s="114"/>
      <c r="K4" s="114"/>
      <c r="L4" s="114"/>
      <c r="M4" s="115"/>
      <c r="N4" s="6" t="s">
        <v>25</v>
      </c>
      <c r="O4" s="5"/>
      <c r="P4" s="128" t="s">
        <v>20</v>
      </c>
      <c r="Q4" s="135"/>
      <c r="R4" s="49"/>
    </row>
    <row r="5" spans="1:18" ht="22.5" x14ac:dyDescent="0.45">
      <c r="A5" s="110" t="s">
        <v>3</v>
      </c>
      <c r="B5" s="111"/>
      <c r="C5" s="111"/>
      <c r="D5" s="112"/>
      <c r="E5" s="128" t="s">
        <v>37</v>
      </c>
      <c r="F5" s="156"/>
      <c r="G5" s="156"/>
      <c r="H5" s="157"/>
      <c r="I5" s="6" t="s">
        <v>4</v>
      </c>
      <c r="J5" s="128" t="s">
        <v>40</v>
      </c>
      <c r="K5" s="129"/>
      <c r="L5" s="129"/>
      <c r="M5" s="130"/>
      <c r="N5" s="6" t="s">
        <v>27</v>
      </c>
      <c r="O5" s="5"/>
      <c r="P5" s="128" t="s">
        <v>35</v>
      </c>
      <c r="Q5" s="135"/>
      <c r="R5" s="49"/>
    </row>
    <row r="6" spans="1:18" ht="22.5" customHeight="1" x14ac:dyDescent="0.45">
      <c r="A6" s="110" t="s">
        <v>5</v>
      </c>
      <c r="B6" s="111"/>
      <c r="C6" s="111"/>
      <c r="D6" s="112"/>
      <c r="E6" s="128" t="s">
        <v>38</v>
      </c>
      <c r="F6" s="156"/>
      <c r="G6" s="156"/>
      <c r="H6" s="157"/>
      <c r="I6" s="6" t="s">
        <v>6</v>
      </c>
      <c r="J6" s="138" t="s">
        <v>41</v>
      </c>
      <c r="K6" s="129"/>
      <c r="L6" s="129"/>
      <c r="M6" s="130"/>
      <c r="N6" s="6" t="s">
        <v>7</v>
      </c>
      <c r="O6" s="4"/>
      <c r="P6" s="158" t="s">
        <v>49</v>
      </c>
      <c r="Q6" s="159"/>
      <c r="R6" s="49"/>
    </row>
    <row r="7" spans="1:18" ht="22.5" customHeight="1" x14ac:dyDescent="0.45">
      <c r="A7" s="110" t="s">
        <v>8</v>
      </c>
      <c r="B7" s="111"/>
      <c r="C7" s="111"/>
      <c r="D7" s="112"/>
      <c r="E7" s="113" t="s">
        <v>38</v>
      </c>
      <c r="F7" s="114"/>
      <c r="G7" s="114"/>
      <c r="H7" s="115"/>
      <c r="I7" s="6" t="s">
        <v>9</v>
      </c>
      <c r="J7" s="128" t="s">
        <v>42</v>
      </c>
      <c r="K7" s="129"/>
      <c r="L7" s="129"/>
      <c r="M7" s="130"/>
      <c r="N7" s="7" t="s">
        <v>10</v>
      </c>
      <c r="O7" s="4"/>
      <c r="P7" s="118" t="s">
        <v>36</v>
      </c>
      <c r="Q7" s="119"/>
      <c r="R7" s="51"/>
    </row>
    <row r="8" spans="1:18" ht="22.5" customHeight="1" thickBot="1" x14ac:dyDescent="0.5">
      <c r="A8" s="8"/>
      <c r="B8" s="9"/>
      <c r="C8" s="9"/>
      <c r="D8" s="9"/>
      <c r="E8" s="116"/>
      <c r="F8" s="116"/>
      <c r="G8" s="116"/>
      <c r="H8" s="117"/>
      <c r="I8" s="10" t="s">
        <v>11</v>
      </c>
      <c r="J8" s="131" t="s">
        <v>43</v>
      </c>
      <c r="K8" s="132"/>
      <c r="L8" s="132"/>
      <c r="M8" s="133"/>
      <c r="N8" s="11"/>
      <c r="O8" s="12"/>
      <c r="P8" s="120"/>
      <c r="Q8" s="121"/>
      <c r="R8" s="51"/>
    </row>
    <row r="9" spans="1:18" ht="9.9499999999999993" customHeight="1" thickBot="1" x14ac:dyDescent="0.4">
      <c r="A9" s="13"/>
      <c r="B9" s="13"/>
      <c r="C9" s="13"/>
      <c r="D9" s="13"/>
      <c r="E9" s="13"/>
      <c r="F9" s="14"/>
      <c r="G9" s="15"/>
      <c r="H9" s="15"/>
      <c r="I9" s="16"/>
      <c r="J9" s="17"/>
      <c r="K9" s="17"/>
      <c r="L9" s="17"/>
      <c r="M9" s="15"/>
      <c r="N9" s="16"/>
      <c r="O9" s="18"/>
      <c r="P9" s="15"/>
      <c r="Q9" s="15"/>
    </row>
    <row r="10" spans="1:18" ht="22.5" customHeight="1" x14ac:dyDescent="0.4">
      <c r="A10" s="19" t="s">
        <v>12</v>
      </c>
      <c r="B10" s="134">
        <v>0.29166666666666669</v>
      </c>
      <c r="C10" s="134"/>
      <c r="D10" s="20" t="s">
        <v>13</v>
      </c>
      <c r="E10" s="21">
        <f>D20</f>
        <v>0.37500000000000017</v>
      </c>
      <c r="F10" s="103" t="s">
        <v>14</v>
      </c>
      <c r="G10" s="104"/>
      <c r="H10" s="105"/>
      <c r="I10" s="106" t="s">
        <v>15</v>
      </c>
      <c r="J10" s="97"/>
      <c r="K10" s="98"/>
      <c r="L10" s="106" t="s">
        <v>16</v>
      </c>
      <c r="M10" s="97"/>
      <c r="N10" s="98"/>
      <c r="O10" s="97" t="s">
        <v>17</v>
      </c>
      <c r="P10" s="97"/>
      <c r="Q10" s="98"/>
    </row>
    <row r="11" spans="1:18" ht="30" customHeight="1" x14ac:dyDescent="0.45">
      <c r="A11" s="122" t="s">
        <v>18</v>
      </c>
      <c r="B11" s="123"/>
      <c r="C11" s="123"/>
      <c r="D11" s="123" t="str">
        <f>C38</f>
        <v>Ochtend</v>
      </c>
      <c r="E11" s="126"/>
      <c r="F11" s="22" t="s">
        <v>32</v>
      </c>
      <c r="G11" s="23"/>
      <c r="H11" s="24" t="s">
        <v>33</v>
      </c>
      <c r="I11" s="23" t="s">
        <v>19</v>
      </c>
      <c r="J11" s="23" t="s">
        <v>19</v>
      </c>
      <c r="K11" s="24" t="s">
        <v>34</v>
      </c>
      <c r="L11" s="22"/>
      <c r="M11" s="23"/>
      <c r="N11" s="24"/>
      <c r="O11" s="22">
        <v>9</v>
      </c>
      <c r="P11" s="23" t="s">
        <v>28</v>
      </c>
      <c r="Q11" s="63" t="s">
        <v>28</v>
      </c>
    </row>
    <row r="12" spans="1:18" ht="59.25" thickBot="1" x14ac:dyDescent="0.25">
      <c r="A12" s="124"/>
      <c r="B12" s="125"/>
      <c r="C12" s="125"/>
      <c r="D12" s="125"/>
      <c r="E12" s="127"/>
      <c r="F12" s="64" t="s">
        <v>29</v>
      </c>
      <c r="G12" s="65"/>
      <c r="H12" s="66" t="s">
        <v>30</v>
      </c>
      <c r="I12" s="67" t="s">
        <v>45</v>
      </c>
      <c r="J12" s="67" t="s">
        <v>46</v>
      </c>
      <c r="K12" s="66" t="s">
        <v>30</v>
      </c>
      <c r="L12" s="64"/>
      <c r="M12" s="65"/>
      <c r="N12" s="66"/>
      <c r="O12" s="64" t="s">
        <v>29</v>
      </c>
      <c r="P12" s="67" t="s">
        <v>45</v>
      </c>
      <c r="Q12" s="68" t="s">
        <v>46</v>
      </c>
    </row>
    <row r="13" spans="1:18" ht="19.5" x14ac:dyDescent="0.4">
      <c r="A13" s="107">
        <f>B10</f>
        <v>0.29166666666666669</v>
      </c>
      <c r="B13" s="108"/>
      <c r="C13" s="25" t="s">
        <v>20</v>
      </c>
      <c r="D13" s="108">
        <f t="shared" ref="D13:D20" si="0">A13+TIME(0,15,0)</f>
        <v>0.30208333333333337</v>
      </c>
      <c r="E13" s="109"/>
      <c r="F13" s="26">
        <v>25</v>
      </c>
      <c r="G13" s="27"/>
      <c r="H13" s="28">
        <v>50</v>
      </c>
      <c r="I13" s="29">
        <v>65</v>
      </c>
      <c r="J13" s="27">
        <v>65</v>
      </c>
      <c r="K13" s="28">
        <v>35</v>
      </c>
      <c r="L13" s="29"/>
      <c r="M13" s="27"/>
      <c r="N13" s="28"/>
      <c r="O13" s="29">
        <v>40</v>
      </c>
      <c r="P13" s="27">
        <v>40</v>
      </c>
      <c r="Q13" s="28">
        <v>40</v>
      </c>
    </row>
    <row r="14" spans="1:18" ht="19.5" x14ac:dyDescent="0.4">
      <c r="A14" s="84">
        <f t="shared" ref="A14:A20" si="1">D13</f>
        <v>0.30208333333333337</v>
      </c>
      <c r="B14" s="85"/>
      <c r="C14" s="30" t="s">
        <v>20</v>
      </c>
      <c r="D14" s="85">
        <f t="shared" si="0"/>
        <v>0.31250000000000006</v>
      </c>
      <c r="E14" s="86"/>
      <c r="F14" s="31">
        <v>30</v>
      </c>
      <c r="G14" s="32"/>
      <c r="H14" s="33">
        <v>50</v>
      </c>
      <c r="I14" s="34">
        <v>40</v>
      </c>
      <c r="J14" s="32">
        <v>35</v>
      </c>
      <c r="K14" s="33">
        <v>30</v>
      </c>
      <c r="L14" s="34"/>
      <c r="M14" s="32"/>
      <c r="N14" s="33"/>
      <c r="O14" s="34">
        <v>40</v>
      </c>
      <c r="P14" s="32">
        <v>70</v>
      </c>
      <c r="Q14" s="33">
        <v>100</v>
      </c>
    </row>
    <row r="15" spans="1:18" ht="19.5" x14ac:dyDescent="0.4">
      <c r="A15" s="84">
        <f t="shared" si="1"/>
        <v>0.31250000000000006</v>
      </c>
      <c r="B15" s="85"/>
      <c r="C15" s="30" t="s">
        <v>20</v>
      </c>
      <c r="D15" s="85">
        <f t="shared" si="0"/>
        <v>0.32291666666666674</v>
      </c>
      <c r="E15" s="86"/>
      <c r="F15" s="31">
        <v>40</v>
      </c>
      <c r="G15" s="32"/>
      <c r="H15" s="33">
        <v>50</v>
      </c>
      <c r="I15" s="34">
        <v>65</v>
      </c>
      <c r="J15" s="32">
        <v>65</v>
      </c>
      <c r="K15" s="33">
        <v>10</v>
      </c>
      <c r="L15" s="34"/>
      <c r="M15" s="32"/>
      <c r="N15" s="33"/>
      <c r="O15" s="34">
        <v>40</v>
      </c>
      <c r="P15" s="32">
        <v>70</v>
      </c>
      <c r="Q15" s="33">
        <v>70</v>
      </c>
    </row>
    <row r="16" spans="1:18" ht="19.5" x14ac:dyDescent="0.4">
      <c r="A16" s="84">
        <f t="shared" si="1"/>
        <v>0.32291666666666674</v>
      </c>
      <c r="B16" s="85"/>
      <c r="C16" s="30" t="s">
        <v>20</v>
      </c>
      <c r="D16" s="85">
        <f t="shared" si="0"/>
        <v>0.33333333333333343</v>
      </c>
      <c r="E16" s="86"/>
      <c r="F16" s="31">
        <v>45</v>
      </c>
      <c r="G16" s="32"/>
      <c r="H16" s="33">
        <v>85</v>
      </c>
      <c r="I16" s="34">
        <v>40</v>
      </c>
      <c r="J16" s="32">
        <v>25</v>
      </c>
      <c r="K16" s="33">
        <v>10</v>
      </c>
      <c r="L16" s="34"/>
      <c r="M16" s="32"/>
      <c r="N16" s="33"/>
      <c r="O16" s="34">
        <v>40</v>
      </c>
      <c r="P16" s="32">
        <v>100</v>
      </c>
      <c r="Q16" s="33">
        <v>100</v>
      </c>
    </row>
    <row r="17" spans="1:17" ht="19.5" x14ac:dyDescent="0.4">
      <c r="A17" s="84">
        <f t="shared" si="1"/>
        <v>0.33333333333333343</v>
      </c>
      <c r="B17" s="85"/>
      <c r="C17" s="30" t="s">
        <v>20</v>
      </c>
      <c r="D17" s="85">
        <f t="shared" si="0"/>
        <v>0.34375000000000011</v>
      </c>
      <c r="E17" s="86"/>
      <c r="F17" s="31">
        <v>115</v>
      </c>
      <c r="G17" s="32"/>
      <c r="H17" s="33">
        <v>120</v>
      </c>
      <c r="I17" s="34">
        <v>30</v>
      </c>
      <c r="J17" s="32">
        <v>40</v>
      </c>
      <c r="K17" s="33">
        <v>10</v>
      </c>
      <c r="L17" s="34"/>
      <c r="M17" s="32"/>
      <c r="N17" s="33"/>
      <c r="O17" s="34">
        <v>40</v>
      </c>
      <c r="P17" s="32">
        <v>100</v>
      </c>
      <c r="Q17" s="33">
        <v>75</v>
      </c>
    </row>
    <row r="18" spans="1:17" ht="19.5" x14ac:dyDescent="0.4">
      <c r="A18" s="84">
        <f t="shared" si="1"/>
        <v>0.34375000000000011</v>
      </c>
      <c r="B18" s="85"/>
      <c r="C18" s="30" t="s">
        <v>20</v>
      </c>
      <c r="D18" s="85">
        <f t="shared" si="0"/>
        <v>0.3541666666666668</v>
      </c>
      <c r="E18" s="86"/>
      <c r="F18" s="31">
        <v>80</v>
      </c>
      <c r="G18" s="32"/>
      <c r="H18" s="33">
        <v>280</v>
      </c>
      <c r="I18" s="34">
        <v>35</v>
      </c>
      <c r="J18" s="32">
        <v>15</v>
      </c>
      <c r="K18" s="33">
        <v>5</v>
      </c>
      <c r="L18" s="34"/>
      <c r="M18" s="32"/>
      <c r="N18" s="33"/>
      <c r="O18" s="34">
        <v>40</v>
      </c>
      <c r="P18" s="32">
        <v>100</v>
      </c>
      <c r="Q18" s="33">
        <v>80</v>
      </c>
    </row>
    <row r="19" spans="1:17" ht="19.5" x14ac:dyDescent="0.4">
      <c r="A19" s="84">
        <f t="shared" si="1"/>
        <v>0.3541666666666668</v>
      </c>
      <c r="B19" s="85"/>
      <c r="C19" s="30" t="s">
        <v>20</v>
      </c>
      <c r="D19" s="85">
        <f t="shared" si="0"/>
        <v>0.36458333333333348</v>
      </c>
      <c r="E19" s="86"/>
      <c r="F19" s="31">
        <v>65</v>
      </c>
      <c r="G19" s="32"/>
      <c r="H19" s="33">
        <v>300</v>
      </c>
      <c r="I19" s="34">
        <v>35</v>
      </c>
      <c r="J19" s="32">
        <v>20</v>
      </c>
      <c r="K19" s="33">
        <v>10</v>
      </c>
      <c r="L19" s="34"/>
      <c r="M19" s="32"/>
      <c r="N19" s="33"/>
      <c r="O19" s="34">
        <v>30</v>
      </c>
      <c r="P19" s="32">
        <v>100</v>
      </c>
      <c r="Q19" s="33">
        <v>100</v>
      </c>
    </row>
    <row r="20" spans="1:17" ht="20.25" thickBot="1" x14ac:dyDescent="0.45">
      <c r="A20" s="84">
        <f t="shared" si="1"/>
        <v>0.36458333333333348</v>
      </c>
      <c r="B20" s="85"/>
      <c r="C20" s="30" t="s">
        <v>20</v>
      </c>
      <c r="D20" s="85">
        <f t="shared" si="0"/>
        <v>0.37500000000000017</v>
      </c>
      <c r="E20" s="86"/>
      <c r="F20" s="52">
        <v>45</v>
      </c>
      <c r="G20" s="53"/>
      <c r="H20" s="54">
        <v>275</v>
      </c>
      <c r="I20" s="55">
        <v>30</v>
      </c>
      <c r="J20" s="53">
        <v>10</v>
      </c>
      <c r="K20" s="54">
        <v>0</v>
      </c>
      <c r="L20" s="55"/>
      <c r="M20" s="53"/>
      <c r="N20" s="54"/>
      <c r="O20" s="55">
        <v>20</v>
      </c>
      <c r="P20" s="53">
        <v>100</v>
      </c>
      <c r="Q20" s="54">
        <v>100</v>
      </c>
    </row>
    <row r="21" spans="1:17" ht="19.5" customHeight="1" thickBot="1" x14ac:dyDescent="0.45">
      <c r="A21" s="99" t="s">
        <v>26</v>
      </c>
      <c r="B21" s="100"/>
      <c r="C21" s="100"/>
      <c r="D21" s="100"/>
      <c r="E21" s="101"/>
      <c r="F21" s="56">
        <f>MAX(F13:F20)</f>
        <v>115</v>
      </c>
      <c r="G21" s="57"/>
      <c r="H21" s="58">
        <f t="shared" ref="H21:Q21" si="2">MAX(H13:H20)</f>
        <v>300</v>
      </c>
      <c r="I21" s="56">
        <f t="shared" si="2"/>
        <v>65</v>
      </c>
      <c r="J21" s="57">
        <f t="shared" si="2"/>
        <v>65</v>
      </c>
      <c r="K21" s="58">
        <f t="shared" si="2"/>
        <v>35</v>
      </c>
      <c r="L21" s="56"/>
      <c r="M21" s="57"/>
      <c r="N21" s="58"/>
      <c r="O21" s="56">
        <f t="shared" si="2"/>
        <v>40</v>
      </c>
      <c r="P21" s="57">
        <f t="shared" si="2"/>
        <v>100</v>
      </c>
      <c r="Q21" s="58">
        <f t="shared" si="2"/>
        <v>100</v>
      </c>
    </row>
    <row r="22" spans="1:17" ht="19.5" customHeight="1" thickBot="1" x14ac:dyDescent="0.45">
      <c r="A22" s="35"/>
      <c r="B22" s="35"/>
      <c r="C22" s="35"/>
      <c r="D22" s="35"/>
      <c r="E22" s="35"/>
      <c r="F22" s="36"/>
      <c r="G22" s="37">
        <f xml:space="preserve"> MAX(F21:H21)</f>
        <v>300</v>
      </c>
      <c r="H22" s="38"/>
      <c r="I22" s="36"/>
      <c r="J22" s="37">
        <f xml:space="preserve"> MAX(I21:K21)</f>
        <v>65</v>
      </c>
      <c r="K22" s="38"/>
      <c r="L22" s="36"/>
      <c r="M22" s="37">
        <f xml:space="preserve"> MAX(L21:N21)</f>
        <v>0</v>
      </c>
      <c r="N22" s="38"/>
      <c r="O22" s="36"/>
      <c r="P22" s="37">
        <f xml:space="preserve"> MAX(O21:Q21)</f>
        <v>100</v>
      </c>
      <c r="Q22" s="38"/>
    </row>
    <row r="23" spans="1:17" ht="9.9499999999999993" customHeight="1" thickBot="1" x14ac:dyDescent="0.45">
      <c r="A23" s="35"/>
      <c r="B23" s="35"/>
      <c r="C23" s="35"/>
      <c r="D23" s="35"/>
      <c r="E23" s="35"/>
      <c r="F23" s="39"/>
      <c r="G23" s="40"/>
      <c r="H23" s="39"/>
      <c r="I23" s="39"/>
      <c r="J23" s="40"/>
      <c r="K23" s="39"/>
      <c r="L23" s="39"/>
      <c r="M23" s="40"/>
      <c r="N23" s="39"/>
      <c r="O23" s="39"/>
      <c r="P23" s="40"/>
      <c r="Q23" s="39"/>
    </row>
    <row r="24" spans="1:17" ht="22.5" x14ac:dyDescent="0.4">
      <c r="A24" s="19" t="s">
        <v>12</v>
      </c>
      <c r="B24" s="102">
        <v>0.66666666666666663</v>
      </c>
      <c r="C24" s="102"/>
      <c r="D24" s="20" t="s">
        <v>13</v>
      </c>
      <c r="E24" s="41">
        <f>D34</f>
        <v>0.74999999999999967</v>
      </c>
      <c r="F24" s="103" t="s">
        <v>14</v>
      </c>
      <c r="G24" s="104"/>
      <c r="H24" s="105"/>
      <c r="I24" s="106" t="s">
        <v>15</v>
      </c>
      <c r="J24" s="97"/>
      <c r="K24" s="98"/>
      <c r="L24" s="106" t="s">
        <v>16</v>
      </c>
      <c r="M24" s="97"/>
      <c r="N24" s="98"/>
      <c r="O24" s="97" t="s">
        <v>17</v>
      </c>
      <c r="P24" s="97"/>
      <c r="Q24" s="98"/>
    </row>
    <row r="25" spans="1:17" ht="30" customHeight="1" x14ac:dyDescent="0.45">
      <c r="A25" s="87" t="s">
        <v>21</v>
      </c>
      <c r="B25" s="88"/>
      <c r="C25" s="88"/>
      <c r="D25" s="91" t="str">
        <f>C39</f>
        <v>Avond</v>
      </c>
      <c r="E25" s="92"/>
      <c r="F25" s="22" t="s">
        <v>32</v>
      </c>
      <c r="G25" s="23"/>
      <c r="H25" s="24" t="s">
        <v>33</v>
      </c>
      <c r="I25" s="23" t="s">
        <v>19</v>
      </c>
      <c r="J25" s="23" t="s">
        <v>19</v>
      </c>
      <c r="K25" s="24" t="s">
        <v>34</v>
      </c>
      <c r="L25" s="22"/>
      <c r="M25" s="23"/>
      <c r="N25" s="24"/>
      <c r="O25" s="22">
        <v>9</v>
      </c>
      <c r="P25" s="23" t="s">
        <v>28</v>
      </c>
      <c r="Q25" s="63" t="s">
        <v>28</v>
      </c>
    </row>
    <row r="26" spans="1:17" ht="59.25" thickBot="1" x14ac:dyDescent="0.25">
      <c r="A26" s="89"/>
      <c r="B26" s="90"/>
      <c r="C26" s="90"/>
      <c r="D26" s="93"/>
      <c r="E26" s="94"/>
      <c r="F26" s="64" t="s">
        <v>29</v>
      </c>
      <c r="G26" s="65"/>
      <c r="H26" s="66" t="s">
        <v>30</v>
      </c>
      <c r="I26" s="67" t="s">
        <v>45</v>
      </c>
      <c r="J26" s="67" t="s">
        <v>46</v>
      </c>
      <c r="K26" s="66" t="s">
        <v>30</v>
      </c>
      <c r="L26" s="64"/>
      <c r="M26" s="65"/>
      <c r="N26" s="66"/>
      <c r="O26" s="64" t="s">
        <v>29</v>
      </c>
      <c r="P26" s="67" t="s">
        <v>45</v>
      </c>
      <c r="Q26" s="68" t="s">
        <v>46</v>
      </c>
    </row>
    <row r="27" spans="1:17" ht="19.5" x14ac:dyDescent="0.4">
      <c r="A27" s="95">
        <f>B24</f>
        <v>0.66666666666666663</v>
      </c>
      <c r="B27" s="96"/>
      <c r="C27" s="42" t="s">
        <v>20</v>
      </c>
      <c r="D27" s="96">
        <f t="shared" ref="D27:D34" si="3">A27+TIME(0,15,0)</f>
        <v>0.67708333333333326</v>
      </c>
      <c r="E27" s="96"/>
      <c r="F27" s="26">
        <v>10</v>
      </c>
      <c r="G27" s="27"/>
      <c r="H27" s="28">
        <v>15</v>
      </c>
      <c r="I27" s="29">
        <v>35</v>
      </c>
      <c r="J27" s="27">
        <v>30</v>
      </c>
      <c r="K27" s="28">
        <v>0</v>
      </c>
      <c r="L27" s="29"/>
      <c r="M27" s="27"/>
      <c r="N27" s="28"/>
      <c r="O27" s="29">
        <v>40</v>
      </c>
      <c r="P27" s="27">
        <v>85</v>
      </c>
      <c r="Q27" s="28">
        <v>50</v>
      </c>
    </row>
    <row r="28" spans="1:17" ht="19.5" x14ac:dyDescent="0.4">
      <c r="A28" s="76">
        <f t="shared" ref="A28:A34" si="4">D27</f>
        <v>0.67708333333333326</v>
      </c>
      <c r="B28" s="77"/>
      <c r="C28" s="43" t="s">
        <v>20</v>
      </c>
      <c r="D28" s="77">
        <f t="shared" si="3"/>
        <v>0.68749999999999989</v>
      </c>
      <c r="E28" s="77"/>
      <c r="F28" s="31">
        <v>15</v>
      </c>
      <c r="G28" s="32"/>
      <c r="H28" s="33">
        <v>50</v>
      </c>
      <c r="I28" s="34">
        <v>35</v>
      </c>
      <c r="J28" s="32">
        <v>15</v>
      </c>
      <c r="K28" s="33">
        <v>10</v>
      </c>
      <c r="L28" s="34"/>
      <c r="M28" s="32"/>
      <c r="N28" s="33"/>
      <c r="O28" s="34">
        <v>40</v>
      </c>
      <c r="P28" s="32">
        <v>100</v>
      </c>
      <c r="Q28" s="33">
        <v>45</v>
      </c>
    </row>
    <row r="29" spans="1:17" ht="19.5" x14ac:dyDescent="0.4">
      <c r="A29" s="76">
        <f t="shared" si="4"/>
        <v>0.68749999999999989</v>
      </c>
      <c r="B29" s="77"/>
      <c r="C29" s="43" t="s">
        <v>20</v>
      </c>
      <c r="D29" s="77">
        <f t="shared" si="3"/>
        <v>0.69791666666666652</v>
      </c>
      <c r="E29" s="77"/>
      <c r="F29" s="31">
        <v>35</v>
      </c>
      <c r="G29" s="32"/>
      <c r="H29" s="33">
        <v>50</v>
      </c>
      <c r="I29" s="34">
        <v>35</v>
      </c>
      <c r="J29" s="32">
        <v>25</v>
      </c>
      <c r="K29" s="33">
        <v>35</v>
      </c>
      <c r="L29" s="34"/>
      <c r="M29" s="32"/>
      <c r="N29" s="33"/>
      <c r="O29" s="34">
        <v>40</v>
      </c>
      <c r="P29" s="32">
        <v>100</v>
      </c>
      <c r="Q29" s="33">
        <v>40</v>
      </c>
    </row>
    <row r="30" spans="1:17" ht="19.5" x14ac:dyDescent="0.4">
      <c r="A30" s="76">
        <f t="shared" si="4"/>
        <v>0.69791666666666652</v>
      </c>
      <c r="B30" s="77"/>
      <c r="C30" s="43" t="s">
        <v>20</v>
      </c>
      <c r="D30" s="77">
        <f t="shared" si="3"/>
        <v>0.70833333333333315</v>
      </c>
      <c r="E30" s="77"/>
      <c r="F30" s="31">
        <v>15</v>
      </c>
      <c r="G30" s="32"/>
      <c r="H30" s="33">
        <v>35</v>
      </c>
      <c r="I30" s="34">
        <v>30</v>
      </c>
      <c r="J30" s="32">
        <v>30</v>
      </c>
      <c r="K30" s="33">
        <v>10</v>
      </c>
      <c r="L30" s="34"/>
      <c r="M30" s="32"/>
      <c r="N30" s="33"/>
      <c r="O30" s="34">
        <v>40</v>
      </c>
      <c r="P30" s="32">
        <v>40</v>
      </c>
      <c r="Q30" s="33">
        <v>40</v>
      </c>
    </row>
    <row r="31" spans="1:17" ht="19.5" x14ac:dyDescent="0.4">
      <c r="A31" s="76">
        <f t="shared" si="4"/>
        <v>0.70833333333333315</v>
      </c>
      <c r="B31" s="77"/>
      <c r="C31" s="43" t="s">
        <v>20</v>
      </c>
      <c r="D31" s="77">
        <f t="shared" si="3"/>
        <v>0.71874999999999978</v>
      </c>
      <c r="E31" s="77"/>
      <c r="F31" s="31">
        <v>40</v>
      </c>
      <c r="G31" s="32"/>
      <c r="H31" s="33">
        <v>50</v>
      </c>
      <c r="I31" s="34">
        <v>30</v>
      </c>
      <c r="J31" s="32">
        <v>10</v>
      </c>
      <c r="K31" s="33">
        <v>0</v>
      </c>
      <c r="L31" s="34"/>
      <c r="M31" s="32"/>
      <c r="N31" s="33"/>
      <c r="O31" s="34">
        <v>40</v>
      </c>
      <c r="P31" s="32">
        <v>100</v>
      </c>
      <c r="Q31" s="33">
        <v>20</v>
      </c>
    </row>
    <row r="32" spans="1:17" ht="19.5" x14ac:dyDescent="0.4">
      <c r="A32" s="76">
        <f t="shared" si="4"/>
        <v>0.71874999999999978</v>
      </c>
      <c r="B32" s="77"/>
      <c r="C32" s="43" t="s">
        <v>20</v>
      </c>
      <c r="D32" s="77">
        <f t="shared" si="3"/>
        <v>0.72916666666666641</v>
      </c>
      <c r="E32" s="77"/>
      <c r="F32" s="31">
        <v>80</v>
      </c>
      <c r="G32" s="32"/>
      <c r="H32" s="33">
        <v>15</v>
      </c>
      <c r="I32" s="34">
        <v>40</v>
      </c>
      <c r="J32" s="32">
        <v>30</v>
      </c>
      <c r="K32" s="33">
        <v>10</v>
      </c>
      <c r="L32" s="34"/>
      <c r="M32" s="32"/>
      <c r="N32" s="33"/>
      <c r="O32" s="34">
        <v>40</v>
      </c>
      <c r="P32" s="32">
        <v>100</v>
      </c>
      <c r="Q32" s="33">
        <v>20</v>
      </c>
    </row>
    <row r="33" spans="1:17" ht="19.5" x14ac:dyDescent="0.4">
      <c r="A33" s="76">
        <f t="shared" si="4"/>
        <v>0.72916666666666641</v>
      </c>
      <c r="B33" s="77"/>
      <c r="C33" s="43" t="s">
        <v>20</v>
      </c>
      <c r="D33" s="77">
        <f t="shared" si="3"/>
        <v>0.73958333333333304</v>
      </c>
      <c r="E33" s="77"/>
      <c r="F33" s="31">
        <v>15</v>
      </c>
      <c r="G33" s="32"/>
      <c r="H33" s="33">
        <v>20</v>
      </c>
      <c r="I33" s="34">
        <v>65</v>
      </c>
      <c r="J33" s="32">
        <v>65</v>
      </c>
      <c r="K33" s="33">
        <v>65</v>
      </c>
      <c r="L33" s="34"/>
      <c r="M33" s="32"/>
      <c r="N33" s="33"/>
      <c r="O33" s="34">
        <v>40</v>
      </c>
      <c r="P33" s="32">
        <v>80</v>
      </c>
      <c r="Q33" s="33">
        <v>20</v>
      </c>
    </row>
    <row r="34" spans="1:17" ht="20.25" thickBot="1" x14ac:dyDescent="0.45">
      <c r="A34" s="82">
        <f t="shared" si="4"/>
        <v>0.73958333333333304</v>
      </c>
      <c r="B34" s="83"/>
      <c r="C34" s="59" t="s">
        <v>20</v>
      </c>
      <c r="D34" s="83">
        <f t="shared" si="3"/>
        <v>0.74999999999999967</v>
      </c>
      <c r="E34" s="83"/>
      <c r="F34" s="52">
        <v>10</v>
      </c>
      <c r="G34" s="53"/>
      <c r="H34" s="54">
        <v>10</v>
      </c>
      <c r="I34" s="55">
        <v>30</v>
      </c>
      <c r="J34" s="53">
        <v>30</v>
      </c>
      <c r="K34" s="54">
        <v>5</v>
      </c>
      <c r="L34" s="55"/>
      <c r="M34" s="53"/>
      <c r="N34" s="54"/>
      <c r="O34" s="55">
        <v>40</v>
      </c>
      <c r="P34" s="53">
        <v>60</v>
      </c>
      <c r="Q34" s="54">
        <v>10</v>
      </c>
    </row>
    <row r="35" spans="1:17" ht="19.5" customHeight="1" thickBot="1" x14ac:dyDescent="0.45">
      <c r="A35" s="78" t="s">
        <v>26</v>
      </c>
      <c r="B35" s="79"/>
      <c r="C35" s="80"/>
      <c r="D35" s="80"/>
      <c r="E35" s="81"/>
      <c r="F35" s="60">
        <f>MAX(F27:F34)</f>
        <v>80</v>
      </c>
      <c r="G35" s="61"/>
      <c r="H35" s="62">
        <f t="shared" ref="H35:Q35" si="5">MAX(H27:H34)</f>
        <v>50</v>
      </c>
      <c r="I35" s="60">
        <f t="shared" si="5"/>
        <v>65</v>
      </c>
      <c r="J35" s="61">
        <f t="shared" si="5"/>
        <v>65</v>
      </c>
      <c r="K35" s="62">
        <f t="shared" si="5"/>
        <v>65</v>
      </c>
      <c r="L35" s="60"/>
      <c r="M35" s="61"/>
      <c r="N35" s="62"/>
      <c r="O35" s="60">
        <f t="shared" si="5"/>
        <v>40</v>
      </c>
      <c r="P35" s="61">
        <f t="shared" si="5"/>
        <v>100</v>
      </c>
      <c r="Q35" s="62">
        <f t="shared" si="5"/>
        <v>50</v>
      </c>
    </row>
    <row r="36" spans="1:17" ht="19.5" customHeight="1" thickBot="1" x14ac:dyDescent="0.45">
      <c r="A36" s="35"/>
      <c r="B36" s="35"/>
      <c r="C36" s="35"/>
      <c r="D36" s="35"/>
      <c r="E36" s="35"/>
      <c r="F36" s="36"/>
      <c r="G36" s="37">
        <f xml:space="preserve"> MAX(F35:H35)</f>
        <v>80</v>
      </c>
      <c r="H36" s="38"/>
      <c r="I36" s="36"/>
      <c r="J36" s="37">
        <f xml:space="preserve"> MAX(I35:K35)</f>
        <v>65</v>
      </c>
      <c r="K36" s="38"/>
      <c r="L36" s="36"/>
      <c r="M36" s="37">
        <f xml:space="preserve"> MAX(L35:N35)</f>
        <v>0</v>
      </c>
      <c r="N36" s="38"/>
      <c r="O36" s="36"/>
      <c r="P36" s="37">
        <f xml:space="preserve"> MAX(O35:Q35)</f>
        <v>100</v>
      </c>
      <c r="Q36" s="38"/>
    </row>
    <row r="37" spans="1:17" ht="9.9499999999999993" customHeight="1" thickBot="1" x14ac:dyDescent="0.25"/>
    <row r="38" spans="1:17" s="44" customFormat="1" ht="16.5" hidden="1" x14ac:dyDescent="0.35">
      <c r="C38" s="45" t="str">
        <f>IF(AND(B10&gt;=0,B10&lt;0.458333),"Ochtend",IF(AND(B10&gt;0.458333,B10&lt;0.625),"Middag","Avond"))</f>
        <v>Ochtend</v>
      </c>
    </row>
    <row r="39" spans="1:17" s="44" customFormat="1" ht="16.5" hidden="1" x14ac:dyDescent="0.35">
      <c r="C39" s="46" t="str">
        <f>IF(AND(B24&gt;=0,B24&lt;0.458333),"Ochtend",IF(AND(B24&gt;0.458333,B24&lt;0.625),"Middag","Avond"))</f>
        <v>Avond</v>
      </c>
    </row>
    <row r="40" spans="1:17" s="44" customFormat="1" ht="75.75" customHeight="1" thickBot="1" x14ac:dyDescent="0.4">
      <c r="A40" s="69" t="s">
        <v>31</v>
      </c>
      <c r="B40" s="70"/>
      <c r="C40" s="71"/>
      <c r="D40" s="71"/>
      <c r="E40" s="72"/>
      <c r="F40" s="73" t="s">
        <v>44</v>
      </c>
      <c r="G40" s="74"/>
      <c r="H40" s="75"/>
      <c r="I40" s="73" t="s">
        <v>47</v>
      </c>
      <c r="J40" s="74"/>
      <c r="K40" s="75"/>
      <c r="L40" s="73"/>
      <c r="M40" s="74"/>
      <c r="N40" s="75"/>
      <c r="O40" s="73" t="s">
        <v>48</v>
      </c>
      <c r="P40" s="74"/>
      <c r="Q40" s="75"/>
    </row>
  </sheetData>
  <sheetProtection selectLockedCells="1"/>
  <mergeCells count="75">
    <mergeCell ref="P5:Q5"/>
    <mergeCell ref="P4:Q4"/>
    <mergeCell ref="P3:Q3"/>
    <mergeCell ref="J6:M6"/>
    <mergeCell ref="A1:Q1"/>
    <mergeCell ref="A2:Q2"/>
    <mergeCell ref="A3:D3"/>
    <mergeCell ref="E3:H3"/>
    <mergeCell ref="J3:M4"/>
    <mergeCell ref="A4:D4"/>
    <mergeCell ref="E4:H4"/>
    <mergeCell ref="A5:D5"/>
    <mergeCell ref="E5:H5"/>
    <mergeCell ref="J5:M5"/>
    <mergeCell ref="P6:Q6"/>
    <mergeCell ref="E6:H6"/>
    <mergeCell ref="O10:Q10"/>
    <mergeCell ref="P7:Q8"/>
    <mergeCell ref="A6:D6"/>
    <mergeCell ref="A11:C12"/>
    <mergeCell ref="D11:E12"/>
    <mergeCell ref="J7:M7"/>
    <mergeCell ref="J8:M8"/>
    <mergeCell ref="B10:C10"/>
    <mergeCell ref="F10:H10"/>
    <mergeCell ref="I10:K10"/>
    <mergeCell ref="L10:N10"/>
    <mergeCell ref="A13:B13"/>
    <mergeCell ref="D13:E13"/>
    <mergeCell ref="A7:D7"/>
    <mergeCell ref="E7:H8"/>
    <mergeCell ref="A19:B19"/>
    <mergeCell ref="D19:E19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O24:Q24"/>
    <mergeCell ref="A21:E21"/>
    <mergeCell ref="B24:C24"/>
    <mergeCell ref="F24:H24"/>
    <mergeCell ref="I24:K24"/>
    <mergeCell ref="L24:N24"/>
    <mergeCell ref="A20:B20"/>
    <mergeCell ref="D20:E20"/>
    <mergeCell ref="A25:C26"/>
    <mergeCell ref="D25:E26"/>
    <mergeCell ref="A27:B27"/>
    <mergeCell ref="D27:E27"/>
    <mergeCell ref="A28:B28"/>
    <mergeCell ref="D28:E28"/>
    <mergeCell ref="A35:E35"/>
    <mergeCell ref="A29:B29"/>
    <mergeCell ref="D29:E29"/>
    <mergeCell ref="A34:B34"/>
    <mergeCell ref="D34:E34"/>
    <mergeCell ref="A30:B30"/>
    <mergeCell ref="D30:E30"/>
    <mergeCell ref="A31:B31"/>
    <mergeCell ref="D31:E31"/>
    <mergeCell ref="A32:B32"/>
    <mergeCell ref="D32:E32"/>
    <mergeCell ref="A33:B33"/>
    <mergeCell ref="D33:E33"/>
    <mergeCell ref="A40:E40"/>
    <mergeCell ref="F40:H40"/>
    <mergeCell ref="I40:K40"/>
    <mergeCell ref="L40:N40"/>
    <mergeCell ref="O40:Q40"/>
  </mergeCells>
  <conditionalFormatting sqref="F13:Q20 F27:Q34">
    <cfRule type="cellIs" dxfId="0" priority="2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7" max="9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623ECB2B-B5CF-4C0F-B608-9E829F588EA8}"/>
</file>

<file path=customXml/itemProps2.xml><?xml version="1.0" encoding="utf-8"?>
<ds:datastoreItem xmlns:ds="http://schemas.openxmlformats.org/officeDocument/2006/customXml" ds:itemID="{0338153A-4EC0-4218-BC49-4BB8C73A9FDE}"/>
</file>

<file path=customXml/itemProps3.xml><?xml version="1.0" encoding="utf-8"?>
<ds:datastoreItem xmlns:ds="http://schemas.openxmlformats.org/officeDocument/2006/customXml" ds:itemID="{3BACC555-4D67-4753-9ACD-7EA82944B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Wachtrij</vt:lpstr>
      <vt:lpstr>Wachtrij!Afdrukbereik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2016-06-03T08:45:16Z</cp:lastPrinted>
  <dcterms:created xsi:type="dcterms:W3CDTF">2016-06-03T07:49:33Z</dcterms:created>
  <dcterms:modified xsi:type="dcterms:W3CDTF">2018-07-19T07:08:20Z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