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E:\G-SCHIJF\Schriftelijke vragen\2017-2018\3_definitieve antwoorden\vragen 351 - 400\"/>
    </mc:Choice>
  </mc:AlternateContent>
  <bookViews>
    <workbookView xWindow="0" yWindow="0" windowWidth="28800" windowHeight="12210" activeTab="1"/>
  </bookViews>
  <sheets>
    <sheet name="Voltijds" sheetId="2" r:id="rId1"/>
    <sheet name="Deeltijds" sheetId="1" r:id="rId2"/>
  </sheets>
  <definedNames>
    <definedName name="_xlnm._FilterDatabase" localSheetId="1" hidden="1">Deeltijds!$A$11:$F$12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2" l="1"/>
  <c r="C39" i="2" s="1"/>
  <c r="B26" i="2"/>
  <c r="D11" i="2"/>
  <c r="F11" i="2"/>
  <c r="E11" i="2"/>
  <c r="B34" i="1" l="1"/>
  <c r="B22" i="1"/>
  <c r="F12" i="1"/>
  <c r="E12" i="1"/>
  <c r="D12" i="1"/>
</calcChain>
</file>

<file path=xl/sharedStrings.xml><?xml version="1.0" encoding="utf-8"?>
<sst xmlns="http://schemas.openxmlformats.org/spreadsheetml/2006/main" count="69" uniqueCount="45">
  <si>
    <t>Aantal lln (regelmatig)</t>
  </si>
  <si>
    <t>% op aantal leerlingen in OKAN DBSO</t>
  </si>
  <si>
    <t>% PA in DBSO</t>
  </si>
  <si>
    <t>2016-2017</t>
  </si>
  <si>
    <t>17-jarigen</t>
  </si>
  <si>
    <t>16-jarigen</t>
  </si>
  <si>
    <t>15-jarigen</t>
  </si>
  <si>
    <t>Totaal</t>
  </si>
  <si>
    <t>Antwerpen</t>
  </si>
  <si>
    <t>Brussels Hoofdstedelijk Gewest</t>
  </si>
  <si>
    <t>Limburg</t>
  </si>
  <si>
    <t>Oost-Vlaanderen</t>
  </si>
  <si>
    <t>Vlaams-Brabant</t>
  </si>
  <si>
    <t>West-Vlaanderen</t>
  </si>
  <si>
    <t>Provincie</t>
  </si>
  <si>
    <t>Aantal</t>
  </si>
  <si>
    <t>% op aantal OKANlln</t>
  </si>
  <si>
    <t>% op aantal leerlingen in voltijds OKAN</t>
  </si>
  <si>
    <t>% op aantal PA in voltijds gewoon SO</t>
  </si>
  <si>
    <t>% PA in voltijds gewoon SO</t>
  </si>
  <si>
    <t>18-jarigen en +18-jarigen</t>
  </si>
  <si>
    <t>14-jarigen</t>
  </si>
  <si>
    <t>13-jarigen</t>
  </si>
  <si>
    <t>12-jarigen</t>
  </si>
  <si>
    <t>11-jarigen en -11-jarigen</t>
  </si>
  <si>
    <t>Algemeen</t>
  </si>
  <si>
    <t>Vlaams-Brabant &amp; Limburg (*)</t>
  </si>
  <si>
    <t>(*) Deze twee provincies zijn samengenomen, omwille van privacy-redenen (in Vlaams-Brabant waren er minder dan 5 OKAN-leerlingen in het DBSO).</t>
  </si>
  <si>
    <t>Aantal lln PA</t>
  </si>
  <si>
    <t>% op aantal lln PA in DBSO</t>
  </si>
  <si>
    <t>Deeltijds beroepssecundair onderwijs</t>
  </si>
  <si>
    <t>We vertrekken van het aantal leerlingen dat op 1/02/2017 was ingeschreven in het deeltijds beroepssecundair onderwijs (dbso) als OKAN-leerling.</t>
  </si>
  <si>
    <t xml:space="preserve">Van deze leerlingen gaan we na hoeveel halve dagen er tijdens het volledige schooljaar 2016-2017 problematische afwezigheden (PA) zijn geregistreerd. </t>
  </si>
  <si>
    <t>We tellen een leerling als een "PA" als deze minstens 30 halve dagen problematisch afwezig was tijdens het schooljaar (B, F of K-code in het afwezigheidsregister).</t>
  </si>
  <si>
    <t>Bron van de gegevens: AGODI-databanken, geraadpleegd op 19 april 2018</t>
  </si>
  <si>
    <t>PA per leeftijd</t>
  </si>
  <si>
    <t>PA per provincie van de school</t>
  </si>
  <si>
    <t>% op aantal OKAN-lln</t>
  </si>
  <si>
    <t>Voltijds gewoon secundair onderwijs</t>
  </si>
  <si>
    <t>Het aantal leerlingen PA in OKAN, tellen we als het aantal leerlingen dat minstens 30 halve dagen problematisch afwezig was tijdens het schooljaar en wiens laatste inschrijving tijdens dat schooljaar plaatsvond in het onthaalonderwijs voor anderstalige nieuwkomers in het voltijds gewoon secundair onderwijs.</t>
  </si>
  <si>
    <t>Voor de relatieve cijfers nemen we percentages ten opzichte van de leerlingenbevolking op 1-02-2017 in het Onthaalonderwijs voor anderstalige nieuwkomers.</t>
  </si>
  <si>
    <t>Aantal lln OKAN (regelmatig)</t>
  </si>
  <si>
    <t>Aantal lln PA in OKAN</t>
  </si>
  <si>
    <t>PA  per leeftijd</t>
  </si>
  <si>
    <t>Aantal PA in OKAN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</si>
</sst>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sz val="11"/>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7" tint="0.39997558519241921"/>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s>
  <cellStyleXfs count="4">
    <xf numFmtId="0" fontId="0" fillId="0" borderId="0"/>
    <xf numFmtId="0" fontId="3" fillId="0" borderId="0"/>
    <xf numFmtId="0" fontId="3" fillId="0" borderId="0"/>
    <xf numFmtId="0" fontId="3" fillId="0" borderId="0"/>
  </cellStyleXfs>
  <cellXfs count="33">
    <xf numFmtId="0" fontId="0" fillId="0" borderId="0" xfId="0"/>
    <xf numFmtId="0" fontId="1" fillId="0" borderId="0" xfId="0" applyFont="1"/>
    <xf numFmtId="0" fontId="0" fillId="0" borderId="1" xfId="0" applyBorder="1"/>
    <xf numFmtId="0" fontId="0" fillId="0" borderId="1" xfId="0" applyBorder="1" applyAlignment="1">
      <alignment horizontal="center"/>
    </xf>
    <xf numFmtId="10" fontId="0" fillId="0" borderId="1" xfId="0" applyNumberFormat="1" applyBorder="1" applyAlignment="1">
      <alignment horizontal="center"/>
    </xf>
    <xf numFmtId="0" fontId="1" fillId="0" borderId="1" xfId="0" applyFont="1" applyBorder="1"/>
    <xf numFmtId="0" fontId="2" fillId="2" borderId="1" xfId="1" applyFont="1" applyFill="1" applyBorder="1" applyAlignment="1">
      <alignment horizontal="center"/>
    </xf>
    <xf numFmtId="0" fontId="2" fillId="0" borderId="1" xfId="1" applyFont="1" applyFill="1" applyBorder="1" applyAlignment="1">
      <alignment wrapText="1"/>
    </xf>
    <xf numFmtId="0" fontId="2" fillId="0" borderId="1" xfId="1" applyFont="1" applyFill="1" applyBorder="1" applyAlignment="1">
      <alignment horizontal="right" wrapText="1"/>
    </xf>
    <xf numFmtId="0" fontId="4" fillId="0" borderId="1" xfId="1" applyFont="1" applyFill="1" applyBorder="1" applyAlignment="1">
      <alignment wrapText="1"/>
    </xf>
    <xf numFmtId="10" fontId="1" fillId="0" borderId="1" xfId="0" applyNumberFormat="1" applyFont="1" applyBorder="1" applyAlignment="1">
      <alignment horizontal="center"/>
    </xf>
    <xf numFmtId="0" fontId="0" fillId="0" borderId="0" xfId="0" applyFont="1"/>
    <xf numFmtId="0" fontId="0" fillId="0" borderId="1" xfId="0" applyFont="1" applyBorder="1"/>
    <xf numFmtId="0" fontId="0" fillId="0" borderId="1" xfId="0" applyFont="1" applyBorder="1" applyAlignment="1">
      <alignment wrapText="1"/>
    </xf>
    <xf numFmtId="0" fontId="0" fillId="0" borderId="1" xfId="0" applyFont="1" applyBorder="1" applyAlignment="1">
      <alignment horizontal="center"/>
    </xf>
    <xf numFmtId="10" fontId="0" fillId="0" borderId="1" xfId="0" applyNumberFormat="1" applyFont="1" applyBorder="1" applyAlignment="1">
      <alignment horizontal="center"/>
    </xf>
    <xf numFmtId="0" fontId="6" fillId="0" borderId="1" xfId="2" applyFont="1" applyFill="1" applyBorder="1" applyAlignment="1">
      <alignment wrapText="1"/>
    </xf>
    <xf numFmtId="0" fontId="5" fillId="2" borderId="4" xfId="3" applyFont="1" applyFill="1" applyBorder="1" applyAlignment="1">
      <alignment horizontal="center"/>
    </xf>
    <xf numFmtId="0" fontId="2" fillId="2" borderId="3" xfId="1" applyFont="1" applyFill="1" applyBorder="1" applyAlignment="1">
      <alignment horizontal="center"/>
    </xf>
    <xf numFmtId="0" fontId="5" fillId="0" borderId="1" xfId="3" applyFont="1" applyFill="1" applyBorder="1" applyAlignment="1">
      <alignment horizontal="right" wrapText="1"/>
    </xf>
    <xf numFmtId="0" fontId="0" fillId="0" borderId="2" xfId="0" applyFont="1" applyBorder="1" applyAlignment="1">
      <alignment horizontal="center"/>
    </xf>
    <xf numFmtId="0" fontId="2" fillId="2" borderId="1" xfId="1" applyFont="1" applyFill="1" applyBorder="1" applyAlignment="1">
      <alignment horizontal="center"/>
    </xf>
    <xf numFmtId="0" fontId="2" fillId="0" borderId="0" xfId="1" applyFont="1" applyFill="1" applyBorder="1" applyAlignment="1"/>
    <xf numFmtId="0" fontId="1" fillId="4" borderId="0" xfId="0" applyFont="1" applyFill="1"/>
    <xf numFmtId="0" fontId="0" fillId="0" borderId="0" xfId="0" applyAlignment="1">
      <alignment horizontal="left" wrapText="1"/>
    </xf>
    <xf numFmtId="0" fontId="0" fillId="0" borderId="0" xfId="0" applyAlignment="1">
      <alignment horizontal="left"/>
    </xf>
    <xf numFmtId="10" fontId="0" fillId="3" borderId="0" xfId="0" applyNumberFormat="1" applyFill="1"/>
    <xf numFmtId="10" fontId="1" fillId="3" borderId="0" xfId="0" applyNumberFormat="1" applyFont="1" applyFill="1"/>
    <xf numFmtId="0" fontId="0" fillId="0" borderId="2" xfId="0" applyFont="1" applyBorder="1" applyAlignment="1">
      <alignment horizontal="center"/>
    </xf>
    <xf numFmtId="0" fontId="5" fillId="2" borderId="5" xfId="3" applyFont="1" applyFill="1" applyBorder="1" applyAlignment="1">
      <alignment horizontal="center"/>
    </xf>
    <xf numFmtId="0" fontId="5" fillId="2" borderId="6" xfId="3" applyFont="1" applyFill="1" applyBorder="1" applyAlignment="1">
      <alignment horizontal="center"/>
    </xf>
    <xf numFmtId="0" fontId="0" fillId="0" borderId="0" xfId="0" applyAlignment="1">
      <alignment horizontal="left" wrapText="1"/>
    </xf>
    <xf numFmtId="0" fontId="2" fillId="2" borderId="1" xfId="1" applyFont="1" applyFill="1" applyBorder="1" applyAlignment="1">
      <alignment horizontal="center"/>
    </xf>
  </cellXfs>
  <cellStyles count="4">
    <cellStyle name="Standaard" xfId="0" builtinId="0"/>
    <cellStyle name="Standaard_Blad1" xfId="1"/>
    <cellStyle name="Standaard_voltijds SO" xfId="2"/>
    <cellStyle name="Standaard_voltijds SO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4" workbookViewId="0">
      <selection activeCell="C26" sqref="C26"/>
    </sheetView>
  </sheetViews>
  <sheetFormatPr defaultColWidth="9.140625" defaultRowHeight="15" x14ac:dyDescent="0.25"/>
  <cols>
    <col min="1" max="1" width="29.7109375" style="11" bestFit="1" customWidth="1"/>
    <col min="2" max="2" width="20.42578125" style="11" bestFit="1" customWidth="1"/>
    <col min="3" max="3" width="21.140625" style="11" bestFit="1" customWidth="1"/>
    <col min="4" max="4" width="36.42578125" style="11" bestFit="1" customWidth="1"/>
    <col min="5" max="5" width="34.42578125" style="11" bestFit="1" customWidth="1"/>
    <col min="6" max="6" width="25.5703125" style="11" bestFit="1" customWidth="1"/>
    <col min="7" max="16384" width="9.140625" style="11"/>
  </cols>
  <sheetData>
    <row r="1" spans="1:6" s="23" customFormat="1" x14ac:dyDescent="0.25">
      <c r="A1" s="23" t="s">
        <v>38</v>
      </c>
    </row>
    <row r="2" spans="1:6" customFormat="1" x14ac:dyDescent="0.25"/>
    <row r="3" spans="1:6" customFormat="1" ht="39" customHeight="1" x14ac:dyDescent="0.25">
      <c r="A3" s="31" t="s">
        <v>39</v>
      </c>
      <c r="B3" s="31"/>
      <c r="C3" s="31"/>
      <c r="D3" s="31"/>
      <c r="E3" s="31"/>
    </row>
    <row r="4" spans="1:6" customFormat="1" x14ac:dyDescent="0.25">
      <c r="A4" s="25" t="s">
        <v>40</v>
      </c>
      <c r="B4" s="24"/>
      <c r="C4" s="24"/>
      <c r="D4" s="24"/>
      <c r="E4" s="24"/>
    </row>
    <row r="5" spans="1:6" customFormat="1" x14ac:dyDescent="0.25"/>
    <row r="6" spans="1:6" customFormat="1" x14ac:dyDescent="0.25">
      <c r="A6" t="s">
        <v>34</v>
      </c>
    </row>
    <row r="8" spans="1:6" x14ac:dyDescent="0.25">
      <c r="A8" s="1" t="s">
        <v>25</v>
      </c>
    </row>
    <row r="9" spans="1:6" x14ac:dyDescent="0.25">
      <c r="A9" s="1"/>
    </row>
    <row r="10" spans="1:6" x14ac:dyDescent="0.25">
      <c r="A10" s="12"/>
      <c r="B10" s="12" t="s">
        <v>42</v>
      </c>
      <c r="C10" s="12" t="s">
        <v>41</v>
      </c>
      <c r="D10" s="12" t="s">
        <v>17</v>
      </c>
      <c r="E10" s="12" t="s">
        <v>18</v>
      </c>
      <c r="F10" s="13" t="s">
        <v>19</v>
      </c>
    </row>
    <row r="11" spans="1:6" x14ac:dyDescent="0.25">
      <c r="A11" s="12" t="s">
        <v>3</v>
      </c>
      <c r="B11" s="14">
        <v>745</v>
      </c>
      <c r="C11" s="14">
        <v>4090</v>
      </c>
      <c r="D11" s="15">
        <f>B11/C11</f>
        <v>0.1821515892420538</v>
      </c>
      <c r="E11" s="15">
        <f>B11/9439</f>
        <v>7.8927852526750719E-2</v>
      </c>
      <c r="F11" s="15">
        <f>9439/425992</f>
        <v>2.2157693102217883E-2</v>
      </c>
    </row>
    <row r="14" spans="1:6" x14ac:dyDescent="0.25">
      <c r="A14" s="1" t="s">
        <v>43</v>
      </c>
    </row>
    <row r="15" spans="1:6" x14ac:dyDescent="0.25">
      <c r="A15" s="28"/>
      <c r="B15" s="28"/>
    </row>
    <row r="16" spans="1:6" x14ac:dyDescent="0.25">
      <c r="A16" s="20"/>
      <c r="B16" s="29" t="s">
        <v>3</v>
      </c>
      <c r="C16" s="30"/>
    </row>
    <row r="17" spans="1:3" x14ac:dyDescent="0.25">
      <c r="A17" s="12"/>
      <c r="B17" s="17" t="s">
        <v>44</v>
      </c>
      <c r="C17" s="18" t="s">
        <v>16</v>
      </c>
    </row>
    <row r="18" spans="1:3" x14ac:dyDescent="0.25">
      <c r="A18" s="12" t="s">
        <v>20</v>
      </c>
      <c r="B18" s="12">
        <v>62</v>
      </c>
      <c r="C18" s="26">
        <v>0.23749999999999999</v>
      </c>
    </row>
    <row r="19" spans="1:3" x14ac:dyDescent="0.25">
      <c r="A19" s="12" t="s">
        <v>4</v>
      </c>
      <c r="B19" s="12">
        <v>209</v>
      </c>
      <c r="C19" s="26">
        <v>0.28210000000000002</v>
      </c>
    </row>
    <row r="20" spans="1:3" x14ac:dyDescent="0.25">
      <c r="A20" s="12" t="s">
        <v>5</v>
      </c>
      <c r="B20" s="12">
        <v>175</v>
      </c>
      <c r="C20" s="26">
        <v>0.23519999999999999</v>
      </c>
    </row>
    <row r="21" spans="1:3" x14ac:dyDescent="0.25">
      <c r="A21" s="12" t="s">
        <v>6</v>
      </c>
      <c r="B21" s="12">
        <v>104</v>
      </c>
      <c r="C21" s="26">
        <v>0.17130000000000001</v>
      </c>
    </row>
    <row r="22" spans="1:3" x14ac:dyDescent="0.25">
      <c r="A22" s="12" t="s">
        <v>21</v>
      </c>
      <c r="B22" s="12">
        <v>70</v>
      </c>
      <c r="C22" s="26">
        <v>0.1232</v>
      </c>
    </row>
    <row r="23" spans="1:3" x14ac:dyDescent="0.25">
      <c r="A23" s="12" t="s">
        <v>22</v>
      </c>
      <c r="B23" s="12">
        <v>59</v>
      </c>
      <c r="C23" s="26">
        <v>9.8000000000000004E-2</v>
      </c>
    </row>
    <row r="24" spans="1:3" x14ac:dyDescent="0.25">
      <c r="A24" s="12" t="s">
        <v>23</v>
      </c>
      <c r="B24" s="12">
        <v>55</v>
      </c>
      <c r="C24" s="26">
        <v>0.11550000000000001</v>
      </c>
    </row>
    <row r="25" spans="1:3" x14ac:dyDescent="0.25">
      <c r="A25" s="12" t="s">
        <v>24</v>
      </c>
      <c r="B25" s="12">
        <v>11</v>
      </c>
      <c r="C25" s="26">
        <v>0.122</v>
      </c>
    </row>
    <row r="26" spans="1:3" x14ac:dyDescent="0.25">
      <c r="A26" s="5" t="s">
        <v>7</v>
      </c>
      <c r="B26" s="5">
        <f>SUM(B18:B25)</f>
        <v>745</v>
      </c>
      <c r="C26" s="27">
        <v>0.1822</v>
      </c>
    </row>
    <row r="29" spans="1:3" x14ac:dyDescent="0.25">
      <c r="A29" s="1" t="s">
        <v>36</v>
      </c>
    </row>
    <row r="31" spans="1:3" x14ac:dyDescent="0.25">
      <c r="B31" s="29" t="s">
        <v>3</v>
      </c>
      <c r="C31" s="30"/>
    </row>
    <row r="32" spans="1:3" x14ac:dyDescent="0.25">
      <c r="A32" s="6" t="s">
        <v>14</v>
      </c>
      <c r="B32" s="17" t="s">
        <v>44</v>
      </c>
      <c r="C32" s="18" t="s">
        <v>16</v>
      </c>
    </row>
    <row r="33" spans="1:3" x14ac:dyDescent="0.25">
      <c r="A33" s="7" t="s">
        <v>8</v>
      </c>
      <c r="B33" s="19">
        <v>254</v>
      </c>
      <c r="C33" s="15">
        <v>0.17092866756393002</v>
      </c>
    </row>
    <row r="34" spans="1:3" x14ac:dyDescent="0.25">
      <c r="A34" s="7" t="s">
        <v>9</v>
      </c>
      <c r="B34" s="19">
        <v>48</v>
      </c>
      <c r="C34" s="15">
        <v>0.1811320754716981</v>
      </c>
    </row>
    <row r="35" spans="1:3" x14ac:dyDescent="0.25">
      <c r="A35" s="7" t="s">
        <v>10</v>
      </c>
      <c r="B35" s="19">
        <v>96</v>
      </c>
      <c r="C35" s="15">
        <v>0.22695035460992907</v>
      </c>
    </row>
    <row r="36" spans="1:3" x14ac:dyDescent="0.25">
      <c r="A36" s="7" t="s">
        <v>11</v>
      </c>
      <c r="B36" s="19">
        <v>193</v>
      </c>
      <c r="C36" s="15">
        <v>0.21636771300448429</v>
      </c>
    </row>
    <row r="37" spans="1:3" x14ac:dyDescent="0.25">
      <c r="A37" s="7" t="s">
        <v>12</v>
      </c>
      <c r="B37" s="19">
        <v>49</v>
      </c>
      <c r="C37" s="15">
        <v>0.12280701754385964</v>
      </c>
    </row>
    <row r="38" spans="1:3" x14ac:dyDescent="0.25">
      <c r="A38" s="7" t="s">
        <v>13</v>
      </c>
      <c r="B38" s="19">
        <v>105</v>
      </c>
      <c r="C38" s="15">
        <v>0.16800000000000001</v>
      </c>
    </row>
    <row r="39" spans="1:3" x14ac:dyDescent="0.25">
      <c r="A39" s="16" t="s">
        <v>7</v>
      </c>
      <c r="B39" s="5">
        <f>SUM(B33:B38)</f>
        <v>745</v>
      </c>
      <c r="C39" s="10">
        <f>B39/4090</f>
        <v>0.1821515892420538</v>
      </c>
    </row>
  </sheetData>
  <mergeCells count="4">
    <mergeCell ref="A15:B15"/>
    <mergeCell ref="B31:C31"/>
    <mergeCell ref="B16:C16"/>
    <mergeCell ref="A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activeCell="D20" sqref="D20"/>
    </sheetView>
  </sheetViews>
  <sheetFormatPr defaultRowHeight="15" x14ac:dyDescent="0.25"/>
  <cols>
    <col min="1" max="1" width="29.7109375" bestFit="1" customWidth="1"/>
    <col min="2" max="2" width="16.85546875" bestFit="1" customWidth="1"/>
    <col min="3" max="3" width="21.140625" bestFit="1" customWidth="1"/>
    <col min="4" max="4" width="34.7109375" bestFit="1" customWidth="1"/>
    <col min="5" max="5" width="24.5703125" bestFit="1" customWidth="1"/>
    <col min="6" max="6" width="12.85546875" bestFit="1" customWidth="1"/>
  </cols>
  <sheetData>
    <row r="1" spans="1:6" s="23" customFormat="1" x14ac:dyDescent="0.25">
      <c r="A1" s="23" t="s">
        <v>30</v>
      </c>
    </row>
    <row r="3" spans="1:6" x14ac:dyDescent="0.25">
      <c r="A3" t="s">
        <v>31</v>
      </c>
    </row>
    <row r="4" spans="1:6" x14ac:dyDescent="0.25">
      <c r="A4" t="s">
        <v>32</v>
      </c>
    </row>
    <row r="5" spans="1:6" x14ac:dyDescent="0.25">
      <c r="A5" t="s">
        <v>33</v>
      </c>
    </row>
    <row r="7" spans="1:6" x14ac:dyDescent="0.25">
      <c r="A7" t="s">
        <v>34</v>
      </c>
    </row>
    <row r="9" spans="1:6" x14ac:dyDescent="0.25">
      <c r="A9" s="1" t="s">
        <v>25</v>
      </c>
    </row>
    <row r="11" spans="1:6" x14ac:dyDescent="0.25">
      <c r="A11" s="2"/>
      <c r="B11" s="2" t="s">
        <v>28</v>
      </c>
      <c r="C11" s="2" t="s">
        <v>0</v>
      </c>
      <c r="D11" s="2" t="s">
        <v>1</v>
      </c>
      <c r="E11" s="2" t="s">
        <v>29</v>
      </c>
      <c r="F11" s="2" t="s">
        <v>2</v>
      </c>
    </row>
    <row r="12" spans="1:6" x14ac:dyDescent="0.25">
      <c r="A12" s="2" t="s">
        <v>3</v>
      </c>
      <c r="B12" s="3">
        <v>73</v>
      </c>
      <c r="C12" s="3">
        <v>221</v>
      </c>
      <c r="D12" s="4">
        <f>B12/C12</f>
        <v>0.33031674208144796</v>
      </c>
      <c r="E12" s="4">
        <f>73/4348</f>
        <v>1.6789328426862926E-2</v>
      </c>
      <c r="F12" s="4">
        <f>4348/8735</f>
        <v>0.49776760160274758</v>
      </c>
    </row>
    <row r="15" spans="1:6" x14ac:dyDescent="0.25">
      <c r="A15" s="1" t="s">
        <v>35</v>
      </c>
    </row>
    <row r="16" spans="1:6" x14ac:dyDescent="0.25">
      <c r="B16" s="32" t="s">
        <v>3</v>
      </c>
      <c r="C16" s="32"/>
    </row>
    <row r="17" spans="1:3" x14ac:dyDescent="0.25">
      <c r="A17" s="2"/>
      <c r="B17" s="21" t="s">
        <v>15</v>
      </c>
      <c r="C17" s="21" t="s">
        <v>37</v>
      </c>
    </row>
    <row r="18" spans="1:3" x14ac:dyDescent="0.25">
      <c r="A18" s="2" t="s">
        <v>20</v>
      </c>
      <c r="B18" s="2">
        <v>32</v>
      </c>
      <c r="C18" s="26">
        <v>0.35160000000000002</v>
      </c>
    </row>
    <row r="19" spans="1:3" x14ac:dyDescent="0.25">
      <c r="A19" s="2" t="s">
        <v>4</v>
      </c>
      <c r="B19" s="2">
        <v>30</v>
      </c>
      <c r="C19" s="26">
        <v>0.33329999999999999</v>
      </c>
    </row>
    <row r="20" spans="1:3" x14ac:dyDescent="0.25">
      <c r="A20" s="2" t="s">
        <v>5</v>
      </c>
      <c r="B20" s="2">
        <v>7</v>
      </c>
      <c r="C20" s="26">
        <v>0.2258</v>
      </c>
    </row>
    <row r="21" spans="1:3" x14ac:dyDescent="0.25">
      <c r="A21" s="2" t="s">
        <v>6</v>
      </c>
      <c r="B21" s="2">
        <v>4</v>
      </c>
      <c r="C21" s="26">
        <v>0.44440000000000002</v>
      </c>
    </row>
    <row r="22" spans="1:3" x14ac:dyDescent="0.25">
      <c r="A22" s="5" t="s">
        <v>7</v>
      </c>
      <c r="B22" s="5">
        <f>SUM(B18:B21)</f>
        <v>73</v>
      </c>
      <c r="C22" s="27">
        <v>0.33029999999999998</v>
      </c>
    </row>
    <row r="25" spans="1:3" x14ac:dyDescent="0.25">
      <c r="A25" s="1" t="s">
        <v>36</v>
      </c>
    </row>
    <row r="27" spans="1:3" x14ac:dyDescent="0.25">
      <c r="A27" s="2"/>
      <c r="B27" s="32" t="s">
        <v>3</v>
      </c>
      <c r="C27" s="32"/>
    </row>
    <row r="28" spans="1:3" x14ac:dyDescent="0.25">
      <c r="A28" s="6" t="s">
        <v>14</v>
      </c>
      <c r="B28" s="6" t="s">
        <v>15</v>
      </c>
      <c r="C28" s="6" t="s">
        <v>16</v>
      </c>
    </row>
    <row r="29" spans="1:3" x14ac:dyDescent="0.25">
      <c r="A29" s="7" t="s">
        <v>8</v>
      </c>
      <c r="B29" s="8">
        <v>32</v>
      </c>
      <c r="C29" s="4">
        <v>0.29906542056074764</v>
      </c>
    </row>
    <row r="30" spans="1:3" x14ac:dyDescent="0.25">
      <c r="A30" s="7" t="s">
        <v>9</v>
      </c>
      <c r="B30" s="8">
        <v>5</v>
      </c>
      <c r="C30" s="4">
        <v>0.17241379310344829</v>
      </c>
    </row>
    <row r="31" spans="1:3" x14ac:dyDescent="0.25">
      <c r="A31" s="7" t="s">
        <v>11</v>
      </c>
      <c r="B31" s="8">
        <v>14</v>
      </c>
      <c r="C31" s="4">
        <v>0.4</v>
      </c>
    </row>
    <row r="32" spans="1:3" x14ac:dyDescent="0.25">
      <c r="A32" s="7" t="s">
        <v>26</v>
      </c>
      <c r="B32" s="8">
        <v>17</v>
      </c>
      <c r="C32" s="4">
        <v>0.65380000000000005</v>
      </c>
    </row>
    <row r="33" spans="1:3" x14ac:dyDescent="0.25">
      <c r="A33" s="7" t="s">
        <v>13</v>
      </c>
      <c r="B33" s="8">
        <v>5</v>
      </c>
      <c r="C33" s="4">
        <v>0.20833333333333334</v>
      </c>
    </row>
    <row r="34" spans="1:3" x14ac:dyDescent="0.25">
      <c r="A34" s="9" t="s">
        <v>7</v>
      </c>
      <c r="B34" s="5">
        <f>SUM(B29:B33)</f>
        <v>73</v>
      </c>
      <c r="C34" s="10">
        <v>0.33031674208144796</v>
      </c>
    </row>
    <row r="36" spans="1:3" x14ac:dyDescent="0.25">
      <c r="A36" s="22" t="s">
        <v>27</v>
      </c>
    </row>
  </sheetData>
  <mergeCells count="2">
    <mergeCell ref="B27:C27"/>
    <mergeCell ref="B16:C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128D3F-5157-4DBA-B2F4-C216FCB8C001}">
  <ds:schemaRefs>
    <ds:schemaRef ds:uri="http://schemas.openxmlformats.org/package/2006/metadata/core-properties"/>
    <ds:schemaRef ds:uri="http://purl.org/dc/dcmitype/"/>
    <ds:schemaRef ds:uri="http://www.w3.org/XML/1998/namespace"/>
    <ds:schemaRef ds:uri="http://purl.org/dc/elements/1.1/"/>
    <ds:schemaRef ds:uri="http://schemas.microsoft.com/sharepoint/v3/fields"/>
    <ds:schemaRef ds:uri="http://purl.org/dc/terms/"/>
    <ds:schemaRef ds:uri="http://schemas.microsoft.com/office/2006/documentManagement/types"/>
    <ds:schemaRef ds:uri="http://schemas.microsoft.com/office/2006/metadata/properties"/>
    <ds:schemaRef ds:uri="http://schemas.microsoft.com/office/infopath/2007/PartnerControls"/>
    <ds:schemaRef ds:uri="a6ffceed-4e85-47c5-aca9-bfee952fba44"/>
  </ds:schemaRefs>
</ds:datastoreItem>
</file>

<file path=customXml/itemProps2.xml><?xml version="1.0" encoding="utf-8"?>
<ds:datastoreItem xmlns:ds="http://schemas.openxmlformats.org/officeDocument/2006/customXml" ds:itemID="{CB1D83E6-630A-4DB9-9B3B-B9C8A26FB436}">
  <ds:schemaRefs>
    <ds:schemaRef ds:uri="http://schemas.microsoft.com/sharepoint/v3/contenttype/forms"/>
  </ds:schemaRefs>
</ds:datastoreItem>
</file>

<file path=customXml/itemProps3.xml><?xml version="1.0" encoding="utf-8"?>
<ds:datastoreItem xmlns:ds="http://schemas.openxmlformats.org/officeDocument/2006/customXml" ds:itemID="{0E6E5A3F-CAA8-4778-BDF8-0ACB748B52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Voltijds</vt:lpstr>
      <vt:lpstr>Deeltijds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Valkiers, Joachim</dc:creator>
  <cp:lastModifiedBy>Tytgat, Caroline</cp:lastModifiedBy>
  <dcterms:created xsi:type="dcterms:W3CDTF">2018-04-17T11:40:47Z</dcterms:created>
  <dcterms:modified xsi:type="dcterms:W3CDTF">2018-05-15T18:40:10Z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