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8432" windowHeight="709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0" i="1"/>
  <c r="H10" i="1" s="1"/>
  <c r="F20" i="1" l="1"/>
  <c r="F19" i="1"/>
  <c r="F18" i="1"/>
  <c r="F17" i="1"/>
  <c r="F16" i="1"/>
  <c r="F15" i="1"/>
  <c r="F14" i="1"/>
  <c r="F13" i="1"/>
  <c r="F12" i="1"/>
  <c r="H12" i="1" s="1"/>
  <c r="F9" i="1"/>
  <c r="G13" i="1" l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9" i="1"/>
  <c r="H9" i="1" s="1"/>
  <c r="H21" i="1" l="1"/>
</calcChain>
</file>

<file path=xl/sharedStrings.xml><?xml version="1.0" encoding="utf-8"?>
<sst xmlns="http://schemas.openxmlformats.org/spreadsheetml/2006/main" count="42" uniqueCount="30">
  <si>
    <t>Restauratie interieur</t>
  </si>
  <si>
    <t>Restauratie</t>
  </si>
  <si>
    <t>ARRONDISSEMENT EEKLO</t>
  </si>
  <si>
    <t>Kaprijke</t>
  </si>
  <si>
    <t>Assenede</t>
  </si>
  <si>
    <t xml:space="preserve">Gemeentelijke Begraafplaats Meuleken </t>
  </si>
  <si>
    <t>Restauratie grafmonument De Block</t>
  </si>
  <si>
    <t>Eeklo</t>
  </si>
  <si>
    <t>Huysmanshoeve</t>
  </si>
  <si>
    <t>Restauratie poortgebouw</t>
  </si>
  <si>
    <t>Stadhuis</t>
  </si>
  <si>
    <t>Restauratie en herinrichting</t>
  </si>
  <si>
    <t>Sint-Vincentiuskerk</t>
  </si>
  <si>
    <t>Fase 1: koor en dwarsbeuken</t>
  </si>
  <si>
    <t>Fase 2: schip en zijkapellen</t>
  </si>
  <si>
    <t>Fase 1: koor en dwarsbeuken - glas-in-lood</t>
  </si>
  <si>
    <t>Fase 2: schip en zijkapellen - glas-in-lood</t>
  </si>
  <si>
    <t>Gebouw Venetië, Kaaistraat 32</t>
  </si>
  <si>
    <t>Sint-Egidiuskerk Lembeke</t>
  </si>
  <si>
    <t>Maldegem</t>
  </si>
  <si>
    <t>Sint-Barbarakerk</t>
  </si>
  <si>
    <t>Binnenrestauratie</t>
  </si>
  <si>
    <t>Inhoudelijk goedgekeurd</t>
  </si>
  <si>
    <t>Premiebedrag</t>
  </si>
  <si>
    <t>Oud Gasthuis</t>
  </si>
  <si>
    <t>Restauratie zuidelijke vleugel</t>
  </si>
  <si>
    <t>Vissersboot BOU 8 Isabelle</t>
  </si>
  <si>
    <t>Goedgekeurde projecten 2017 en 2018</t>
  </si>
  <si>
    <t>geen dossiers</t>
  </si>
  <si>
    <t>Projecten op wachtlijst (20/03/2018)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</si>
</sst>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64" fontId="1" fillId="0" borderId="3" xfId="0" applyNumberFormat="1" applyFont="1" applyFill="1" applyBorder="1"/>
    <xf numFmtId="4" fontId="1" fillId="0" borderId="3" xfId="0" applyNumberFormat="1" applyFont="1" applyFill="1" applyBorder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" fontId="1" fillId="0" borderId="7" xfId="0" applyNumberFormat="1" applyFont="1" applyFill="1" applyBorder="1"/>
    <xf numFmtId="164" fontId="1" fillId="0" borderId="7" xfId="0" applyNumberFormat="1" applyFont="1" applyFill="1" applyBorder="1"/>
    <xf numFmtId="4" fontId="3" fillId="0" borderId="0" xfId="0" applyNumberFormat="1" applyFont="1"/>
    <xf numFmtId="4" fontId="1" fillId="0" borderId="9" xfId="0" applyNumberFormat="1" applyFont="1" applyFill="1" applyBorder="1"/>
    <xf numFmtId="4" fontId="1" fillId="0" borderId="7" xfId="0" applyNumberFormat="1" applyFont="1" applyFill="1" applyBorder="1" applyAlignment="1">
      <alignment wrapText="1"/>
    </xf>
    <xf numFmtId="4" fontId="1" fillId="0" borderId="8" xfId="0" applyNumberFormat="1" applyFont="1" applyFill="1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0" fontId="1" fillId="0" borderId="3" xfId="0" applyFont="1" applyFill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" fillId="0" borderId="3" xfId="0" applyNumberFormat="1" applyFont="1" applyBorder="1"/>
    <xf numFmtId="4" fontId="1" fillId="0" borderId="4" xfId="0" applyNumberFormat="1" applyFont="1" applyBorder="1"/>
    <xf numFmtId="4" fontId="1" fillId="0" borderId="9" xfId="0" applyNumberFormat="1" applyFont="1" applyBorder="1"/>
    <xf numFmtId="0" fontId="1" fillId="0" borderId="1" xfId="0" applyFont="1" applyFill="1" applyBorder="1" applyAlignment="1"/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2" fillId="0" borderId="0" xfId="0" applyFont="1" applyBorder="1" applyAlignment="1"/>
    <xf numFmtId="0" fontId="0" fillId="0" borderId="0" xfId="0" applyBorder="1" applyAlignment="1"/>
    <xf numFmtId="4" fontId="1" fillId="0" borderId="10" xfId="0" applyNumberFormat="1" applyFont="1" applyFill="1" applyBorder="1"/>
    <xf numFmtId="0" fontId="8" fillId="0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6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C5" sqref="C5"/>
    </sheetView>
  </sheetViews>
  <sheetFormatPr defaultRowHeight="14.4" x14ac:dyDescent="0.3"/>
  <cols>
    <col min="1" max="1" width="16.109375" customWidth="1"/>
    <col min="2" max="2" width="32.33203125" style="17" customWidth="1"/>
    <col min="3" max="3" width="47.44140625" style="17" customWidth="1"/>
    <col min="5" max="5" width="12.5546875" hidden="1" customWidth="1"/>
    <col min="6" max="6" width="13.44140625" hidden="1" customWidth="1"/>
    <col min="7" max="7" width="12" hidden="1" customWidth="1"/>
    <col min="8" max="8" width="14.44140625" customWidth="1"/>
  </cols>
  <sheetData>
    <row r="2" spans="1:8" x14ac:dyDescent="0.3">
      <c r="A2" s="39" t="s">
        <v>2</v>
      </c>
      <c r="B2" s="39"/>
    </row>
    <row r="3" spans="1:8" ht="19.649999999999999" x14ac:dyDescent="0.3">
      <c r="D3" s="31" t="s">
        <v>22</v>
      </c>
      <c r="E3" s="31"/>
      <c r="F3" s="31"/>
      <c r="G3" s="31"/>
      <c r="H3" s="32" t="s">
        <v>23</v>
      </c>
    </row>
    <row r="4" spans="1:8" x14ac:dyDescent="0.3">
      <c r="A4" s="37" t="s">
        <v>27</v>
      </c>
      <c r="B4" s="38"/>
    </row>
    <row r="5" spans="1:8" x14ac:dyDescent="0.3">
      <c r="A5" s="36" t="s">
        <v>28</v>
      </c>
      <c r="B5" s="34"/>
    </row>
    <row r="6" spans="1:8" x14ac:dyDescent="0.3">
      <c r="A6" s="33"/>
      <c r="B6" s="34"/>
    </row>
    <row r="7" spans="1:8" ht="12.75" customHeight="1" x14ac:dyDescent="0.3">
      <c r="A7" s="15"/>
      <c r="B7" s="18"/>
      <c r="C7" s="18"/>
      <c r="D7" s="15"/>
      <c r="E7" s="15"/>
      <c r="F7" s="15"/>
      <c r="G7" s="15"/>
      <c r="H7" s="15"/>
    </row>
    <row r="8" spans="1:8" ht="12.75" customHeight="1" thickBot="1" x14ac:dyDescent="0.35">
      <c r="A8" s="16" t="s">
        <v>29</v>
      </c>
      <c r="B8" s="19"/>
      <c r="C8" s="18"/>
      <c r="D8" s="15"/>
      <c r="E8" s="15"/>
      <c r="F8" s="15"/>
      <c r="G8" s="15"/>
      <c r="H8" s="15"/>
    </row>
    <row r="9" spans="1:8" ht="12.75" customHeight="1" x14ac:dyDescent="0.3">
      <c r="A9" s="4" t="s">
        <v>4</v>
      </c>
      <c r="B9" s="23" t="s">
        <v>5</v>
      </c>
      <c r="C9" s="23" t="s">
        <v>6</v>
      </c>
      <c r="D9" s="5">
        <v>41824</v>
      </c>
      <c r="E9" s="6">
        <v>98076.05</v>
      </c>
      <c r="F9" s="24">
        <f t="shared" ref="F9:F20" si="0">E9*1.1*0.6</f>
        <v>64730.193000000007</v>
      </c>
      <c r="G9" s="25">
        <f>F9/3</f>
        <v>21576.731000000003</v>
      </c>
      <c r="H9" s="26">
        <f t="shared" ref="H9:H20" si="1">F9+G9</f>
        <v>86306.924000000014</v>
      </c>
    </row>
    <row r="10" spans="1:8" ht="12.75" customHeight="1" x14ac:dyDescent="0.3">
      <c r="A10" s="20" t="s">
        <v>4</v>
      </c>
      <c r="B10" s="20" t="s">
        <v>24</v>
      </c>
      <c r="C10" s="20" t="s">
        <v>25</v>
      </c>
      <c r="D10" s="2">
        <v>42860</v>
      </c>
      <c r="E10" s="1">
        <v>1315525.68</v>
      </c>
      <c r="F10" s="3">
        <f>E10*0.8</f>
        <v>1052420.544</v>
      </c>
      <c r="G10" s="1"/>
      <c r="H10" s="35">
        <f>F10</f>
        <v>1052420.544</v>
      </c>
    </row>
    <row r="11" spans="1:8" ht="12.75" customHeight="1" x14ac:dyDescent="0.3">
      <c r="A11" s="20" t="s">
        <v>4</v>
      </c>
      <c r="B11" s="20" t="s">
        <v>26</v>
      </c>
      <c r="C11" s="20" t="s">
        <v>1</v>
      </c>
      <c r="D11" s="2">
        <v>43067</v>
      </c>
      <c r="E11" s="1">
        <v>762395.59</v>
      </c>
      <c r="F11" s="3">
        <f>E11*0.8</f>
        <v>609916.47199999995</v>
      </c>
      <c r="G11" s="1"/>
      <c r="H11" s="35">
        <f>F11</f>
        <v>609916.47199999995</v>
      </c>
    </row>
    <row r="12" spans="1:8" ht="12.75" customHeight="1" x14ac:dyDescent="0.3">
      <c r="A12" s="7" t="s">
        <v>7</v>
      </c>
      <c r="B12" s="20" t="s">
        <v>8</v>
      </c>
      <c r="C12" s="20" t="s">
        <v>9</v>
      </c>
      <c r="D12" s="2">
        <v>41695</v>
      </c>
      <c r="E12" s="1">
        <v>342010.65</v>
      </c>
      <c r="F12" s="21">
        <f t="shared" si="0"/>
        <v>225727.02900000004</v>
      </c>
      <c r="G12" s="22">
        <v>0</v>
      </c>
      <c r="H12" s="27">
        <f t="shared" si="1"/>
        <v>225727.02900000004</v>
      </c>
    </row>
    <row r="13" spans="1:8" ht="12.75" customHeight="1" x14ac:dyDescent="0.3">
      <c r="A13" s="7" t="s">
        <v>7</v>
      </c>
      <c r="B13" s="20" t="s">
        <v>10</v>
      </c>
      <c r="C13" s="20" t="s">
        <v>11</v>
      </c>
      <c r="D13" s="2">
        <v>41698</v>
      </c>
      <c r="E13" s="1">
        <v>1262472.7</v>
      </c>
      <c r="F13" s="21">
        <f t="shared" si="0"/>
        <v>833231.98199999996</v>
      </c>
      <c r="G13" s="22">
        <f t="shared" ref="G13:G20" si="2">F13/3</f>
        <v>277743.99400000001</v>
      </c>
      <c r="H13" s="27">
        <f t="shared" si="1"/>
        <v>1110975.976</v>
      </c>
    </row>
    <row r="14" spans="1:8" ht="12.75" customHeight="1" x14ac:dyDescent="0.3">
      <c r="A14" s="7" t="s">
        <v>7</v>
      </c>
      <c r="B14" s="20" t="s">
        <v>12</v>
      </c>
      <c r="C14" s="28" t="s">
        <v>13</v>
      </c>
      <c r="D14" s="2">
        <v>42072</v>
      </c>
      <c r="E14" s="1">
        <v>1514934.36</v>
      </c>
      <c r="F14" s="3">
        <f t="shared" si="0"/>
        <v>999856.67760000017</v>
      </c>
      <c r="G14" s="1">
        <f t="shared" si="2"/>
        <v>333285.55920000008</v>
      </c>
      <c r="H14" s="12">
        <f t="shared" si="1"/>
        <v>1333142.2368000003</v>
      </c>
    </row>
    <row r="15" spans="1:8" ht="12.75" customHeight="1" x14ac:dyDescent="0.3">
      <c r="A15" s="7" t="s">
        <v>7</v>
      </c>
      <c r="B15" s="20" t="s">
        <v>12</v>
      </c>
      <c r="C15" s="28" t="s">
        <v>14</v>
      </c>
      <c r="D15" s="2">
        <v>42072</v>
      </c>
      <c r="E15" s="1">
        <v>797866</v>
      </c>
      <c r="F15" s="3">
        <f t="shared" si="0"/>
        <v>526591.56000000006</v>
      </c>
      <c r="G15" s="1">
        <f t="shared" si="2"/>
        <v>175530.52000000002</v>
      </c>
      <c r="H15" s="12">
        <f t="shared" si="1"/>
        <v>702122.08000000007</v>
      </c>
    </row>
    <row r="16" spans="1:8" ht="12.75" customHeight="1" x14ac:dyDescent="0.3">
      <c r="A16" s="7" t="s">
        <v>7</v>
      </c>
      <c r="B16" s="20" t="s">
        <v>12</v>
      </c>
      <c r="C16" s="28" t="s">
        <v>15</v>
      </c>
      <c r="D16" s="2">
        <v>42072</v>
      </c>
      <c r="E16" s="1">
        <v>433293.84</v>
      </c>
      <c r="F16" s="3">
        <f t="shared" si="0"/>
        <v>285973.93440000003</v>
      </c>
      <c r="G16" s="1">
        <f t="shared" si="2"/>
        <v>95324.644800000009</v>
      </c>
      <c r="H16" s="12">
        <f t="shared" si="1"/>
        <v>381298.57920000004</v>
      </c>
    </row>
    <row r="17" spans="1:8" ht="12.75" customHeight="1" x14ac:dyDescent="0.3">
      <c r="A17" s="7" t="s">
        <v>7</v>
      </c>
      <c r="B17" s="20" t="s">
        <v>12</v>
      </c>
      <c r="C17" s="28" t="s">
        <v>16</v>
      </c>
      <c r="D17" s="2">
        <v>42072</v>
      </c>
      <c r="E17" s="1">
        <v>308960.90999999997</v>
      </c>
      <c r="F17" s="3">
        <f t="shared" si="0"/>
        <v>203914.20059999998</v>
      </c>
      <c r="G17" s="1">
        <f t="shared" si="2"/>
        <v>67971.400199999989</v>
      </c>
      <c r="H17" s="12">
        <f t="shared" si="1"/>
        <v>271885.60079999996</v>
      </c>
    </row>
    <row r="18" spans="1:8" ht="12.75" customHeight="1" x14ac:dyDescent="0.3">
      <c r="A18" s="7" t="s">
        <v>7</v>
      </c>
      <c r="B18" s="20" t="s">
        <v>17</v>
      </c>
      <c r="C18" s="20" t="s">
        <v>1</v>
      </c>
      <c r="D18" s="2">
        <v>42158</v>
      </c>
      <c r="E18" s="1">
        <v>750870.39</v>
      </c>
      <c r="F18" s="21">
        <f t="shared" si="0"/>
        <v>495574.45740000007</v>
      </c>
      <c r="G18" s="22">
        <f t="shared" si="2"/>
        <v>165191.48580000002</v>
      </c>
      <c r="H18" s="27">
        <f t="shared" si="1"/>
        <v>660765.9432000001</v>
      </c>
    </row>
    <row r="19" spans="1:8" ht="12.75" customHeight="1" x14ac:dyDescent="0.3">
      <c r="A19" s="7" t="s">
        <v>3</v>
      </c>
      <c r="B19" s="20" t="s">
        <v>18</v>
      </c>
      <c r="C19" s="28" t="s">
        <v>0</v>
      </c>
      <c r="D19" s="2">
        <v>42081</v>
      </c>
      <c r="E19" s="1">
        <v>481271.69</v>
      </c>
      <c r="F19" s="3">
        <f t="shared" si="0"/>
        <v>317639.31540000002</v>
      </c>
      <c r="G19" s="1">
        <f t="shared" si="2"/>
        <v>105879.7718</v>
      </c>
      <c r="H19" s="12">
        <f t="shared" si="1"/>
        <v>423519.08720000001</v>
      </c>
    </row>
    <row r="20" spans="1:8" ht="12.75" customHeight="1" thickBot="1" x14ac:dyDescent="0.35">
      <c r="A20" s="8" t="s">
        <v>19</v>
      </c>
      <c r="B20" s="29" t="s">
        <v>20</v>
      </c>
      <c r="C20" s="30" t="s">
        <v>21</v>
      </c>
      <c r="D20" s="10">
        <v>42068</v>
      </c>
      <c r="E20" s="9">
        <v>179796.83</v>
      </c>
      <c r="F20" s="13">
        <f t="shared" si="0"/>
        <v>118665.9078</v>
      </c>
      <c r="G20" s="9">
        <f t="shared" si="2"/>
        <v>39555.302600000003</v>
      </c>
      <c r="H20" s="14">
        <f t="shared" si="1"/>
        <v>158221.21040000001</v>
      </c>
    </row>
    <row r="21" spans="1:8" x14ac:dyDescent="0.3">
      <c r="H21" s="11">
        <f>SUM(H9:H20)</f>
        <v>7016301.6825999999</v>
      </c>
    </row>
  </sheetData>
  <sortState ref="A3:H8">
    <sortCondition ref="A3:A8"/>
  </sortState>
  <mergeCells count="2">
    <mergeCell ref="A4:B4"/>
    <mergeCell ref="A2:B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971AC4-BC80-4D36-ADCE-8E1D047B1CDC}"/>
</file>

<file path=customXml/itemProps2.xml><?xml version="1.0" encoding="utf-8"?>
<ds:datastoreItem xmlns:ds="http://schemas.openxmlformats.org/officeDocument/2006/customXml" ds:itemID="{97DF5A87-25DB-4B5F-A3B0-E007C42A5236}"/>
</file>

<file path=customXml/itemProps3.xml><?xml version="1.0" encoding="utf-8"?>
<ds:datastoreItem xmlns:ds="http://schemas.openxmlformats.org/officeDocument/2006/customXml" ds:itemID="{BC5F029D-41EA-4518-86E1-7B2CF13C0E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Win, Karin</dc:creator>
  <cp:lastModifiedBy>D'Hanis, Denis</cp:lastModifiedBy>
  <cp:lastPrinted>2018-04-09T14:31:34Z</cp:lastPrinted>
  <dcterms:created xsi:type="dcterms:W3CDTF">2017-05-02T08:55:18Z</dcterms:created>
  <dcterms:modified xsi:type="dcterms:W3CDTF">2018-04-12T07:12:43Z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