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V 151" sheetId="1" r:id="rId1"/>
  </sheets>
  <externalReferences>
    <externalReference r:id="rId2"/>
  </externalReferenc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27" i="1"/>
  <c r="B27" i="1"/>
  <c r="C26" i="1"/>
  <c r="B26" i="1"/>
  <c r="C25" i="1"/>
  <c r="B25" i="1"/>
  <c r="C24" i="1"/>
  <c r="B24" i="1"/>
</calcChain>
</file>

<file path=xl/sharedStrings.xml><?xml version="1.0" encoding="utf-8"?>
<sst xmlns="http://schemas.openxmlformats.org/spreadsheetml/2006/main" count="45" uniqueCount="19">
  <si>
    <t>DEELVRAAG 1</t>
  </si>
  <si>
    <t>Toegangspunten op 31/12/2017</t>
  </si>
  <si>
    <t>LS</t>
  </si>
  <si>
    <t>MS</t>
  </si>
  <si>
    <t>Gaselwest</t>
  </si>
  <si>
    <t>Imea</t>
  </si>
  <si>
    <t>Imewo</t>
  </si>
  <si>
    <t>Intergem</t>
  </si>
  <si>
    <t>Iveka</t>
  </si>
  <si>
    <t>Iverlek</t>
  </si>
  <si>
    <t>Sibelgas</t>
  </si>
  <si>
    <t>Infrax West</t>
  </si>
  <si>
    <t>Inter-energa</t>
  </si>
  <si>
    <t>Iveg</t>
  </si>
  <si>
    <t>PBE</t>
  </si>
  <si>
    <t>DEELVRAAG 2</t>
  </si>
  <si>
    <t>Verbruik 2017 (MWh)</t>
  </si>
  <si>
    <t>DEELVRAAG 3</t>
  </si>
  <si>
    <t>Injectie 2017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</si>
</sst>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naeka\AppData\Local\Microsoft\Windows\Temporary%20Internet%20Files\Content.Outlook\SQ9NHW19\SV%20151%20-%20bijlage%20-%20met%20brongegeve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 151"/>
      <sheetName val="brongegevens"/>
    </sheetNames>
    <sheetDataSet>
      <sheetData sheetId="0"/>
      <sheetData sheetId="1">
        <row r="4">
          <cell r="E4">
            <v>595325</v>
          </cell>
        </row>
        <row r="5">
          <cell r="E5">
            <v>4462</v>
          </cell>
        </row>
        <row r="6">
          <cell r="E6">
            <v>478894</v>
          </cell>
        </row>
        <row r="7">
          <cell r="E7">
            <v>57024</v>
          </cell>
        </row>
        <row r="9">
          <cell r="E9">
            <v>1943673</v>
          </cell>
        </row>
        <row r="10">
          <cell r="E10">
            <v>32760</v>
          </cell>
        </row>
        <row r="11">
          <cell r="E11">
            <v>1805432</v>
          </cell>
        </row>
        <row r="12">
          <cell r="E12">
            <v>385957</v>
          </cell>
        </row>
        <row r="14">
          <cell r="E14">
            <v>421329</v>
          </cell>
        </row>
        <row r="15">
          <cell r="E15">
            <v>9935</v>
          </cell>
        </row>
        <row r="16">
          <cell r="E16">
            <v>463675</v>
          </cell>
        </row>
        <row r="17">
          <cell r="E17">
            <v>109856</v>
          </cell>
        </row>
        <row r="19">
          <cell r="E19">
            <v>427094</v>
          </cell>
        </row>
        <row r="20">
          <cell r="E20">
            <v>35388</v>
          </cell>
        </row>
        <row r="21">
          <cell r="E21">
            <v>139400</v>
          </cell>
        </row>
        <row r="22">
          <cell r="E22">
            <v>21992</v>
          </cell>
        </row>
        <row r="29">
          <cell r="F29">
            <v>3327</v>
          </cell>
        </row>
        <row r="31">
          <cell r="F31">
            <v>138637</v>
          </cell>
        </row>
        <row r="34">
          <cell r="F34">
            <v>21843</v>
          </cell>
        </row>
        <row r="36">
          <cell r="F36">
            <v>597136</v>
          </cell>
        </row>
        <row r="39">
          <cell r="F39">
            <v>5497</v>
          </cell>
        </row>
        <row r="41">
          <cell r="F41">
            <v>517106</v>
          </cell>
        </row>
        <row r="44">
          <cell r="F44">
            <v>3489</v>
          </cell>
        </row>
        <row r="46">
          <cell r="F46">
            <v>44146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F19" sqref="F19"/>
    </sheetView>
  </sheetViews>
  <sheetFormatPr defaultRowHeight="15" x14ac:dyDescent="0.25"/>
  <cols>
    <col min="1" max="1" width="31.42578125" customWidth="1"/>
    <col min="2" max="2" width="10.7109375" customWidth="1"/>
    <col min="3" max="3" width="11" customWidth="1"/>
  </cols>
  <sheetData>
    <row r="1" spans="1:3" x14ac:dyDescent="0.25">
      <c r="A1" s="6" t="s">
        <v>0</v>
      </c>
      <c r="B1" s="6"/>
      <c r="C1" s="6"/>
    </row>
    <row r="2" spans="1:3" x14ac:dyDescent="0.25">
      <c r="A2" s="1" t="s">
        <v>1</v>
      </c>
      <c r="B2" s="2" t="s">
        <v>2</v>
      </c>
      <c r="C2" s="2" t="s">
        <v>3</v>
      </c>
    </row>
    <row r="3" spans="1:3" x14ac:dyDescent="0.25">
      <c r="A3" s="3" t="s">
        <v>4</v>
      </c>
      <c r="B3" s="4">
        <v>448353</v>
      </c>
      <c r="C3" s="4">
        <v>4688</v>
      </c>
    </row>
    <row r="4" spans="1:3" x14ac:dyDescent="0.25">
      <c r="A4" s="5" t="s">
        <v>5</v>
      </c>
      <c r="B4" s="4">
        <v>318900</v>
      </c>
      <c r="C4" s="4">
        <v>1242</v>
      </c>
    </row>
    <row r="5" spans="1:3" x14ac:dyDescent="0.25">
      <c r="A5" s="5" t="s">
        <v>6</v>
      </c>
      <c r="B5" s="4">
        <v>604593</v>
      </c>
      <c r="C5" s="4">
        <v>3915</v>
      </c>
    </row>
    <row r="6" spans="1:3" x14ac:dyDescent="0.25">
      <c r="A6" s="5" t="s">
        <v>7</v>
      </c>
      <c r="B6" s="4">
        <v>308627</v>
      </c>
      <c r="C6" s="4">
        <v>2080</v>
      </c>
    </row>
    <row r="7" spans="1:3" x14ac:dyDescent="0.25">
      <c r="A7" s="5" t="s">
        <v>8</v>
      </c>
      <c r="B7" s="4">
        <v>386399</v>
      </c>
      <c r="C7" s="4">
        <v>3183</v>
      </c>
    </row>
    <row r="8" spans="1:3" x14ac:dyDescent="0.25">
      <c r="A8" s="5" t="s">
        <v>9</v>
      </c>
      <c r="B8" s="4">
        <v>528339</v>
      </c>
      <c r="C8" s="4">
        <v>3370</v>
      </c>
    </row>
    <row r="9" spans="1:3" x14ac:dyDescent="0.25">
      <c r="A9" s="5" t="s">
        <v>10</v>
      </c>
      <c r="B9" s="4">
        <v>62474</v>
      </c>
      <c r="C9" s="4">
        <v>466</v>
      </c>
    </row>
    <row r="10" spans="1:3" x14ac:dyDescent="0.25">
      <c r="A10" s="5" t="s">
        <v>11</v>
      </c>
      <c r="B10" s="4">
        <v>134552</v>
      </c>
      <c r="C10" s="4">
        <v>1472</v>
      </c>
    </row>
    <row r="11" spans="1:3" x14ac:dyDescent="0.25">
      <c r="A11" s="5" t="s">
        <v>12</v>
      </c>
      <c r="B11" s="4">
        <v>425259</v>
      </c>
      <c r="C11" s="4">
        <v>4860</v>
      </c>
    </row>
    <row r="12" spans="1:3" x14ac:dyDescent="0.25">
      <c r="A12" s="5" t="s">
        <v>13</v>
      </c>
      <c r="B12" s="4">
        <v>89465</v>
      </c>
      <c r="C12" s="4">
        <v>908</v>
      </c>
    </row>
    <row r="13" spans="1:3" x14ac:dyDescent="0.25">
      <c r="A13" s="5" t="s">
        <v>14</v>
      </c>
      <c r="B13" s="4">
        <v>105458</v>
      </c>
      <c r="C13" s="4">
        <v>803</v>
      </c>
    </row>
    <row r="15" spans="1:3" x14ac:dyDescent="0.25">
      <c r="A15" s="6" t="s">
        <v>15</v>
      </c>
      <c r="B15" s="6"/>
      <c r="C15" s="6"/>
    </row>
    <row r="16" spans="1:3" x14ac:dyDescent="0.25">
      <c r="A16" s="1" t="s">
        <v>16</v>
      </c>
      <c r="B16" s="2" t="s">
        <v>2</v>
      </c>
      <c r="C16" s="2" t="s">
        <v>3</v>
      </c>
    </row>
    <row r="17" spans="1:3" x14ac:dyDescent="0.25">
      <c r="A17" s="5" t="s">
        <v>4</v>
      </c>
      <c r="B17" s="4">
        <v>1928661</v>
      </c>
      <c r="C17" s="4">
        <v>3710825</v>
      </c>
    </row>
    <row r="18" spans="1:3" x14ac:dyDescent="0.25">
      <c r="A18" s="5" t="s">
        <v>5</v>
      </c>
      <c r="B18" s="4">
        <v>1192668</v>
      </c>
      <c r="C18" s="4">
        <v>983990</v>
      </c>
    </row>
    <row r="19" spans="1:3" x14ac:dyDescent="0.25">
      <c r="A19" s="5" t="s">
        <v>6</v>
      </c>
      <c r="B19" s="4">
        <v>2677559</v>
      </c>
      <c r="C19" s="4">
        <v>2472796</v>
      </c>
    </row>
    <row r="20" spans="1:3" x14ac:dyDescent="0.25">
      <c r="A20" s="5" t="s">
        <v>7</v>
      </c>
      <c r="B20" s="4">
        <v>1355267</v>
      </c>
      <c r="C20" s="4">
        <v>1216425</v>
      </c>
    </row>
    <row r="21" spans="1:3" x14ac:dyDescent="0.25">
      <c r="A21" s="5" t="s">
        <v>8</v>
      </c>
      <c r="B21" s="4">
        <v>1820261</v>
      </c>
      <c r="C21" s="4">
        <v>2379297</v>
      </c>
    </row>
    <row r="22" spans="1:3" x14ac:dyDescent="0.25">
      <c r="A22" s="5" t="s">
        <v>9</v>
      </c>
      <c r="B22" s="4">
        <v>2250769</v>
      </c>
      <c r="C22" s="4">
        <v>2562127</v>
      </c>
    </row>
    <row r="23" spans="1:3" x14ac:dyDescent="0.25">
      <c r="A23" s="5" t="s">
        <v>10</v>
      </c>
      <c r="B23" s="4">
        <v>272099</v>
      </c>
      <c r="C23" s="4">
        <v>347422</v>
      </c>
    </row>
    <row r="24" spans="1:3" x14ac:dyDescent="0.25">
      <c r="A24" s="5" t="s">
        <v>11</v>
      </c>
      <c r="B24" s="4">
        <f>[1]brongegevens!E4+[1]brongegevens!E5</f>
        <v>599787</v>
      </c>
      <c r="C24" s="4">
        <f>[1]brongegevens!E6+[1]brongegevens!E7</f>
        <v>535918</v>
      </c>
    </row>
    <row r="25" spans="1:3" x14ac:dyDescent="0.25">
      <c r="A25" s="5" t="s">
        <v>12</v>
      </c>
      <c r="B25" s="4">
        <f>[1]brongegevens!E9+[1]brongegevens!E10</f>
        <v>1976433</v>
      </c>
      <c r="C25" s="4">
        <f>[1]brongegevens!E11+[1]brongegevens!E12</f>
        <v>2191389</v>
      </c>
    </row>
    <row r="26" spans="1:3" x14ac:dyDescent="0.25">
      <c r="A26" s="5" t="s">
        <v>13</v>
      </c>
      <c r="B26" s="4">
        <f>[1]brongegevens!E14+[1]brongegevens!E15</f>
        <v>431264</v>
      </c>
      <c r="C26" s="4">
        <f>[1]brongegevens!E16+[1]brongegevens!E17</f>
        <v>573531</v>
      </c>
    </row>
    <row r="27" spans="1:3" x14ac:dyDescent="0.25">
      <c r="A27" s="5" t="s">
        <v>14</v>
      </c>
      <c r="B27" s="4">
        <f>[1]brongegevens!E19+[1]brongegevens!E20</f>
        <v>462482</v>
      </c>
      <c r="C27" s="4">
        <f>[1]brongegevens!E21+[1]brongegevens!E22</f>
        <v>161392</v>
      </c>
    </row>
    <row r="29" spans="1:3" x14ac:dyDescent="0.25">
      <c r="A29" s="6" t="s">
        <v>17</v>
      </c>
      <c r="B29" s="6"/>
      <c r="C29" s="6"/>
    </row>
    <row r="30" spans="1:3" x14ac:dyDescent="0.25">
      <c r="A30" s="1" t="s">
        <v>18</v>
      </c>
      <c r="B30" s="2" t="s">
        <v>2</v>
      </c>
      <c r="C30" s="2" t="s">
        <v>3</v>
      </c>
    </row>
    <row r="31" spans="1:3" x14ac:dyDescent="0.25">
      <c r="A31" s="5" t="s">
        <v>4</v>
      </c>
      <c r="B31" s="4">
        <f>10463</f>
        <v>10463</v>
      </c>
      <c r="C31" s="4">
        <f>133402+492110</f>
        <v>625512</v>
      </c>
    </row>
    <row r="32" spans="1:3" x14ac:dyDescent="0.25">
      <c r="A32" s="5" t="s">
        <v>5</v>
      </c>
      <c r="B32" s="4">
        <f>1411</f>
        <v>1411</v>
      </c>
      <c r="C32" s="4">
        <f>77934+162083</f>
        <v>240017</v>
      </c>
    </row>
    <row r="33" spans="1:3" x14ac:dyDescent="0.25">
      <c r="A33" s="5" t="s">
        <v>6</v>
      </c>
      <c r="B33" s="4">
        <f>7653</f>
        <v>7653</v>
      </c>
      <c r="C33" s="4">
        <f>82654+550645</f>
        <v>633299</v>
      </c>
    </row>
    <row r="34" spans="1:3" x14ac:dyDescent="0.25">
      <c r="A34" s="5" t="s">
        <v>7</v>
      </c>
      <c r="B34" s="4">
        <f>4401</f>
        <v>4401</v>
      </c>
      <c r="C34" s="4">
        <f>13089+380831</f>
        <v>393920</v>
      </c>
    </row>
    <row r="35" spans="1:3" x14ac:dyDescent="0.25">
      <c r="A35" s="5" t="s">
        <v>8</v>
      </c>
      <c r="B35" s="4">
        <f>10788</f>
        <v>10788</v>
      </c>
      <c r="C35" s="4">
        <f>29456+962477</f>
        <v>991933</v>
      </c>
    </row>
    <row r="36" spans="1:3" x14ac:dyDescent="0.25">
      <c r="A36" s="5" t="s">
        <v>9</v>
      </c>
      <c r="B36" s="4">
        <f>3992</f>
        <v>3992</v>
      </c>
      <c r="C36" s="4">
        <f>14427+407019</f>
        <v>421446</v>
      </c>
    </row>
    <row r="37" spans="1:3" x14ac:dyDescent="0.25">
      <c r="A37" s="5" t="s">
        <v>10</v>
      </c>
      <c r="B37" s="4">
        <f>364</f>
        <v>364</v>
      </c>
      <c r="C37" s="4">
        <f>4940</f>
        <v>4940</v>
      </c>
    </row>
    <row r="38" spans="1:3" x14ac:dyDescent="0.25">
      <c r="A38" s="5" t="s">
        <v>11</v>
      </c>
      <c r="B38" s="4">
        <f>[1]brongegevens!F29</f>
        <v>3327</v>
      </c>
      <c r="C38" s="4">
        <f>[1]brongegevens!F31</f>
        <v>138637</v>
      </c>
    </row>
    <row r="39" spans="1:3" x14ac:dyDescent="0.25">
      <c r="A39" s="5" t="s">
        <v>12</v>
      </c>
      <c r="B39" s="4">
        <f>[1]brongegevens!F34</f>
        <v>21843</v>
      </c>
      <c r="C39" s="4">
        <f>[1]brongegevens!F36</f>
        <v>597136</v>
      </c>
    </row>
    <row r="40" spans="1:3" x14ac:dyDescent="0.25">
      <c r="A40" s="5" t="s">
        <v>13</v>
      </c>
      <c r="B40" s="4">
        <f>[1]brongegevens!F39</f>
        <v>5497</v>
      </c>
      <c r="C40" s="4">
        <f>[1]brongegevens!F41</f>
        <v>517106</v>
      </c>
    </row>
    <row r="41" spans="1:3" x14ac:dyDescent="0.25">
      <c r="A41" s="5" t="s">
        <v>14</v>
      </c>
      <c r="B41" s="4">
        <f>[1]brongegevens!F44</f>
        <v>3489</v>
      </c>
      <c r="C41" s="4">
        <f>[1]brongegevens!F46</f>
        <v>44146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eelGemaaktDoor xmlns="d6a6659c-82df-4ad2-8de3-b418b8057f88" xsi:nil="true"/>
    <Doorgestuurd_x003f_ xmlns="e6a916ed-c04a-4cc8-b180-f22510921a8a">false</Doorgestuurd_x003f_>
    <VREGPost xmlns="d6a6659c-82df-4ad2-8de3-b418b8057f88" xsi:nil="true"/>
    <DocumentumID xmlns="d6a6659c-82df-4ad2-8de3-b418b8057f88" xsi:nil="true"/>
    <OrigineelGewijzigdDoor xmlns="d6a6659c-82df-4ad2-8de3-b418b8057f88" xsi:nil="true"/>
    <Deadline0 xmlns="e6a916ed-c04a-4cc8-b180-f22510921a8a" xsi:nil="true"/>
    <DocumentCategorie xmlns="d6a6659c-82df-4ad2-8de3-b418b8057f88" xsi:nil="true"/>
    <deadline xmlns="e6a916ed-c04a-4cc8-b180-f22510921a8a">FVG/TVC</deadlin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07F5A40BE724CB3146AE938682684" ma:contentTypeVersion="12" ma:contentTypeDescription="Een nieuw document maken." ma:contentTypeScope="" ma:versionID="ae9645b0cc61adab11bbe48e088b844c">
  <xsd:schema xmlns:xsd="http://www.w3.org/2001/XMLSchema" xmlns:xs="http://www.w3.org/2001/XMLSchema" xmlns:p="http://schemas.microsoft.com/office/2006/metadata/properties" xmlns:ns2="d6a6659c-82df-4ad2-8de3-b418b8057f88" xmlns:ns3="e6a916ed-c04a-4cc8-b180-f22510921a8a" targetNamespace="http://schemas.microsoft.com/office/2006/metadata/properties" ma:root="true" ma:fieldsID="61ab4b608c5a2171e4790e32e8f86d20" ns2:_="" ns3:_="">
    <xsd:import namespace="d6a6659c-82df-4ad2-8de3-b418b8057f88"/>
    <xsd:import namespace="e6a916ed-c04a-4cc8-b180-f22510921a8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3:deadline" minOccurs="0"/>
                <xsd:element ref="ns3:Deadline0" minOccurs="0"/>
                <xsd:element ref="ns3:Doorgestuurd_x003f_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6659c-82df-4ad2-8de3-b418b8057f88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916ed-c04a-4cc8-b180-f22510921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deadline" ma:index="15" nillable="true" ma:displayName="Verantwoordelijke?" ma:internalName="deadline">
      <xsd:simpleType>
        <xsd:restriction base="dms:Text">
          <xsd:maxLength value="255"/>
        </xsd:restriction>
      </xsd:simpleType>
    </xsd:element>
    <xsd:element name="Deadline0" ma:index="16" nillable="true" ma:displayName="Deadline" ma:format="DateOnly" ma:internalName="Deadline0">
      <xsd:simpleType>
        <xsd:restriction base="dms:DateTime"/>
      </xsd:simpleType>
    </xsd:element>
    <xsd:element name="Doorgestuurd_x003f_" ma:index="17" nillable="true" ma:displayName="Doorgestuurd?" ma:default="0" ma:internalName="Doorgestuurd_x003f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D0462C-6C7B-4B3B-81DE-0EACBF3FC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3ACF45-0243-4573-AB8E-9339865FCCA6}">
  <ds:schemaRefs>
    <ds:schemaRef ds:uri="http://schemas.microsoft.com/office/2006/metadata/properties"/>
    <ds:schemaRef ds:uri="http://schemas.microsoft.com/office/infopath/2007/PartnerControls"/>
    <ds:schemaRef ds:uri="d6a6659c-82df-4ad2-8de3-b418b8057f88"/>
    <ds:schemaRef ds:uri="e6a916ed-c04a-4cc8-b180-f22510921a8a"/>
  </ds:schemaRefs>
</ds:datastoreItem>
</file>

<file path=customXml/itemProps3.xml><?xml version="1.0" encoding="utf-8"?>
<ds:datastoreItem xmlns:ds="http://schemas.openxmlformats.org/officeDocument/2006/customXml" ds:itemID="{5736DAE3-8249-4298-8FD2-C4E775788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6659c-82df-4ad2-8de3-b418b8057f88"/>
    <ds:schemaRef ds:uri="e6a916ed-c04a-4cc8-b180-f22510921a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 151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2018-03-14T08:22:17Z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0x010100DD707F5A40BE724CB3146AE938682684</vt:lpwstr>
  </property>
</Properties>
</file>