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l. Vrgn\schriftelijke vragen\2017-2018\"/>
    </mc:Choice>
  </mc:AlternateContent>
  <bookViews>
    <workbookView xWindow="0" yWindow="0" windowWidth="23040" windowHeight="9108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/>
  <c r="J26" i="1"/>
  <c r="J27" i="1"/>
  <c r="J28" i="1" s="1"/>
  <c r="J29" i="1" s="1"/>
  <c r="J30" i="1" s="1"/>
  <c r="J31" i="1" s="1"/>
  <c r="G28" i="1" l="1"/>
  <c r="G27" i="1"/>
  <c r="G24" i="1"/>
  <c r="H24" i="1" s="1"/>
  <c r="I24" i="1" s="1"/>
  <c r="G17" i="1"/>
  <c r="H17" i="1" s="1"/>
  <c r="I17" i="1" s="1"/>
  <c r="G7" i="1"/>
  <c r="H7" i="1" s="1"/>
  <c r="I7" i="1" s="1"/>
  <c r="G6" i="1"/>
  <c r="H6" i="1" s="1"/>
  <c r="G5" i="1"/>
  <c r="G16" i="1"/>
  <c r="H16" i="1" s="1"/>
  <c r="G4" i="1"/>
  <c r="H4" i="1" s="1"/>
  <c r="I4" i="1" s="1"/>
  <c r="G15" i="1"/>
  <c r="G23" i="1"/>
  <c r="H23" i="1" s="1"/>
  <c r="I23" i="1" s="1"/>
  <c r="G14" i="1"/>
  <c r="H14" i="1" s="1"/>
  <c r="G26" i="1"/>
  <c r="H26" i="1" s="1"/>
  <c r="G13" i="1"/>
  <c r="H13" i="1" s="1"/>
  <c r="I13" i="1" s="1"/>
  <c r="G22" i="1"/>
  <c r="H22" i="1" s="1"/>
  <c r="I22" i="1" s="1"/>
  <c r="G31" i="1"/>
  <c r="H31" i="1" s="1"/>
  <c r="G12" i="1"/>
  <c r="H12" i="1" s="1"/>
  <c r="G25" i="1"/>
  <c r="H25" i="1" s="1"/>
  <c r="G30" i="1"/>
  <c r="H30" i="1" s="1"/>
  <c r="G11" i="1"/>
  <c r="H11" i="1" s="1"/>
  <c r="G3" i="1"/>
  <c r="G10" i="1"/>
  <c r="H10" i="1" s="1"/>
  <c r="G21" i="1"/>
  <c r="G9" i="1"/>
  <c r="G8" i="1"/>
  <c r="H8" i="1" s="1"/>
  <c r="G29" i="1"/>
  <c r="H29" i="1" s="1"/>
  <c r="G20" i="1"/>
  <c r="G19" i="1"/>
  <c r="H19" i="1" s="1"/>
  <c r="G18" i="1"/>
  <c r="I8" i="1" l="1"/>
  <c r="I30" i="1"/>
  <c r="I25" i="1"/>
  <c r="H18" i="1"/>
  <c r="I18" i="1" s="1"/>
  <c r="H9" i="1"/>
  <c r="I9" i="1" s="1"/>
  <c r="H21" i="1"/>
  <c r="I21" i="1" s="1"/>
  <c r="H3" i="1"/>
  <c r="I3" i="1" s="1"/>
  <c r="J3" i="1" s="1"/>
  <c r="J4" i="1" s="1"/>
  <c r="H28" i="1"/>
  <c r="I28" i="1" s="1"/>
  <c r="I14" i="1"/>
  <c r="I11" i="1"/>
  <c r="I26" i="1"/>
  <c r="H5" i="1"/>
  <c r="I5" i="1" s="1"/>
  <c r="H20" i="1"/>
  <c r="I20" i="1" s="1"/>
  <c r="I12" i="1"/>
  <c r="H15" i="1"/>
  <c r="I15" i="1" s="1"/>
  <c r="I16" i="1"/>
  <c r="I6" i="1"/>
  <c r="I19" i="1"/>
  <c r="I29" i="1"/>
  <c r="I10" i="1"/>
  <c r="I31" i="1"/>
  <c r="H27" i="1"/>
  <c r="I27" i="1" s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</calcChain>
</file>

<file path=xl/sharedStrings.xml><?xml version="1.0" encoding="utf-8"?>
<sst xmlns="http://schemas.openxmlformats.org/spreadsheetml/2006/main" count="127" uniqueCount="80">
  <si>
    <t>Provincie</t>
  </si>
  <si>
    <t>Gemeente</t>
  </si>
  <si>
    <t>Monument</t>
  </si>
  <si>
    <t>Betreft</t>
  </si>
  <si>
    <t>Ontvankelijk</t>
  </si>
  <si>
    <t>Subsidieerbaar bedrag</t>
  </si>
  <si>
    <t>Aandeel VG</t>
  </si>
  <si>
    <t>Aandeel Provincie</t>
  </si>
  <si>
    <t>Totale premie</t>
  </si>
  <si>
    <t xml:space="preserve">Cumul </t>
  </si>
  <si>
    <t>W</t>
  </si>
  <si>
    <t>B</t>
  </si>
  <si>
    <t>Leuven</t>
  </si>
  <si>
    <t>O</t>
  </si>
  <si>
    <t>L</t>
  </si>
  <si>
    <t>A</t>
  </si>
  <si>
    <t>Antwerpen</t>
  </si>
  <si>
    <t>Maasmechelen</t>
  </si>
  <si>
    <t>Lier</t>
  </si>
  <si>
    <t>Overpelt</t>
  </si>
  <si>
    <t>Dendermonde</t>
  </si>
  <si>
    <t>Mechelen</t>
  </si>
  <si>
    <t>Horebeke</t>
  </si>
  <si>
    <t>Herentals</t>
  </si>
  <si>
    <t>Middelkerke</t>
  </si>
  <si>
    <t>Zottegem</t>
  </si>
  <si>
    <t>Holsbeek</t>
  </si>
  <si>
    <t>Meise</t>
  </si>
  <si>
    <t>Restauratie orgel</t>
  </si>
  <si>
    <t>Sint-Martinuskerk</t>
  </si>
  <si>
    <t>Aarschot</t>
  </si>
  <si>
    <t>Sint-Pieterskerk</t>
  </si>
  <si>
    <t>Heers</t>
  </si>
  <si>
    <t>Sint-Catharinakerk</t>
  </si>
  <si>
    <t>Binvignat &amp; Houdtappel-orgel</t>
  </si>
  <si>
    <t>Restauratie Clerinxorgel</t>
  </si>
  <si>
    <t>Sint-Joriskerk</t>
  </si>
  <si>
    <t>Veurne</t>
  </si>
  <si>
    <t>Sint-Niklaaskerk</t>
  </si>
  <si>
    <t>Gooik</t>
  </si>
  <si>
    <t>Sint-Pauluskerk</t>
  </si>
  <si>
    <t>Bierbeek</t>
  </si>
  <si>
    <t>Kraainem</t>
  </si>
  <si>
    <t>Sint-Pancratiuskerk</t>
  </si>
  <si>
    <t>OLV Hemelvaartkerk</t>
  </si>
  <si>
    <t>Houthalen-Helchteren</t>
  </si>
  <si>
    <t>Restauratie Le Picard orgel</t>
  </si>
  <si>
    <t>Opwijk</t>
  </si>
  <si>
    <t>Sint-Pieterskerk Mazenzele</t>
  </si>
  <si>
    <t>Pepingen</t>
  </si>
  <si>
    <t>OL Vrouwkerk Bellingen</t>
  </si>
  <si>
    <t>Sint-Margarethakerk Begijnhof</t>
  </si>
  <si>
    <t>Interieur: orgel en schilderwerken</t>
  </si>
  <si>
    <t>Borgloon</t>
  </si>
  <si>
    <t>OL Vrouwkerk Leffinge</t>
  </si>
  <si>
    <t>Sint-Gertrudiskerk Vlassenbroek</t>
  </si>
  <si>
    <t>Asse</t>
  </si>
  <si>
    <t>Sint-Stefanuskerk Mollem</t>
  </si>
  <si>
    <t>Langemark-Poelkapelle</t>
  </si>
  <si>
    <t>Kerk OLV Onbevlekt Ontvangen Langemark (Madonna)</t>
  </si>
  <si>
    <t>Dillsen-Stokkem</t>
  </si>
  <si>
    <t>Sint-Elisabethkerk Stokkem</t>
  </si>
  <si>
    <t>Boskapel Imde</t>
  </si>
  <si>
    <t>Lokeren</t>
  </si>
  <si>
    <t>OLV Hemelvaartkerk Eksaarde</t>
  </si>
  <si>
    <t>Sint-Martinuskerk Wilsele</t>
  </si>
  <si>
    <t>Sint-Laurentiuskerk Meeswijk</t>
  </si>
  <si>
    <t>Restauratie Franssen-orgel</t>
  </si>
  <si>
    <t>Sint-Pieterskerk Sint-Pieters-Rode</t>
  </si>
  <si>
    <t>Sint-Andrieskerk</t>
  </si>
  <si>
    <t>Restauratie orgel en bijhorend uurwerk</t>
  </si>
  <si>
    <t>H. Kruiskerk Korbeek-Lo</t>
  </si>
  <si>
    <t>Sint-Catharinakerk Begijnhof</t>
  </si>
  <si>
    <t>Restauratie kerkorgel</t>
  </si>
  <si>
    <t>Sint-Antonius-Abtkerk Wolfsdonk</t>
  </si>
  <si>
    <t>Sint-Odulfuskerk</t>
  </si>
  <si>
    <t>Fase 2: interieur (restauratie Clerinx-orgel)</t>
  </si>
  <si>
    <t>Sint-Gorikskerk</t>
  </si>
  <si>
    <t>Buitenrestauratie en restauratie orgel</t>
  </si>
  <si>
    <t>WACHTLIJST ORGELDOSSIERS 05/02/2018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</si>
</sst>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d/mm/yyyy;@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 wrapText="1"/>
    </xf>
    <xf numFmtId="164" fontId="1" fillId="2" borderId="3" xfId="0" applyNumberFormat="1" applyFont="1" applyFill="1" applyBorder="1" applyAlignment="1">
      <alignment horizontal="center" vertical="center" textRotation="90"/>
    </xf>
    <xf numFmtId="4" fontId="1" fillId="2" borderId="3" xfId="0" applyNumberFormat="1" applyFont="1" applyFill="1" applyBorder="1" applyAlignment="1">
      <alignment horizontal="center" vertical="center" textRotation="90"/>
    </xf>
    <xf numFmtId="4" fontId="1" fillId="2" borderId="2" xfId="0" applyNumberFormat="1" applyFont="1" applyFill="1" applyBorder="1" applyAlignment="1">
      <alignment horizontal="center" vertical="center" textRotation="90"/>
    </xf>
    <xf numFmtId="4" fontId="1" fillId="2" borderId="4" xfId="0" applyNumberFormat="1" applyFont="1" applyFill="1" applyBorder="1" applyAlignment="1">
      <alignment horizontal="center" vertical="center" textRotation="90"/>
    </xf>
    <xf numFmtId="0" fontId="2" fillId="0" borderId="0" xfId="0" applyFo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14" fontId="2" fillId="0" borderId="5" xfId="0" applyNumberFormat="1" applyFont="1" applyFill="1" applyBorder="1"/>
    <xf numFmtId="4" fontId="2" fillId="0" borderId="5" xfId="0" applyNumberFormat="1" applyFont="1" applyFill="1" applyBorder="1"/>
    <xf numFmtId="4" fontId="2" fillId="0" borderId="0" xfId="0" applyNumberFormat="1" applyFont="1"/>
    <xf numFmtId="4" fontId="2" fillId="0" borderId="5" xfId="0" applyNumberFormat="1" applyFont="1" applyFill="1" applyBorder="1" applyAlignment="1">
      <alignment wrapText="1"/>
    </xf>
    <xf numFmtId="4" fontId="2" fillId="0" borderId="6" xfId="0" applyNumberFormat="1" applyFont="1" applyFill="1" applyBorder="1"/>
    <xf numFmtId="0" fontId="2" fillId="0" borderId="5" xfId="0" applyFont="1" applyFill="1" applyBorder="1" applyAlignment="1"/>
    <xf numFmtId="165" fontId="2" fillId="0" borderId="5" xfId="0" applyNumberFormat="1" applyFont="1" applyFill="1" applyBorder="1"/>
    <xf numFmtId="4" fontId="0" fillId="0" borderId="0" xfId="0" applyNumberFormat="1"/>
    <xf numFmtId="0" fontId="3" fillId="0" borderId="0" xfId="0" applyFont="1"/>
    <xf numFmtId="4" fontId="2" fillId="0" borderId="0" xfId="0" applyNumberFormat="1" applyFont="1" applyFill="1"/>
    <xf numFmtId="0" fontId="0" fillId="0" borderId="0" xfId="0" applyFill="1"/>
    <xf numFmtId="4" fontId="2" fillId="0" borderId="0" xfId="0" applyNumberFormat="1" applyFont="1" applyFill="1" applyBorder="1"/>
    <xf numFmtId="0" fontId="4" fillId="0" borderId="0" xfId="0" applyFont="1" applyAlignment="1"/>
    <xf numFmtId="0" fontId="5" fillId="0" borderId="0" xfId="0" applyFont="1" applyAlignment="1"/>
  </cellXfs>
  <cellStyles count="1">
    <cellStyle name="Standa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B2" sqref="B2"/>
    </sheetView>
  </sheetViews>
  <sheetFormatPr defaultRowHeight="14.4" x14ac:dyDescent="0.3"/>
  <cols>
    <col min="1" max="1" width="5.44140625" style="19" customWidth="1"/>
    <col min="2" max="2" width="22" customWidth="1"/>
    <col min="3" max="3" width="38.88671875" customWidth="1"/>
    <col min="4" max="4" width="28.33203125" customWidth="1"/>
    <col min="5" max="5" width="8.88671875" customWidth="1"/>
    <col min="6" max="6" width="11.33203125" customWidth="1"/>
    <col min="7" max="7" width="10.6640625" customWidth="1"/>
    <col min="8" max="8" width="10.33203125" customWidth="1"/>
    <col min="9" max="9" width="12.44140625" customWidth="1"/>
    <col min="10" max="10" width="15.88671875" customWidth="1"/>
    <col min="11" max="11" width="9.109375" bestFit="1" customWidth="1"/>
  </cols>
  <sheetData>
    <row r="1" spans="1:11" s="24" customFormat="1" ht="13.8" thickBot="1" x14ac:dyDescent="0.3">
      <c r="A1" s="23" t="s">
        <v>79</v>
      </c>
    </row>
    <row r="2" spans="1:11" ht="93.6" thickBot="1" x14ac:dyDescent="0.35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7" t="s">
        <v>9</v>
      </c>
      <c r="K2" s="8"/>
    </row>
    <row r="3" spans="1:11" ht="12.9" customHeight="1" x14ac:dyDescent="0.3">
      <c r="A3" s="9" t="s">
        <v>15</v>
      </c>
      <c r="B3" s="10" t="s">
        <v>18</v>
      </c>
      <c r="C3" s="10" t="s">
        <v>51</v>
      </c>
      <c r="D3" s="16" t="s">
        <v>52</v>
      </c>
      <c r="E3" s="11">
        <v>41995</v>
      </c>
      <c r="F3" s="12">
        <v>885745.9</v>
      </c>
      <c r="G3" s="14">
        <f t="shared" ref="G3:G31" si="0">F3*1.1*0.6</f>
        <v>584592.29399999999</v>
      </c>
      <c r="H3" s="12">
        <f t="shared" ref="H3:H31" si="1">G3/3</f>
        <v>194864.098</v>
      </c>
      <c r="I3" s="15">
        <f t="shared" ref="I3:I31" si="2">G3+H3</f>
        <v>779456.39199999999</v>
      </c>
      <c r="J3" s="12">
        <f>I3</f>
        <v>779456.39199999999</v>
      </c>
      <c r="K3" s="8"/>
    </row>
    <row r="4" spans="1:11" ht="12.9" customHeight="1" x14ac:dyDescent="0.3">
      <c r="A4" s="9" t="s">
        <v>15</v>
      </c>
      <c r="B4" s="10" t="s">
        <v>16</v>
      </c>
      <c r="C4" s="10" t="s">
        <v>69</v>
      </c>
      <c r="D4" s="16" t="s">
        <v>70</v>
      </c>
      <c r="E4" s="17">
        <v>42051</v>
      </c>
      <c r="F4" s="12">
        <v>574800</v>
      </c>
      <c r="G4" s="14">
        <f t="shared" si="0"/>
        <v>379368</v>
      </c>
      <c r="H4" s="12">
        <f t="shared" si="1"/>
        <v>126456</v>
      </c>
      <c r="I4" s="15">
        <f t="shared" si="2"/>
        <v>505824</v>
      </c>
      <c r="J4" s="12">
        <f>J3+I4</f>
        <v>1285280.392</v>
      </c>
      <c r="K4" s="8"/>
    </row>
    <row r="5" spans="1:11" ht="12.9" customHeight="1" x14ac:dyDescent="0.3">
      <c r="A5" s="9" t="s">
        <v>15</v>
      </c>
      <c r="B5" s="10" t="s">
        <v>16</v>
      </c>
      <c r="C5" s="10" t="s">
        <v>40</v>
      </c>
      <c r="D5" s="16" t="s">
        <v>28</v>
      </c>
      <c r="E5" s="17">
        <v>42055</v>
      </c>
      <c r="F5" s="12">
        <v>391840</v>
      </c>
      <c r="G5" s="14">
        <f t="shared" si="0"/>
        <v>258614.40000000002</v>
      </c>
      <c r="H5" s="12">
        <f t="shared" si="1"/>
        <v>86204.800000000003</v>
      </c>
      <c r="I5" s="15">
        <f t="shared" si="2"/>
        <v>344819.20000000001</v>
      </c>
      <c r="J5" s="12">
        <f t="shared" ref="J5:J31" si="3">J4+I5</f>
        <v>1630099.5919999999</v>
      </c>
      <c r="K5" s="8"/>
    </row>
    <row r="6" spans="1:11" ht="12.9" customHeight="1" x14ac:dyDescent="0.3">
      <c r="A6" s="9" t="s">
        <v>15</v>
      </c>
      <c r="B6" s="10" t="s">
        <v>23</v>
      </c>
      <c r="C6" s="10" t="s">
        <v>72</v>
      </c>
      <c r="D6" s="16" t="s">
        <v>73</v>
      </c>
      <c r="E6" s="17">
        <v>42059</v>
      </c>
      <c r="F6" s="12">
        <v>243657</v>
      </c>
      <c r="G6" s="14">
        <f t="shared" si="0"/>
        <v>160813.62</v>
      </c>
      <c r="H6" s="12">
        <f t="shared" si="1"/>
        <v>53604.54</v>
      </c>
      <c r="I6" s="15">
        <f t="shared" si="2"/>
        <v>214418.16</v>
      </c>
      <c r="J6" s="12">
        <f t="shared" si="3"/>
        <v>1844517.7519999999</v>
      </c>
      <c r="K6" s="8"/>
    </row>
    <row r="7" spans="1:11" s="21" customFormat="1" ht="12.9" customHeight="1" x14ac:dyDescent="0.3">
      <c r="A7" s="9" t="s">
        <v>15</v>
      </c>
      <c r="B7" s="10" t="s">
        <v>21</v>
      </c>
      <c r="C7" s="10" t="s">
        <v>33</v>
      </c>
      <c r="D7" s="16" t="s">
        <v>28</v>
      </c>
      <c r="E7" s="17">
        <v>42066</v>
      </c>
      <c r="F7" s="12">
        <v>630925</v>
      </c>
      <c r="G7" s="14">
        <f t="shared" si="0"/>
        <v>416410.5</v>
      </c>
      <c r="H7" s="12">
        <f t="shared" si="1"/>
        <v>138803.5</v>
      </c>
      <c r="I7" s="15">
        <f t="shared" si="2"/>
        <v>555214</v>
      </c>
      <c r="J7" s="12">
        <f t="shared" si="3"/>
        <v>2399731.7519999999</v>
      </c>
      <c r="K7" s="20"/>
    </row>
    <row r="8" spans="1:11" ht="12.9" customHeight="1" x14ac:dyDescent="0.3">
      <c r="A8" s="9" t="s">
        <v>11</v>
      </c>
      <c r="B8" s="10" t="s">
        <v>39</v>
      </c>
      <c r="C8" s="10" t="s">
        <v>31</v>
      </c>
      <c r="D8" s="16" t="s">
        <v>28</v>
      </c>
      <c r="E8" s="11">
        <v>41704</v>
      </c>
      <c r="F8" s="12">
        <v>201594</v>
      </c>
      <c r="G8" s="14">
        <f t="shared" si="0"/>
        <v>133052.04</v>
      </c>
      <c r="H8" s="12">
        <f t="shared" si="1"/>
        <v>44350.68</v>
      </c>
      <c r="I8" s="15">
        <f t="shared" si="2"/>
        <v>177402.72</v>
      </c>
      <c r="J8" s="12">
        <f t="shared" si="3"/>
        <v>2577134.4720000001</v>
      </c>
      <c r="K8" s="8"/>
    </row>
    <row r="9" spans="1:11" ht="12.9" customHeight="1" x14ac:dyDescent="0.3">
      <c r="A9" s="9" t="s">
        <v>11</v>
      </c>
      <c r="B9" s="10" t="s">
        <v>42</v>
      </c>
      <c r="C9" s="10" t="s">
        <v>43</v>
      </c>
      <c r="D9" s="16" t="s">
        <v>28</v>
      </c>
      <c r="E9" s="11">
        <v>41857</v>
      </c>
      <c r="F9" s="12">
        <v>412250</v>
      </c>
      <c r="G9" s="14">
        <f t="shared" si="0"/>
        <v>272085</v>
      </c>
      <c r="H9" s="12">
        <f t="shared" si="1"/>
        <v>90695</v>
      </c>
      <c r="I9" s="15">
        <f t="shared" si="2"/>
        <v>362780</v>
      </c>
      <c r="J9" s="12">
        <f t="shared" si="3"/>
        <v>2939914.4720000001</v>
      </c>
      <c r="K9" s="8"/>
    </row>
    <row r="10" spans="1:11" ht="12.9" customHeight="1" x14ac:dyDescent="0.3">
      <c r="A10" s="9" t="s">
        <v>11</v>
      </c>
      <c r="B10" s="10" t="s">
        <v>49</v>
      </c>
      <c r="C10" s="10" t="s">
        <v>50</v>
      </c>
      <c r="D10" s="16" t="s">
        <v>28</v>
      </c>
      <c r="E10" s="11">
        <v>41995</v>
      </c>
      <c r="F10" s="12">
        <v>173039</v>
      </c>
      <c r="G10" s="14">
        <f t="shared" si="0"/>
        <v>114205.74</v>
      </c>
      <c r="H10" s="12">
        <f t="shared" si="1"/>
        <v>38068.58</v>
      </c>
      <c r="I10" s="15">
        <f t="shared" si="2"/>
        <v>152274.32</v>
      </c>
      <c r="J10" s="12">
        <f t="shared" si="3"/>
        <v>3092188.7919999999</v>
      </c>
      <c r="K10" s="8"/>
    </row>
    <row r="11" spans="1:11" ht="12.9" customHeight="1" x14ac:dyDescent="0.3">
      <c r="A11" s="9" t="s">
        <v>11</v>
      </c>
      <c r="B11" s="10" t="s">
        <v>47</v>
      </c>
      <c r="C11" s="10" t="s">
        <v>48</v>
      </c>
      <c r="D11" s="16" t="s">
        <v>28</v>
      </c>
      <c r="E11" s="11">
        <v>41996</v>
      </c>
      <c r="F11" s="12">
        <v>202707</v>
      </c>
      <c r="G11" s="14">
        <f t="shared" si="0"/>
        <v>133786.62</v>
      </c>
      <c r="H11" s="12">
        <f t="shared" si="1"/>
        <v>44595.54</v>
      </c>
      <c r="I11" s="15">
        <f t="shared" si="2"/>
        <v>178382.16</v>
      </c>
      <c r="J11" s="12">
        <f t="shared" si="3"/>
        <v>3270570.952</v>
      </c>
      <c r="K11" s="8"/>
    </row>
    <row r="12" spans="1:11" ht="12.9" customHeight="1" x14ac:dyDescent="0.3">
      <c r="A12" s="9" t="s">
        <v>11</v>
      </c>
      <c r="B12" s="10" t="s">
        <v>56</v>
      </c>
      <c r="C12" s="10" t="s">
        <v>57</v>
      </c>
      <c r="D12" s="16" t="s">
        <v>28</v>
      </c>
      <c r="E12" s="11">
        <v>42026</v>
      </c>
      <c r="F12" s="12">
        <v>197873.75</v>
      </c>
      <c r="G12" s="14">
        <f t="shared" si="0"/>
        <v>130596.67500000002</v>
      </c>
      <c r="H12" s="12">
        <f t="shared" si="1"/>
        <v>43532.225000000006</v>
      </c>
      <c r="I12" s="15">
        <f t="shared" si="2"/>
        <v>174128.90000000002</v>
      </c>
      <c r="J12" s="12">
        <f t="shared" si="3"/>
        <v>3444699.852</v>
      </c>
      <c r="K12" s="8"/>
    </row>
    <row r="13" spans="1:11" ht="12.9" customHeight="1" x14ac:dyDescent="0.3">
      <c r="A13" s="9" t="s">
        <v>11</v>
      </c>
      <c r="B13" s="10" t="s">
        <v>27</v>
      </c>
      <c r="C13" s="10" t="s">
        <v>62</v>
      </c>
      <c r="D13" s="16" t="s">
        <v>28</v>
      </c>
      <c r="E13" s="11">
        <v>42030</v>
      </c>
      <c r="F13" s="12">
        <v>91595</v>
      </c>
      <c r="G13" s="14">
        <f t="shared" si="0"/>
        <v>60452.700000000004</v>
      </c>
      <c r="H13" s="12">
        <f t="shared" si="1"/>
        <v>20150.900000000001</v>
      </c>
      <c r="I13" s="15">
        <f t="shared" si="2"/>
        <v>80603.600000000006</v>
      </c>
      <c r="J13" s="12">
        <f t="shared" si="3"/>
        <v>3525303.452</v>
      </c>
      <c r="K13" s="8"/>
    </row>
    <row r="14" spans="1:11" ht="12.9" customHeight="1" x14ac:dyDescent="0.3">
      <c r="A14" s="9" t="s">
        <v>11</v>
      </c>
      <c r="B14" s="10" t="s">
        <v>12</v>
      </c>
      <c r="C14" s="10" t="s">
        <v>65</v>
      </c>
      <c r="D14" s="16" t="s">
        <v>28</v>
      </c>
      <c r="E14" s="17">
        <v>42038</v>
      </c>
      <c r="F14" s="12">
        <v>190478</v>
      </c>
      <c r="G14" s="14">
        <f t="shared" si="0"/>
        <v>125715.48000000001</v>
      </c>
      <c r="H14" s="12">
        <f t="shared" si="1"/>
        <v>41905.160000000003</v>
      </c>
      <c r="I14" s="15">
        <f t="shared" si="2"/>
        <v>167620.64000000001</v>
      </c>
      <c r="J14" s="12">
        <f t="shared" si="3"/>
        <v>3692924.0920000002</v>
      </c>
      <c r="K14" s="8"/>
    </row>
    <row r="15" spans="1:11" ht="12.9" customHeight="1" x14ac:dyDescent="0.3">
      <c r="A15" s="9" t="s">
        <v>11</v>
      </c>
      <c r="B15" s="10" t="s">
        <v>26</v>
      </c>
      <c r="C15" s="10" t="s">
        <v>68</v>
      </c>
      <c r="D15" s="16" t="s">
        <v>28</v>
      </c>
      <c r="E15" s="17">
        <v>42046</v>
      </c>
      <c r="F15" s="12">
        <v>246520</v>
      </c>
      <c r="G15" s="14">
        <f t="shared" si="0"/>
        <v>162703.19999999998</v>
      </c>
      <c r="H15" s="12">
        <f t="shared" si="1"/>
        <v>54234.399999999994</v>
      </c>
      <c r="I15" s="15">
        <f t="shared" si="2"/>
        <v>216937.59999999998</v>
      </c>
      <c r="J15" s="12">
        <f t="shared" si="3"/>
        <v>3909861.6920000003</v>
      </c>
      <c r="K15" s="8"/>
    </row>
    <row r="16" spans="1:11" ht="12.9" customHeight="1" x14ac:dyDescent="0.3">
      <c r="A16" s="9" t="s">
        <v>11</v>
      </c>
      <c r="B16" s="10" t="s">
        <v>41</v>
      </c>
      <c r="C16" s="10" t="s">
        <v>71</v>
      </c>
      <c r="D16" s="16" t="s">
        <v>28</v>
      </c>
      <c r="E16" s="17">
        <v>42052</v>
      </c>
      <c r="F16" s="12">
        <v>229089.2</v>
      </c>
      <c r="G16" s="14">
        <f t="shared" si="0"/>
        <v>151198.872</v>
      </c>
      <c r="H16" s="12">
        <f t="shared" si="1"/>
        <v>50399.624000000003</v>
      </c>
      <c r="I16" s="15">
        <f t="shared" si="2"/>
        <v>201598.49600000001</v>
      </c>
      <c r="J16" s="12">
        <f t="shared" si="3"/>
        <v>4111460.1880000001</v>
      </c>
      <c r="K16" s="8"/>
    </row>
    <row r="17" spans="1:11" s="21" customFormat="1" ht="12.9" customHeight="1" x14ac:dyDescent="0.3">
      <c r="A17" s="9" t="s">
        <v>11</v>
      </c>
      <c r="B17" s="10" t="s">
        <v>30</v>
      </c>
      <c r="C17" s="10" t="s">
        <v>74</v>
      </c>
      <c r="D17" s="16" t="s">
        <v>28</v>
      </c>
      <c r="E17" s="17">
        <v>42083</v>
      </c>
      <c r="F17" s="12">
        <v>235635</v>
      </c>
      <c r="G17" s="14">
        <f t="shared" si="0"/>
        <v>155519.1</v>
      </c>
      <c r="H17" s="12">
        <f t="shared" si="1"/>
        <v>51839.700000000004</v>
      </c>
      <c r="I17" s="15">
        <f t="shared" si="2"/>
        <v>207358.80000000002</v>
      </c>
      <c r="J17" s="12">
        <f t="shared" si="3"/>
        <v>4318818.9879999999</v>
      </c>
      <c r="K17" s="20"/>
    </row>
    <row r="18" spans="1:11" ht="12.9" customHeight="1" x14ac:dyDescent="0.3">
      <c r="A18" s="9" t="s">
        <v>14</v>
      </c>
      <c r="B18" s="10" t="s">
        <v>19</v>
      </c>
      <c r="C18" s="10" t="s">
        <v>29</v>
      </c>
      <c r="D18" s="16" t="s">
        <v>34</v>
      </c>
      <c r="E18" s="11">
        <v>41673</v>
      </c>
      <c r="F18" s="12">
        <v>630819</v>
      </c>
      <c r="G18" s="14">
        <f t="shared" si="0"/>
        <v>416340.54</v>
      </c>
      <c r="H18" s="12">
        <f t="shared" si="1"/>
        <v>138780.18</v>
      </c>
      <c r="I18" s="15">
        <f t="shared" si="2"/>
        <v>555120.72</v>
      </c>
      <c r="J18" s="12">
        <f t="shared" si="3"/>
        <v>4873939.7079999996</v>
      </c>
      <c r="K18" s="13"/>
    </row>
    <row r="19" spans="1:11" ht="12.9" customHeight="1" x14ac:dyDescent="0.3">
      <c r="A19" s="9" t="s">
        <v>14</v>
      </c>
      <c r="B19" s="10" t="s">
        <v>32</v>
      </c>
      <c r="C19" s="10" t="s">
        <v>29</v>
      </c>
      <c r="D19" s="16" t="s">
        <v>35</v>
      </c>
      <c r="E19" s="11">
        <v>41673</v>
      </c>
      <c r="F19" s="12">
        <v>200911.78</v>
      </c>
      <c r="G19" s="14">
        <f t="shared" si="0"/>
        <v>132601.77480000001</v>
      </c>
      <c r="H19" s="12">
        <f t="shared" si="1"/>
        <v>44200.591600000007</v>
      </c>
      <c r="I19" s="15">
        <f t="shared" si="2"/>
        <v>176802.36640000003</v>
      </c>
      <c r="J19" s="12">
        <f t="shared" si="3"/>
        <v>5050742.0743999993</v>
      </c>
      <c r="K19" s="8"/>
    </row>
    <row r="20" spans="1:11" ht="12.9" customHeight="1" x14ac:dyDescent="0.3">
      <c r="A20" s="9" t="s">
        <v>14</v>
      </c>
      <c r="B20" s="10" t="s">
        <v>17</v>
      </c>
      <c r="C20" s="10" t="s">
        <v>36</v>
      </c>
      <c r="D20" s="16" t="s">
        <v>28</v>
      </c>
      <c r="E20" s="11">
        <v>41673</v>
      </c>
      <c r="F20" s="12">
        <v>430700.99</v>
      </c>
      <c r="G20" s="14">
        <f t="shared" si="0"/>
        <v>284262.65340000001</v>
      </c>
      <c r="H20" s="12">
        <f t="shared" si="1"/>
        <v>94754.217799999999</v>
      </c>
      <c r="I20" s="15">
        <f t="shared" si="2"/>
        <v>379016.87119999999</v>
      </c>
      <c r="J20" s="12">
        <f t="shared" si="3"/>
        <v>5429758.9455999993</v>
      </c>
      <c r="K20" s="8"/>
    </row>
    <row r="21" spans="1:11" ht="12.9" customHeight="1" x14ac:dyDescent="0.3">
      <c r="A21" s="9" t="s">
        <v>14</v>
      </c>
      <c r="B21" s="10" t="s">
        <v>45</v>
      </c>
      <c r="C21" s="10" t="s">
        <v>29</v>
      </c>
      <c r="D21" s="16" t="s">
        <v>46</v>
      </c>
      <c r="E21" s="11">
        <v>41990</v>
      </c>
      <c r="F21" s="12">
        <v>594065</v>
      </c>
      <c r="G21" s="14">
        <f t="shared" si="0"/>
        <v>392082.89999999997</v>
      </c>
      <c r="H21" s="12">
        <f t="shared" si="1"/>
        <v>130694.29999999999</v>
      </c>
      <c r="I21" s="15">
        <f t="shared" si="2"/>
        <v>522777.19999999995</v>
      </c>
      <c r="J21" s="12">
        <f t="shared" si="3"/>
        <v>5952536.1455999995</v>
      </c>
      <c r="K21" s="8"/>
    </row>
    <row r="22" spans="1:11" ht="12.9" customHeight="1" x14ac:dyDescent="0.3">
      <c r="A22" s="9" t="s">
        <v>14</v>
      </c>
      <c r="B22" s="10" t="s">
        <v>60</v>
      </c>
      <c r="C22" s="10" t="s">
        <v>61</v>
      </c>
      <c r="D22" s="16" t="s">
        <v>28</v>
      </c>
      <c r="E22" s="11">
        <v>42030</v>
      </c>
      <c r="F22" s="12">
        <v>482583</v>
      </c>
      <c r="G22" s="14">
        <f t="shared" si="0"/>
        <v>318504.78000000003</v>
      </c>
      <c r="H22" s="12">
        <f t="shared" si="1"/>
        <v>106168.26000000001</v>
      </c>
      <c r="I22" s="15">
        <f t="shared" si="2"/>
        <v>424673.04000000004</v>
      </c>
      <c r="J22" s="12">
        <f t="shared" si="3"/>
        <v>6377209.1855999995</v>
      </c>
      <c r="K22" s="8"/>
    </row>
    <row r="23" spans="1:11" ht="12.9" customHeight="1" x14ac:dyDescent="0.3">
      <c r="A23" s="9" t="s">
        <v>14</v>
      </c>
      <c r="B23" s="10" t="s">
        <v>17</v>
      </c>
      <c r="C23" s="10" t="s">
        <v>66</v>
      </c>
      <c r="D23" s="16" t="s">
        <v>67</v>
      </c>
      <c r="E23" s="17">
        <v>42044</v>
      </c>
      <c r="F23" s="12">
        <v>248045</v>
      </c>
      <c r="G23" s="14">
        <f t="shared" si="0"/>
        <v>163709.69999999998</v>
      </c>
      <c r="H23" s="12">
        <f t="shared" si="1"/>
        <v>54569.899999999994</v>
      </c>
      <c r="I23" s="15">
        <f t="shared" si="2"/>
        <v>218279.59999999998</v>
      </c>
      <c r="J23" s="12">
        <f t="shared" si="3"/>
        <v>6595488.7855999991</v>
      </c>
      <c r="K23" s="8"/>
    </row>
    <row r="24" spans="1:11" s="21" customFormat="1" ht="12.9" customHeight="1" x14ac:dyDescent="0.3">
      <c r="A24" s="9" t="s">
        <v>14</v>
      </c>
      <c r="B24" s="10" t="s">
        <v>53</v>
      </c>
      <c r="C24" s="10" t="s">
        <v>75</v>
      </c>
      <c r="D24" s="16" t="s">
        <v>76</v>
      </c>
      <c r="E24" s="17">
        <v>42094</v>
      </c>
      <c r="F24" s="12">
        <v>533770.04</v>
      </c>
      <c r="G24" s="14">
        <f t="shared" si="0"/>
        <v>352288.22640000004</v>
      </c>
      <c r="H24" s="12">
        <f t="shared" si="1"/>
        <v>117429.40880000002</v>
      </c>
      <c r="I24" s="15">
        <f t="shared" si="2"/>
        <v>469717.63520000008</v>
      </c>
      <c r="J24" s="12">
        <f t="shared" si="3"/>
        <v>7065206.4207999995</v>
      </c>
      <c r="K24" s="20"/>
    </row>
    <row r="25" spans="1:11" ht="12.9" customHeight="1" x14ac:dyDescent="0.3">
      <c r="A25" s="9" t="s">
        <v>13</v>
      </c>
      <c r="B25" s="10" t="s">
        <v>20</v>
      </c>
      <c r="C25" s="10" t="s">
        <v>55</v>
      </c>
      <c r="D25" s="16" t="s">
        <v>28</v>
      </c>
      <c r="E25" s="11">
        <v>42011</v>
      </c>
      <c r="F25" s="12">
        <v>86649.15</v>
      </c>
      <c r="G25" s="14">
        <f t="shared" si="0"/>
        <v>57188.438999999998</v>
      </c>
      <c r="H25" s="12">
        <f t="shared" si="1"/>
        <v>19062.812999999998</v>
      </c>
      <c r="I25" s="15">
        <f t="shared" si="2"/>
        <v>76251.251999999993</v>
      </c>
      <c r="J25" s="12">
        <f t="shared" si="3"/>
        <v>7141457.6727999998</v>
      </c>
      <c r="K25" s="8"/>
    </row>
    <row r="26" spans="1:11" ht="12.9" customHeight="1" x14ac:dyDescent="0.3">
      <c r="A26" s="9" t="s">
        <v>13</v>
      </c>
      <c r="B26" s="10" t="s">
        <v>63</v>
      </c>
      <c r="C26" s="10" t="s">
        <v>64</v>
      </c>
      <c r="D26" s="16" t="s">
        <v>28</v>
      </c>
      <c r="E26" s="11">
        <v>42031</v>
      </c>
      <c r="F26" s="12">
        <v>337870</v>
      </c>
      <c r="G26" s="14">
        <f t="shared" si="0"/>
        <v>222994.20000000004</v>
      </c>
      <c r="H26" s="12">
        <f t="shared" si="1"/>
        <v>74331.400000000009</v>
      </c>
      <c r="I26" s="15">
        <f t="shared" si="2"/>
        <v>297325.60000000003</v>
      </c>
      <c r="J26" s="12">
        <f t="shared" si="3"/>
        <v>7438783.2727999995</v>
      </c>
      <c r="K26" s="8"/>
    </row>
    <row r="27" spans="1:11" ht="12.9" customHeight="1" x14ac:dyDescent="0.3">
      <c r="A27" s="9" t="s">
        <v>13</v>
      </c>
      <c r="B27" s="10" t="s">
        <v>25</v>
      </c>
      <c r="C27" s="10" t="s">
        <v>77</v>
      </c>
      <c r="D27" s="16" t="s">
        <v>78</v>
      </c>
      <c r="E27" s="17">
        <v>42101</v>
      </c>
      <c r="F27" s="12">
        <v>1073524.7</v>
      </c>
      <c r="G27" s="14">
        <f t="shared" si="0"/>
        <v>708526.30200000003</v>
      </c>
      <c r="H27" s="12">
        <f t="shared" si="1"/>
        <v>236175.43400000001</v>
      </c>
      <c r="I27" s="15">
        <f t="shared" si="2"/>
        <v>944701.73600000003</v>
      </c>
      <c r="J27" s="12">
        <f t="shared" si="3"/>
        <v>8383485.0088</v>
      </c>
      <c r="K27" s="8"/>
    </row>
    <row r="28" spans="1:11" s="21" customFormat="1" ht="12.9" customHeight="1" x14ac:dyDescent="0.3">
      <c r="A28" s="9" t="s">
        <v>13</v>
      </c>
      <c r="B28" s="10" t="s">
        <v>22</v>
      </c>
      <c r="C28" s="10" t="s">
        <v>44</v>
      </c>
      <c r="D28" s="16" t="s">
        <v>28</v>
      </c>
      <c r="E28" s="17">
        <v>42164</v>
      </c>
      <c r="F28" s="12">
        <v>396063.37</v>
      </c>
      <c r="G28" s="14">
        <f t="shared" si="0"/>
        <v>261401.82420000003</v>
      </c>
      <c r="H28" s="12">
        <f t="shared" si="1"/>
        <v>87133.941400000011</v>
      </c>
      <c r="I28" s="15">
        <f t="shared" si="2"/>
        <v>348535.76560000004</v>
      </c>
      <c r="J28" s="12">
        <f t="shared" si="3"/>
        <v>8732020.7743999995</v>
      </c>
      <c r="K28" s="20"/>
    </row>
    <row r="29" spans="1:11" ht="12.9" customHeight="1" x14ac:dyDescent="0.3">
      <c r="A29" s="9" t="s">
        <v>10</v>
      </c>
      <c r="B29" s="10" t="s">
        <v>37</v>
      </c>
      <c r="C29" s="10" t="s">
        <v>38</v>
      </c>
      <c r="D29" s="16" t="s">
        <v>28</v>
      </c>
      <c r="E29" s="11">
        <v>41687</v>
      </c>
      <c r="F29" s="12">
        <v>445563</v>
      </c>
      <c r="G29" s="14">
        <f t="shared" si="0"/>
        <v>294071.58</v>
      </c>
      <c r="H29" s="12">
        <f t="shared" si="1"/>
        <v>98023.86</v>
      </c>
      <c r="I29" s="15">
        <f t="shared" si="2"/>
        <v>392095.44</v>
      </c>
      <c r="J29" s="12">
        <f t="shared" si="3"/>
        <v>9124116.214399999</v>
      </c>
      <c r="K29" s="8"/>
    </row>
    <row r="30" spans="1:11" ht="12.9" customHeight="1" x14ac:dyDescent="0.3">
      <c r="A30" s="9" t="s">
        <v>10</v>
      </c>
      <c r="B30" s="10" t="s">
        <v>24</v>
      </c>
      <c r="C30" s="10" t="s">
        <v>54</v>
      </c>
      <c r="D30" s="16" t="s">
        <v>28</v>
      </c>
      <c r="E30" s="11">
        <v>41997</v>
      </c>
      <c r="F30" s="12">
        <v>280077.7</v>
      </c>
      <c r="G30" s="14">
        <f t="shared" si="0"/>
        <v>184851.28200000001</v>
      </c>
      <c r="H30" s="12">
        <f t="shared" si="1"/>
        <v>61617.094000000005</v>
      </c>
      <c r="I30" s="15">
        <f t="shared" si="2"/>
        <v>246468.37600000002</v>
      </c>
      <c r="J30" s="12">
        <f t="shared" si="3"/>
        <v>9370584.5903999992</v>
      </c>
      <c r="K30" s="13"/>
    </row>
    <row r="31" spans="1:11" ht="12.9" customHeight="1" x14ac:dyDescent="0.3">
      <c r="A31" s="9" t="s">
        <v>10</v>
      </c>
      <c r="B31" s="16" t="s">
        <v>58</v>
      </c>
      <c r="C31" s="10" t="s">
        <v>59</v>
      </c>
      <c r="D31" s="16" t="s">
        <v>28</v>
      </c>
      <c r="E31" s="11">
        <v>42026</v>
      </c>
      <c r="F31" s="12">
        <v>202900</v>
      </c>
      <c r="G31" s="14">
        <f t="shared" si="0"/>
        <v>133914</v>
      </c>
      <c r="H31" s="12">
        <f t="shared" si="1"/>
        <v>44638</v>
      </c>
      <c r="I31" s="15">
        <f t="shared" si="2"/>
        <v>178552</v>
      </c>
      <c r="J31" s="12">
        <f t="shared" si="3"/>
        <v>9549136.5903999992</v>
      </c>
      <c r="K31" s="13"/>
    </row>
    <row r="32" spans="1:11" x14ac:dyDescent="0.3">
      <c r="I32" s="18"/>
      <c r="J32" s="22"/>
    </row>
  </sheetData>
  <sortState ref="A3:J31">
    <sortCondition ref="A3:A31"/>
    <sortCondition ref="E3:E31"/>
  </sortState>
  <mergeCells count="1">
    <mergeCell ref="A1:XFD1"/>
  </mergeCells>
  <conditionalFormatting sqref="H2">
    <cfRule type="cellIs" dxfId="1" priority="1" stopIfTrue="1" operator="equal">
      <formula>0</formula>
    </cfRule>
  </conditionalFormatting>
  <conditionalFormatting sqref="G2">
    <cfRule type="cellIs" dxfId="0" priority="2" stopIfTrue="1" operator="equal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D'Hanis, Denis</cp:lastModifiedBy>
  <cp:lastPrinted>2018-02-19T08:10:53Z</cp:lastPrinted>
  <dcterms:created xsi:type="dcterms:W3CDTF">2017-07-05T06:53:53Z</dcterms:created>
  <dcterms:modified xsi:type="dcterms:W3CDTF">2018-02-19T08:11:19Z</dcterms:modified>
</cp:coreProperties>
</file>