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E:\G-SCHIJF\Schriftelijke vragen\2017-2018\3_definitieve antwoorden\vragen 51 - 100\"/>
    </mc:Choice>
  </mc:AlternateContent>
  <bookViews>
    <workbookView xWindow="0" yWindow="0" windowWidth="23040" windowHeight="9405" firstSheet="5" activeTab="9"/>
  </bookViews>
  <sheets>
    <sheet name="T1-2017-2018 bao" sheetId="2" r:id="rId1"/>
    <sheet name="T2-2016-2017 bao" sheetId="3" r:id="rId2"/>
    <sheet name="T3-2015-2016 bao" sheetId="4" r:id="rId3"/>
    <sheet name="T4-2014-2015 bao" sheetId="5" r:id="rId4"/>
    <sheet name="T5-2013-2014 bao" sheetId="6" r:id="rId5"/>
    <sheet name="T6-2017-2018 so" sheetId="8" r:id="rId6"/>
    <sheet name="T7-2016-2017 so" sheetId="9" r:id="rId7"/>
    <sheet name="T8-2015-2016 so" sheetId="10" r:id="rId8"/>
    <sheet name="T9-2014-2015 so" sheetId="11" r:id="rId9"/>
    <sheet name="T10-2013-2014 so" sheetId="12" r:id="rId10"/>
  </sheets>
  <definedNames>
    <definedName name="_xlnm._FilterDatabase" localSheetId="1" hidden="1">'T2-2016-2017 bao'!#REF!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6" l="1"/>
  <c r="C46" i="6"/>
  <c r="E45" i="6"/>
  <c r="C45" i="6"/>
  <c r="E44" i="6"/>
  <c r="C44" i="6"/>
  <c r="E43" i="6"/>
  <c r="C43" i="6"/>
  <c r="E42" i="6"/>
  <c r="C42" i="6"/>
  <c r="E41" i="6"/>
  <c r="C41" i="6"/>
  <c r="E40" i="6"/>
  <c r="C40" i="6"/>
  <c r="E39" i="6"/>
  <c r="C39" i="6"/>
  <c r="E38" i="6"/>
  <c r="C38" i="6"/>
  <c r="E37" i="6"/>
  <c r="C37" i="6"/>
  <c r="E36" i="6"/>
  <c r="C36" i="6"/>
  <c r="E35" i="6"/>
  <c r="C35" i="6"/>
  <c r="E34" i="6"/>
  <c r="C34" i="6"/>
  <c r="E33" i="6"/>
  <c r="C33" i="6"/>
  <c r="E32" i="6"/>
  <c r="C32" i="6"/>
  <c r="E31" i="6"/>
  <c r="C31" i="6"/>
  <c r="E30" i="6"/>
  <c r="C30" i="6"/>
  <c r="E29" i="6"/>
  <c r="C29" i="6"/>
  <c r="E28" i="6"/>
  <c r="C28" i="6"/>
  <c r="E27" i="6"/>
  <c r="C27" i="6"/>
  <c r="E26" i="6"/>
  <c r="C26" i="6"/>
  <c r="E25" i="6"/>
  <c r="C25" i="6"/>
  <c r="E24" i="6"/>
  <c r="C24" i="6"/>
  <c r="E23" i="6"/>
  <c r="C23" i="6"/>
  <c r="E22" i="6"/>
  <c r="C22" i="6"/>
  <c r="E21" i="6"/>
  <c r="C21" i="6"/>
  <c r="E20" i="6"/>
  <c r="C20" i="6"/>
  <c r="E19" i="6"/>
  <c r="C19" i="6"/>
  <c r="E18" i="6"/>
  <c r="C18" i="6"/>
  <c r="E17" i="6"/>
  <c r="C17" i="6"/>
  <c r="E16" i="6"/>
  <c r="C16" i="6"/>
  <c r="E15" i="6"/>
  <c r="C15" i="6"/>
  <c r="E14" i="6"/>
  <c r="C14" i="6"/>
  <c r="E13" i="6"/>
  <c r="C13" i="6"/>
  <c r="E12" i="6"/>
  <c r="C12" i="6"/>
  <c r="E11" i="6"/>
  <c r="C11" i="6"/>
  <c r="E10" i="6"/>
  <c r="C10" i="6"/>
  <c r="E9" i="6"/>
  <c r="C9" i="6"/>
  <c r="E8" i="6"/>
  <c r="C8" i="6"/>
  <c r="E7" i="6"/>
  <c r="C7" i="6"/>
  <c r="E6" i="6"/>
  <c r="C6" i="6"/>
  <c r="E5" i="6"/>
  <c r="C5" i="6"/>
  <c r="E4" i="6"/>
  <c r="C4" i="6"/>
  <c r="E46" i="5"/>
  <c r="C46" i="5"/>
  <c r="E45" i="5"/>
  <c r="C45" i="5"/>
  <c r="E44" i="5"/>
  <c r="C44" i="5"/>
  <c r="E43" i="5"/>
  <c r="C43" i="5"/>
  <c r="E42" i="5"/>
  <c r="C42" i="5"/>
  <c r="E41" i="5"/>
  <c r="C41" i="5"/>
  <c r="E40" i="5"/>
  <c r="C40" i="5"/>
  <c r="E39" i="5"/>
  <c r="C39" i="5"/>
  <c r="E38" i="5"/>
  <c r="C38" i="5"/>
  <c r="E37" i="5"/>
  <c r="C37" i="5"/>
  <c r="E36" i="5"/>
  <c r="C36" i="5"/>
  <c r="E35" i="5"/>
  <c r="C35" i="5"/>
  <c r="E34" i="5"/>
  <c r="C34" i="5"/>
  <c r="E33" i="5"/>
  <c r="C33" i="5"/>
  <c r="E32" i="5"/>
  <c r="C32" i="5"/>
  <c r="E31" i="5"/>
  <c r="C31" i="5"/>
  <c r="E30" i="5"/>
  <c r="C30" i="5"/>
  <c r="E29" i="5"/>
  <c r="C29" i="5"/>
  <c r="E28" i="5"/>
  <c r="C28" i="5"/>
  <c r="E27" i="5"/>
  <c r="C27" i="5"/>
  <c r="E26" i="5"/>
  <c r="C26" i="5"/>
  <c r="E25" i="5"/>
  <c r="C25" i="5"/>
  <c r="E24" i="5"/>
  <c r="C24" i="5"/>
  <c r="E23" i="5"/>
  <c r="C23" i="5"/>
  <c r="E22" i="5"/>
  <c r="C22" i="5"/>
  <c r="E21" i="5"/>
  <c r="C21" i="5"/>
  <c r="E20" i="5"/>
  <c r="C20" i="5"/>
  <c r="E19" i="5"/>
  <c r="C19" i="5"/>
  <c r="E18" i="5"/>
  <c r="C18" i="5"/>
  <c r="E17" i="5"/>
  <c r="C17" i="5"/>
  <c r="E16" i="5"/>
  <c r="C16" i="5"/>
  <c r="E15" i="5"/>
  <c r="C15" i="5"/>
  <c r="E14" i="5"/>
  <c r="C14" i="5"/>
  <c r="E13" i="5"/>
  <c r="C13" i="5"/>
  <c r="E12" i="5"/>
  <c r="C12" i="5"/>
  <c r="E11" i="5"/>
  <c r="C11" i="5"/>
  <c r="E10" i="5"/>
  <c r="C10" i="5"/>
  <c r="E9" i="5"/>
  <c r="C9" i="5"/>
  <c r="E8" i="5"/>
  <c r="C8" i="5"/>
  <c r="E7" i="5"/>
  <c r="C7" i="5"/>
  <c r="E6" i="5"/>
  <c r="C6" i="5"/>
  <c r="E5" i="5"/>
  <c r="C5" i="5"/>
  <c r="E4" i="5"/>
  <c r="C4" i="5"/>
  <c r="E44" i="4"/>
  <c r="C44" i="4"/>
  <c r="E43" i="4"/>
  <c r="C43" i="4"/>
  <c r="E42" i="4"/>
  <c r="C42" i="4"/>
  <c r="E41" i="4"/>
  <c r="C41" i="4"/>
  <c r="E40" i="4"/>
  <c r="C40" i="4"/>
  <c r="E39" i="4"/>
  <c r="C39" i="4"/>
  <c r="E38" i="4"/>
  <c r="C38" i="4"/>
  <c r="E37" i="4"/>
  <c r="C37" i="4"/>
  <c r="E36" i="4"/>
  <c r="C36" i="4"/>
  <c r="E35" i="4"/>
  <c r="C35" i="4"/>
  <c r="E34" i="4"/>
  <c r="C34" i="4"/>
  <c r="E33" i="4"/>
  <c r="C33" i="4"/>
  <c r="E32" i="4"/>
  <c r="C32" i="4"/>
  <c r="E31" i="4"/>
  <c r="C31" i="4"/>
  <c r="E30" i="4"/>
  <c r="C30" i="4"/>
  <c r="E29" i="4"/>
  <c r="C29" i="4"/>
  <c r="E28" i="4"/>
  <c r="C28" i="4"/>
  <c r="E27" i="4"/>
  <c r="C27" i="4"/>
  <c r="E26" i="4"/>
  <c r="C26" i="4"/>
  <c r="E25" i="4"/>
  <c r="C25" i="4"/>
  <c r="E24" i="4"/>
  <c r="C24" i="4"/>
  <c r="E23" i="4"/>
  <c r="C23" i="4"/>
  <c r="E22" i="4"/>
  <c r="C22" i="4"/>
  <c r="E21" i="4"/>
  <c r="C21" i="4"/>
  <c r="E20" i="4"/>
  <c r="C20" i="4"/>
  <c r="E19" i="4"/>
  <c r="C19" i="4"/>
  <c r="E18" i="4"/>
  <c r="C18" i="4"/>
  <c r="E17" i="4"/>
  <c r="C17" i="4"/>
  <c r="E16" i="4"/>
  <c r="C16" i="4"/>
  <c r="E15" i="4"/>
  <c r="C15" i="4"/>
  <c r="E14" i="4"/>
  <c r="C14" i="4"/>
  <c r="E13" i="4"/>
  <c r="C13" i="4"/>
  <c r="E12" i="4"/>
  <c r="C12" i="4"/>
  <c r="E11" i="4"/>
  <c r="C11" i="4"/>
  <c r="E10" i="4"/>
  <c r="C10" i="4"/>
  <c r="E9" i="4"/>
  <c r="C9" i="4"/>
  <c r="E8" i="4"/>
  <c r="C8" i="4"/>
  <c r="E7" i="4"/>
  <c r="C7" i="4"/>
  <c r="E6" i="4"/>
  <c r="C6" i="4"/>
  <c r="E5" i="4"/>
  <c r="C5" i="4"/>
  <c r="E4" i="4"/>
  <c r="C4" i="4"/>
  <c r="E47" i="3"/>
  <c r="C47" i="3"/>
  <c r="E46" i="3"/>
  <c r="C46" i="3"/>
  <c r="E45" i="3"/>
  <c r="C45" i="3"/>
  <c r="E44" i="3"/>
  <c r="C44" i="3"/>
  <c r="E43" i="3"/>
  <c r="C43" i="3"/>
  <c r="E42" i="3"/>
  <c r="C42" i="3"/>
  <c r="E41" i="3"/>
  <c r="C41" i="3"/>
  <c r="E40" i="3"/>
  <c r="C40" i="3"/>
  <c r="E39" i="3"/>
  <c r="C39" i="3"/>
  <c r="E38" i="3"/>
  <c r="C38" i="3"/>
  <c r="E37" i="3"/>
  <c r="C37" i="3"/>
  <c r="E36" i="3"/>
  <c r="C36" i="3"/>
  <c r="E35" i="3"/>
  <c r="C35" i="3"/>
  <c r="E34" i="3"/>
  <c r="C34" i="3"/>
  <c r="E33" i="3"/>
  <c r="C33" i="3"/>
  <c r="E32" i="3"/>
  <c r="C32" i="3"/>
  <c r="E31" i="3"/>
  <c r="C31" i="3"/>
  <c r="E30" i="3"/>
  <c r="C30" i="3"/>
  <c r="E29" i="3"/>
  <c r="C29" i="3"/>
  <c r="E28" i="3"/>
  <c r="C28" i="3"/>
  <c r="E27" i="3"/>
  <c r="C27" i="3"/>
  <c r="E26" i="3"/>
  <c r="C26" i="3"/>
  <c r="E25" i="3"/>
  <c r="C25" i="3"/>
  <c r="E24" i="3"/>
  <c r="C24" i="3"/>
  <c r="E23" i="3"/>
  <c r="C23" i="3"/>
  <c r="E22" i="3"/>
  <c r="C22" i="3"/>
  <c r="E21" i="3"/>
  <c r="C21" i="3"/>
  <c r="E20" i="3"/>
  <c r="C20" i="3"/>
  <c r="E19" i="3"/>
  <c r="C19" i="3"/>
  <c r="E18" i="3"/>
  <c r="C18" i="3"/>
  <c r="E17" i="3"/>
  <c r="C17" i="3"/>
  <c r="E16" i="3"/>
  <c r="C16" i="3"/>
  <c r="E15" i="3"/>
  <c r="C15" i="3"/>
  <c r="E14" i="3"/>
  <c r="C14" i="3"/>
  <c r="E13" i="3"/>
  <c r="C13" i="3"/>
  <c r="E12" i="3"/>
  <c r="C12" i="3"/>
  <c r="E11" i="3"/>
  <c r="C11" i="3"/>
  <c r="E10" i="3"/>
  <c r="C10" i="3"/>
  <c r="E9" i="3"/>
  <c r="C9" i="3"/>
  <c r="E8" i="3"/>
  <c r="C8" i="3"/>
  <c r="E7" i="3"/>
  <c r="C7" i="3"/>
  <c r="E6" i="3"/>
  <c r="C6" i="3"/>
  <c r="E5" i="3"/>
  <c r="C5" i="3"/>
  <c r="E4" i="3"/>
  <c r="C4" i="3"/>
  <c r="E47" i="2"/>
  <c r="C47" i="2"/>
  <c r="E46" i="2"/>
  <c r="C46" i="2"/>
  <c r="E45" i="2"/>
  <c r="C45" i="2"/>
  <c r="E44" i="2"/>
  <c r="C44" i="2"/>
  <c r="E43" i="2"/>
  <c r="C43" i="2"/>
  <c r="E42" i="2"/>
  <c r="C42" i="2"/>
  <c r="E41" i="2"/>
  <c r="C41" i="2"/>
  <c r="E40" i="2"/>
  <c r="C40" i="2"/>
  <c r="E39" i="2"/>
  <c r="C39" i="2"/>
  <c r="E38" i="2"/>
  <c r="C38" i="2"/>
  <c r="E37" i="2"/>
  <c r="C37" i="2"/>
  <c r="E36" i="2"/>
  <c r="C36" i="2"/>
  <c r="E35" i="2"/>
  <c r="C35" i="2"/>
  <c r="E34" i="2"/>
  <c r="C34" i="2"/>
  <c r="E33" i="2"/>
  <c r="C33" i="2"/>
  <c r="E32" i="2"/>
  <c r="C32" i="2"/>
  <c r="E31" i="2"/>
  <c r="C31" i="2"/>
  <c r="E30" i="2"/>
  <c r="C30" i="2"/>
  <c r="E29" i="2"/>
  <c r="C29" i="2"/>
  <c r="E28" i="2"/>
  <c r="C28" i="2"/>
  <c r="E27" i="2"/>
  <c r="C27" i="2"/>
  <c r="E26" i="2"/>
  <c r="C26" i="2"/>
  <c r="E25" i="2"/>
  <c r="C25" i="2"/>
  <c r="E24" i="2"/>
  <c r="C24" i="2"/>
  <c r="E23" i="2"/>
  <c r="C23" i="2"/>
  <c r="E22" i="2"/>
  <c r="C22" i="2"/>
  <c r="E21" i="2"/>
  <c r="C21" i="2"/>
  <c r="E20" i="2"/>
  <c r="C20" i="2"/>
  <c r="E19" i="2"/>
  <c r="C19" i="2"/>
  <c r="E18" i="2"/>
  <c r="C18" i="2"/>
  <c r="E17" i="2"/>
  <c r="C17" i="2"/>
  <c r="E16" i="2"/>
  <c r="C16" i="2"/>
  <c r="E15" i="2"/>
  <c r="C15" i="2"/>
  <c r="E14" i="2"/>
  <c r="C14" i="2"/>
  <c r="E13" i="2"/>
  <c r="C13" i="2"/>
  <c r="E12" i="2"/>
  <c r="C12" i="2"/>
  <c r="E11" i="2"/>
  <c r="C11" i="2"/>
  <c r="E10" i="2"/>
  <c r="C10" i="2"/>
  <c r="E9" i="2"/>
  <c r="C9" i="2"/>
  <c r="E8" i="2"/>
  <c r="C8" i="2"/>
  <c r="E7" i="2"/>
  <c r="C7" i="2"/>
  <c r="E6" i="2"/>
  <c r="C6" i="2"/>
  <c r="E5" i="2"/>
  <c r="C5" i="2"/>
  <c r="E4" i="2"/>
  <c r="C4" i="2"/>
  <c r="D9" i="12" l="1"/>
  <c r="B9" i="12"/>
  <c r="F8" i="12"/>
  <c r="E8" i="12" s="1"/>
  <c r="C8" i="12"/>
  <c r="F7" i="12"/>
  <c r="E7" i="12" s="1"/>
  <c r="F6" i="12"/>
  <c r="C6" i="12" s="1"/>
  <c r="F5" i="12"/>
  <c r="E5" i="12" s="1"/>
  <c r="C5" i="12"/>
  <c r="F4" i="12"/>
  <c r="C4" i="12" s="1"/>
  <c r="E4" i="12"/>
  <c r="D12" i="11"/>
  <c r="B12" i="11"/>
  <c r="F11" i="11"/>
  <c r="E11" i="11" s="1"/>
  <c r="C11" i="11"/>
  <c r="F10" i="11"/>
  <c r="C10" i="11" s="1"/>
  <c r="E10" i="11"/>
  <c r="F9" i="11"/>
  <c r="E9" i="11" s="1"/>
  <c r="F8" i="11"/>
  <c r="C8" i="11" s="1"/>
  <c r="E8" i="11"/>
  <c r="F7" i="11"/>
  <c r="E7" i="11"/>
  <c r="C7" i="11"/>
  <c r="F6" i="11"/>
  <c r="E6" i="11" s="1"/>
  <c r="C6" i="11"/>
  <c r="F5" i="11"/>
  <c r="E5" i="11" s="1"/>
  <c r="F4" i="11"/>
  <c r="C4" i="11" s="1"/>
  <c r="D13" i="10"/>
  <c r="B13" i="10"/>
  <c r="F12" i="10"/>
  <c r="E12" i="10" s="1"/>
  <c r="C12" i="10"/>
  <c r="F11" i="10"/>
  <c r="C11" i="10" s="1"/>
  <c r="E11" i="10"/>
  <c r="F10" i="10"/>
  <c r="E10" i="10" s="1"/>
  <c r="F9" i="10"/>
  <c r="C9" i="10" s="1"/>
  <c r="E9" i="10"/>
  <c r="F8" i="10"/>
  <c r="E8" i="10"/>
  <c r="C8" i="10"/>
  <c r="F7" i="10"/>
  <c r="E7" i="10" s="1"/>
  <c r="C7" i="10"/>
  <c r="F6" i="10"/>
  <c r="E6" i="10" s="1"/>
  <c r="F5" i="10"/>
  <c r="C5" i="10" s="1"/>
  <c r="D13" i="9"/>
  <c r="B13" i="9"/>
  <c r="F12" i="9"/>
  <c r="E12" i="9" s="1"/>
  <c r="F11" i="9"/>
  <c r="C11" i="9" s="1"/>
  <c r="E11" i="9"/>
  <c r="F10" i="9"/>
  <c r="C10" i="9" s="1"/>
  <c r="E10" i="9"/>
  <c r="F9" i="9"/>
  <c r="E9" i="9" s="1"/>
  <c r="F8" i="9"/>
  <c r="E8" i="9" s="1"/>
  <c r="F7" i="9"/>
  <c r="C7" i="9" s="1"/>
  <c r="F6" i="9"/>
  <c r="E6" i="9" s="1"/>
  <c r="C6" i="9"/>
  <c r="F5" i="9"/>
  <c r="E5" i="9"/>
  <c r="C5" i="9"/>
  <c r="F4" i="9"/>
  <c r="E4" i="9" s="1"/>
  <c r="D13" i="8"/>
  <c r="B13" i="8"/>
  <c r="F13" i="8" s="1"/>
  <c r="F12" i="8"/>
  <c r="E12" i="8" s="1"/>
  <c r="F11" i="8"/>
  <c r="C11" i="8" s="1"/>
  <c r="F10" i="8"/>
  <c r="E10" i="8" s="1"/>
  <c r="C10" i="8"/>
  <c r="F9" i="8"/>
  <c r="E9" i="8" s="1"/>
  <c r="C9" i="8"/>
  <c r="F8" i="8"/>
  <c r="E8" i="8" s="1"/>
  <c r="F7" i="8"/>
  <c r="C7" i="8" s="1"/>
  <c r="F6" i="8"/>
  <c r="E6" i="8" s="1"/>
  <c r="C6" i="8"/>
  <c r="F5" i="8"/>
  <c r="E5" i="8" s="1"/>
  <c r="C5" i="8"/>
  <c r="F4" i="8"/>
  <c r="E4" i="8" s="1"/>
  <c r="C9" i="9" l="1"/>
  <c r="E7" i="8"/>
  <c r="E11" i="8"/>
  <c r="E13" i="8"/>
  <c r="E7" i="9"/>
  <c r="F13" i="10"/>
  <c r="C13" i="10" s="1"/>
  <c r="F12" i="11"/>
  <c r="C12" i="11" s="1"/>
  <c r="E6" i="12"/>
  <c r="E5" i="10"/>
  <c r="E4" i="11"/>
  <c r="F9" i="12"/>
  <c r="C9" i="12" s="1"/>
  <c r="C7" i="12"/>
  <c r="C5" i="11"/>
  <c r="C9" i="11"/>
  <c r="E13" i="10"/>
  <c r="C6" i="10"/>
  <c r="C10" i="10"/>
  <c r="F13" i="9"/>
  <c r="E13" i="9" s="1"/>
  <c r="C4" i="9"/>
  <c r="C8" i="9"/>
  <c r="C12" i="9"/>
  <c r="C4" i="8"/>
  <c r="C8" i="8"/>
  <c r="C12" i="8"/>
  <c r="C13" i="8"/>
  <c r="E12" i="11" l="1"/>
  <c r="E9" i="12"/>
  <c r="C13" i="9"/>
</calcChain>
</file>

<file path=xl/sharedStrings.xml><?xml version="1.0" encoding="utf-8"?>
<sst xmlns="http://schemas.openxmlformats.org/spreadsheetml/2006/main" count="345" uniqueCount="99">
  <si>
    <t>Eindtotaal</t>
  </si>
  <si>
    <t xml:space="preserve"> Aantal Niet-Nederlandstalig </t>
  </si>
  <si>
    <t>% Niet-Nederlandstalig</t>
  </si>
  <si>
    <t>Aantal Nederlandstalig</t>
  </si>
  <si>
    <t>% Nederlandstalig</t>
  </si>
  <si>
    <t>Toegewezen leerlingen 2016-2017</t>
  </si>
  <si>
    <t>Toegewezen leerlingen schooljaar 2015-2016</t>
  </si>
  <si>
    <t>Toegewezen leerlingen 2014-2015</t>
  </si>
  <si>
    <t>Aantal Nederlands</t>
  </si>
  <si>
    <t>% Nederlandstaligen</t>
  </si>
  <si>
    <t>Schoolbestuur</t>
  </si>
  <si>
    <t>vzw Sint Goedele (2 deelnemende scholen)</t>
  </si>
  <si>
    <t>vzw Ignatius Scholen (2 deelnemende scholen)</t>
  </si>
  <si>
    <t>vzw Zusters Christelijke scholen West-Brabant (1 deelnemende school)</t>
  </si>
  <si>
    <t>vzw Katholiek onderwijs Brussel Annuntiaten (3 deelnemende scholen)</t>
  </si>
  <si>
    <t>GO! scholengroep Brussel (9 deelnemende scholen)</t>
  </si>
  <si>
    <t>Stad Brussel - Departement Openbaar Onderwijs (2 deelnemende scholen)</t>
  </si>
  <si>
    <t>vzw Lutgardisscholen Brussel (1 deelnemende school)</t>
  </si>
  <si>
    <t>vzw Scheppers Anderlecht (1 deelnemende school)</t>
  </si>
  <si>
    <t>vzw Inrichtende Macht Lucerna (1 deelnemende school)</t>
  </si>
  <si>
    <t>Eindtotaal (22 deelnemende scholen)</t>
  </si>
  <si>
    <t>Stad Brussel - Departement Openbaar Onderwijs (1 deelnemende school)</t>
  </si>
  <si>
    <t>Eindtotaal (21 deelnemende scholen)</t>
  </si>
  <si>
    <t>vzw Katholiek onderwijs Brussel Annuntiaten (2 deelnemende scholen)</t>
  </si>
  <si>
    <t>Eindtotaal (19 deelnemende scholen)</t>
  </si>
  <si>
    <t>vzw Zusters Christelijke scholen West-Brabant) (1 deelnemende school)</t>
  </si>
  <si>
    <t>vzw Katholiek onderwijs BrusselAnnuntiaten (2 deelnemende scholen)</t>
  </si>
  <si>
    <t>GO! Scholengroep Brussel (9 deelnemende scholen)</t>
  </si>
  <si>
    <t>Eindtotaal (16 deelnemende scholen)</t>
  </si>
  <si>
    <t>Tabel 4: verhouding tussen het aantal toegewezen Nederlandstalige en niet-Nederlandstalige leerlingen tijdens de voorrangsperiode voor Nederlandstaligen voor schooljaar 2014-2015 (basisonderwijs)</t>
  </si>
  <si>
    <t xml:space="preserve"> </t>
  </si>
  <si>
    <t>Toegewezen leerlingen schooljaar 2017-2018</t>
  </si>
  <si>
    <t xml:space="preserve">% Niet-Nederlandstalig </t>
  </si>
  <si>
    <t xml:space="preserve"> Aantal Nederlandstalig</t>
  </si>
  <si>
    <t xml:space="preserve"> Eindtotaal</t>
  </si>
  <si>
    <t>GO! Scholengroep Brussel</t>
  </si>
  <si>
    <t>Gemeente  Koekelberg</t>
  </si>
  <si>
    <t>Gemeente Anderlecht</t>
  </si>
  <si>
    <t>Gemeente Evere</t>
  </si>
  <si>
    <t>Gemeente Jette</t>
  </si>
  <si>
    <t>Gemeente Schaarbeek</t>
  </si>
  <si>
    <t>Gemeente Sint-Agatha-Berchem</t>
  </si>
  <si>
    <t>Gemeente Sint-Jans-Molenbeek</t>
  </si>
  <si>
    <t>Gemeente Sint-Joost-ten-Node</t>
  </si>
  <si>
    <t>Gemeente Sint-Lambrechts-Woluwe</t>
  </si>
  <si>
    <t>Gemeente Sint-Pieters-Woluwe</t>
  </si>
  <si>
    <t>Gemeente Vorst</t>
  </si>
  <si>
    <t>OZCS West-Brabant</t>
  </si>
  <si>
    <t>Schoolcomité Parochiale Scholen Ukkel Calevoet</t>
  </si>
  <si>
    <t>Sint-Lukas Kunstschool Brussel</t>
  </si>
  <si>
    <t>Stad Brussel</t>
  </si>
  <si>
    <t>Vrije Katholieke Scholen Anderlecht</t>
  </si>
  <si>
    <t>Vzw 2B2</t>
  </si>
  <si>
    <t>Vzw Augustinusschool Vorst</t>
  </si>
  <si>
    <t>Vzw Basisschool Sint-Joris</t>
  </si>
  <si>
    <t>Vzw BKNS</t>
  </si>
  <si>
    <t>Vzw Erasmuscollege</t>
  </si>
  <si>
    <t>Vzw Heilig Hart van Maria Instituut Evere</t>
  </si>
  <si>
    <t>Vzw Heilige Familie</t>
  </si>
  <si>
    <t>Vzw Ignatiusscholen Brussel</t>
  </si>
  <si>
    <t>Vzw Katholiek Onderwijs Zoniën</t>
  </si>
  <si>
    <t>Vzw Katoba</t>
  </si>
  <si>
    <t>Vzw KOBN</t>
  </si>
  <si>
    <t>Vzw Lucerna</t>
  </si>
  <si>
    <t>Vzw NKO Brussel NO</t>
  </si>
  <si>
    <t>Vzw OLV Sint-Jozef-Evere</t>
  </si>
  <si>
    <t>Vzw Parkschoolcomité</t>
  </si>
  <si>
    <t>Vzw Parochiescholen Sint-Jozef en Sint-Vincentius Ukkel</t>
  </si>
  <si>
    <t>Vzw Scheppers Anderlecht</t>
  </si>
  <si>
    <t>Vzw Schoolcomité Sint-Jozef Kapelleveld</t>
  </si>
  <si>
    <t>Vzw Sint-Goedele</t>
  </si>
  <si>
    <t>Vzw Sint-Lutgaridisscholen</t>
  </si>
  <si>
    <t>Vzw Sint-Paulus</t>
  </si>
  <si>
    <t>Vzw Smdb De Schatkist</t>
  </si>
  <si>
    <t>Vzw Steinerschool</t>
  </si>
  <si>
    <t>Vzw Vierwinden Basisschool</t>
  </si>
  <si>
    <t>Vzw Vlaams Katholiek Basisonderwijs Dekenij Sint-Gillis</t>
  </si>
  <si>
    <t>Vzw Vrije Katholieke Scholen Schaarbeek Noord</t>
  </si>
  <si>
    <t>Aantal Niet-Nederlandstalig</t>
  </si>
  <si>
    <t>Gemeenschapsonderwijs (GO!)</t>
  </si>
  <si>
    <t xml:space="preserve">Schoolbestuur </t>
  </si>
  <si>
    <t xml:space="preserve"> Aantal Niet-Nederlandstalig</t>
  </si>
  <si>
    <t>Vzw Schoolcomité Sint-Jozef Kappelleveld</t>
  </si>
  <si>
    <t>Vzw De Radar</t>
  </si>
  <si>
    <t>Vzw Juliana</t>
  </si>
  <si>
    <t>Toegewezen leerlingen 2013-2014</t>
  </si>
  <si>
    <t xml:space="preserve"> Aantal niet-Nederlands</t>
  </si>
  <si>
    <t xml:space="preserve">% Niet-Nederlands </t>
  </si>
  <si>
    <t>Tabel 6: verhouding tussen het aantal toegewezen Nederlandstalige en niet-Nederlandstalige leerlingen tijdens de voorrangsperiode voor Nederlandstaligen voor schooljaar 2017-2018 (secundair onderwijs)</t>
  </si>
  <si>
    <t>Tabel 1: verhouding tussen het aantal toegewezen Nederlandstalige en niet-Nederlandstalige leerlingen voor schooljaar 2017-2018 (basisonderwijs)</t>
  </si>
  <si>
    <t>Tabel 2: verhouding tussen het aantal toegewezen Nederlandstalige en niet-Nederlandstalige leerlingen voor schooljaar 2016-2017 (basisonderwijs)</t>
  </si>
  <si>
    <t>Tabel 3: verhouding tussen het aantal toegewezen Nederlandstalige en niet-Nederlandstalige leerlingen voor schooljaar 2015-2016 (basisonderwijs)</t>
  </si>
  <si>
    <t>Tabel 5: verhouding tussen het aantal toegewezen Nederlandstalige en niet-Nederlandstalige leerlingen voor schooljaar 2013-2014 (basisonderwijs)</t>
  </si>
  <si>
    <t>Tabel 7: verhouding tussen het aantal toegewezen Nederlandstalige en niet-Nederlandstalige leerlingen voor schooljaar 2016-2017 (secundair onderwijs)</t>
  </si>
  <si>
    <t>Tabel 8: verhouding tussen het aantal toegewezen Nederlandstalige en niet-Nederlandstalige leerlingen voor schooljaar 2015-2016 (secundair onderwijs)</t>
  </si>
  <si>
    <t>Tabel 9: verhouding tussen het aantal toegewezen Nederlandstalige en niet-Nederlandstalige leerlingen voor schooljaar 2014-2015 (secundair onderwijs)</t>
  </si>
  <si>
    <t>Tabel 10: verhouding tussen het aantal toegewezen Nederlandstalige en niet-Nederlandstalige leerlingen voor schooljaar 2013-2014 (secundair onderwijs)</t>
  </si>
  <si>
    <t>Bron: LOP Brussel Secundair Onderwijs</t>
  </si>
  <si>
    <t>Bron: LOP Brussel Basisonderwijs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</si>
</sst>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9" fontId="0" fillId="0" borderId="0" xfId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2" fillId="2" borderId="1" xfId="0" applyFont="1" applyFill="1" applyBorder="1"/>
    <xf numFmtId="0" fontId="0" fillId="2" borderId="1" xfId="0" applyFill="1" applyBorder="1"/>
    <xf numFmtId="9" fontId="2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9" fontId="0" fillId="2" borderId="1" xfId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9" fontId="2" fillId="0" borderId="1" xfId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9" fontId="2" fillId="2" borderId="1" xfId="1" applyNumberFormat="1" applyFont="1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2" fillId="2" borderId="1" xfId="0" applyNumberFormat="1" applyFont="1" applyFill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9" fontId="0" fillId="0" borderId="0" xfId="0" applyNumberFormat="1"/>
    <xf numFmtId="1" fontId="2" fillId="2" borderId="1" xfId="1" applyNumberFormat="1" applyFont="1" applyFill="1" applyBorder="1"/>
    <xf numFmtId="9" fontId="0" fillId="2" borderId="1" xfId="1" applyFont="1" applyFill="1" applyBorder="1"/>
    <xf numFmtId="1" fontId="0" fillId="0" borderId="1" xfId="1" applyNumberFormat="1" applyFont="1" applyBorder="1"/>
    <xf numFmtId="9" fontId="0" fillId="0" borderId="1" xfId="1" applyFont="1" applyBorder="1"/>
    <xf numFmtId="9" fontId="2" fillId="2" borderId="1" xfId="1" applyFont="1" applyFill="1" applyBorder="1"/>
    <xf numFmtId="1" fontId="2" fillId="2" borderId="1" xfId="0" applyNumberFormat="1" applyFont="1" applyFill="1" applyBorder="1"/>
    <xf numFmtId="0" fontId="0" fillId="3" borderId="1" xfId="0" applyFill="1" applyBorder="1"/>
    <xf numFmtId="0" fontId="2" fillId="3" borderId="1" xfId="0" applyFont="1" applyFill="1" applyBorder="1"/>
    <xf numFmtId="9" fontId="0" fillId="3" borderId="1" xfId="1" applyFont="1" applyFill="1" applyBorder="1"/>
    <xf numFmtId="9" fontId="2" fillId="3" borderId="1" xfId="1" applyFont="1" applyFill="1" applyBorder="1"/>
    <xf numFmtId="0" fontId="2" fillId="3" borderId="0" xfId="0" applyFont="1" applyFill="1"/>
    <xf numFmtId="0" fontId="2" fillId="3" borderId="2" xfId="0" applyFont="1" applyFill="1" applyBorder="1"/>
    <xf numFmtId="1" fontId="2" fillId="3" borderId="1" xfId="0" applyNumberFormat="1" applyFont="1" applyFill="1" applyBorder="1"/>
    <xf numFmtId="2" fontId="2" fillId="3" borderId="1" xfId="0" applyNumberFormat="1" applyFont="1" applyFill="1" applyBorder="1"/>
    <xf numFmtId="0" fontId="0" fillId="0" borderId="1" xfId="0" applyFill="1" applyBorder="1"/>
    <xf numFmtId="1" fontId="0" fillId="0" borderId="1" xfId="1" applyNumberFormat="1" applyFont="1" applyFill="1" applyBorder="1"/>
    <xf numFmtId="9" fontId="0" fillId="0" borderId="1" xfId="1" applyFont="1" applyFill="1" applyBorder="1"/>
    <xf numFmtId="1" fontId="2" fillId="3" borderId="1" xfId="1" applyNumberFormat="1" applyFont="1" applyFill="1" applyBorder="1"/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workbookViewId="0">
      <selection activeCell="A33" sqref="A33"/>
    </sheetView>
  </sheetViews>
  <sheetFormatPr defaultRowHeight="15" x14ac:dyDescent="0.25"/>
  <cols>
    <col min="1" max="1" width="100.140625" customWidth="1"/>
    <col min="2" max="2" width="27.140625" customWidth="1"/>
    <col min="3" max="3" width="24" style="1" customWidth="1"/>
    <col min="4" max="4" width="23.5703125" customWidth="1"/>
    <col min="5" max="5" width="25.28515625" style="1" customWidth="1"/>
    <col min="6" max="6" width="21.28515625" customWidth="1"/>
  </cols>
  <sheetData>
    <row r="1" spans="1:6" x14ac:dyDescent="0.25">
      <c r="A1" t="s">
        <v>89</v>
      </c>
    </row>
    <row r="2" spans="1:6" x14ac:dyDescent="0.25">
      <c r="A2" s="7"/>
      <c r="B2" s="41" t="s">
        <v>31</v>
      </c>
      <c r="C2" s="41"/>
      <c r="D2" s="41"/>
      <c r="E2" s="41"/>
      <c r="F2" s="41"/>
    </row>
    <row r="3" spans="1:6" x14ac:dyDescent="0.25">
      <c r="A3" s="6" t="s">
        <v>10</v>
      </c>
      <c r="B3" s="6" t="s">
        <v>1</v>
      </c>
      <c r="C3" s="6" t="s">
        <v>32</v>
      </c>
      <c r="D3" s="22" t="s">
        <v>33</v>
      </c>
      <c r="E3" s="22" t="s">
        <v>4</v>
      </c>
      <c r="F3" s="6" t="s">
        <v>34</v>
      </c>
    </row>
    <row r="4" spans="1:6" x14ac:dyDescent="0.25">
      <c r="A4" s="5" t="s">
        <v>35</v>
      </c>
      <c r="B4" s="7">
        <v>359</v>
      </c>
      <c r="C4" s="23">
        <f>B4/F4</f>
        <v>0.49381017881705641</v>
      </c>
      <c r="D4" s="24">
        <v>368</v>
      </c>
      <c r="E4" s="25">
        <f>D4/F4</f>
        <v>0.50618982118294364</v>
      </c>
      <c r="F4" s="6">
        <v>727</v>
      </c>
    </row>
    <row r="5" spans="1:6" x14ac:dyDescent="0.25">
      <c r="A5" s="5" t="s">
        <v>36</v>
      </c>
      <c r="B5" s="7">
        <v>6</v>
      </c>
      <c r="C5" s="23">
        <f t="shared" ref="C5:C47" si="0">B5/F5</f>
        <v>0.46153846153846156</v>
      </c>
      <c r="D5" s="24">
        <v>7</v>
      </c>
      <c r="E5" s="25">
        <f t="shared" ref="E5:E47" si="1">D5/F5</f>
        <v>0.53846153846153844</v>
      </c>
      <c r="F5" s="6">
        <v>13</v>
      </c>
    </row>
    <row r="6" spans="1:6" x14ac:dyDescent="0.25">
      <c r="A6" s="5" t="s">
        <v>37</v>
      </c>
      <c r="B6" s="7">
        <v>108</v>
      </c>
      <c r="C6" s="23">
        <f t="shared" si="0"/>
        <v>0.81818181818181823</v>
      </c>
      <c r="D6" s="24">
        <v>24</v>
      </c>
      <c r="E6" s="25">
        <f t="shared" si="1"/>
        <v>0.18181818181818182</v>
      </c>
      <c r="F6" s="6">
        <v>132</v>
      </c>
    </row>
    <row r="7" spans="1:6" x14ac:dyDescent="0.25">
      <c r="A7" s="5" t="s">
        <v>38</v>
      </c>
      <c r="B7" s="7">
        <v>2</v>
      </c>
      <c r="C7" s="23">
        <f t="shared" si="0"/>
        <v>0.16666666666666666</v>
      </c>
      <c r="D7" s="24">
        <v>10</v>
      </c>
      <c r="E7" s="25">
        <f t="shared" si="1"/>
        <v>0.83333333333333337</v>
      </c>
      <c r="F7" s="6">
        <v>12</v>
      </c>
    </row>
    <row r="8" spans="1:6" x14ac:dyDescent="0.25">
      <c r="A8" s="5" t="s">
        <v>39</v>
      </c>
      <c r="B8" s="7">
        <v>67</v>
      </c>
      <c r="C8" s="23">
        <f t="shared" si="0"/>
        <v>0.69791666666666663</v>
      </c>
      <c r="D8" s="24">
        <v>29</v>
      </c>
      <c r="E8" s="25">
        <f t="shared" si="1"/>
        <v>0.30208333333333331</v>
      </c>
      <c r="F8" s="6">
        <v>96</v>
      </c>
    </row>
    <row r="9" spans="1:6" x14ac:dyDescent="0.25">
      <c r="A9" s="5" t="s">
        <v>40</v>
      </c>
      <c r="B9" s="7">
        <v>1</v>
      </c>
      <c r="C9" s="23">
        <f t="shared" si="0"/>
        <v>0.16666666666666666</v>
      </c>
      <c r="D9" s="24">
        <v>5</v>
      </c>
      <c r="E9" s="25">
        <f t="shared" si="1"/>
        <v>0.83333333333333337</v>
      </c>
      <c r="F9" s="6">
        <v>6</v>
      </c>
    </row>
    <row r="10" spans="1:6" x14ac:dyDescent="0.25">
      <c r="A10" s="5" t="s">
        <v>41</v>
      </c>
      <c r="B10" s="7">
        <v>38</v>
      </c>
      <c r="C10" s="23">
        <f t="shared" si="0"/>
        <v>0.90476190476190477</v>
      </c>
      <c r="D10" s="24">
        <v>4</v>
      </c>
      <c r="E10" s="25">
        <f t="shared" si="1"/>
        <v>9.5238095238095233E-2</v>
      </c>
      <c r="F10" s="6">
        <v>42</v>
      </c>
    </row>
    <row r="11" spans="1:6" x14ac:dyDescent="0.25">
      <c r="A11" s="5" t="s">
        <v>42</v>
      </c>
      <c r="B11" s="7">
        <v>83</v>
      </c>
      <c r="C11" s="23">
        <f t="shared" si="0"/>
        <v>0.86458333333333337</v>
      </c>
      <c r="D11" s="24">
        <v>13</v>
      </c>
      <c r="E11" s="25">
        <f t="shared" si="1"/>
        <v>0.13541666666666666</v>
      </c>
      <c r="F11" s="6">
        <v>96</v>
      </c>
    </row>
    <row r="12" spans="1:6" x14ac:dyDescent="0.25">
      <c r="A12" s="5" t="s">
        <v>43</v>
      </c>
      <c r="B12" s="7">
        <v>0</v>
      </c>
      <c r="C12" s="23">
        <f t="shared" si="0"/>
        <v>0</v>
      </c>
      <c r="D12" s="24">
        <v>8</v>
      </c>
      <c r="E12" s="25">
        <f t="shared" si="1"/>
        <v>1</v>
      </c>
      <c r="F12" s="6">
        <v>8</v>
      </c>
    </row>
    <row r="13" spans="1:6" x14ac:dyDescent="0.25">
      <c r="A13" s="5" t="s">
        <v>44</v>
      </c>
      <c r="B13" s="7">
        <v>20</v>
      </c>
      <c r="C13" s="23">
        <f t="shared" si="0"/>
        <v>0.42553191489361702</v>
      </c>
      <c r="D13" s="24">
        <v>27</v>
      </c>
      <c r="E13" s="25">
        <f t="shared" si="1"/>
        <v>0.57446808510638303</v>
      </c>
      <c r="F13" s="6">
        <v>47</v>
      </c>
    </row>
    <row r="14" spans="1:6" x14ac:dyDescent="0.25">
      <c r="A14" s="5" t="s">
        <v>45</v>
      </c>
      <c r="B14" s="7">
        <v>15</v>
      </c>
      <c r="C14" s="23">
        <f t="shared" si="0"/>
        <v>0.34090909090909088</v>
      </c>
      <c r="D14" s="24">
        <v>29</v>
      </c>
      <c r="E14" s="25">
        <f t="shared" si="1"/>
        <v>0.65909090909090906</v>
      </c>
      <c r="F14" s="6">
        <v>44</v>
      </c>
    </row>
    <row r="15" spans="1:6" x14ac:dyDescent="0.25">
      <c r="A15" s="5" t="s">
        <v>46</v>
      </c>
      <c r="B15" s="7">
        <v>25</v>
      </c>
      <c r="C15" s="23">
        <f t="shared" si="0"/>
        <v>0.92592592592592593</v>
      </c>
      <c r="D15" s="24">
        <v>2</v>
      </c>
      <c r="E15" s="25">
        <f t="shared" si="1"/>
        <v>7.407407407407407E-2</v>
      </c>
      <c r="F15" s="6">
        <v>27</v>
      </c>
    </row>
    <row r="16" spans="1:6" x14ac:dyDescent="0.25">
      <c r="A16" s="5" t="s">
        <v>47</v>
      </c>
      <c r="B16" s="7">
        <v>59</v>
      </c>
      <c r="C16" s="23">
        <f t="shared" si="0"/>
        <v>0.67816091954022983</v>
      </c>
      <c r="D16" s="24">
        <v>28</v>
      </c>
      <c r="E16" s="25">
        <f t="shared" si="1"/>
        <v>0.32183908045977011</v>
      </c>
      <c r="F16" s="6">
        <v>87</v>
      </c>
    </row>
    <row r="17" spans="1:6" x14ac:dyDescent="0.25">
      <c r="A17" s="5" t="s">
        <v>48</v>
      </c>
      <c r="B17" s="7">
        <v>5</v>
      </c>
      <c r="C17" s="23">
        <f t="shared" si="0"/>
        <v>0.625</v>
      </c>
      <c r="D17" s="24">
        <v>3</v>
      </c>
      <c r="E17" s="25">
        <f t="shared" si="1"/>
        <v>0.375</v>
      </c>
      <c r="F17" s="6">
        <v>8</v>
      </c>
    </row>
    <row r="18" spans="1:6" x14ac:dyDescent="0.25">
      <c r="A18" s="5" t="s">
        <v>49</v>
      </c>
      <c r="B18" s="7">
        <v>1</v>
      </c>
      <c r="C18" s="23">
        <f t="shared" si="0"/>
        <v>0.1</v>
      </c>
      <c r="D18" s="24">
        <v>9</v>
      </c>
      <c r="E18" s="25">
        <f t="shared" si="1"/>
        <v>0.9</v>
      </c>
      <c r="F18" s="6">
        <v>10</v>
      </c>
    </row>
    <row r="19" spans="1:6" x14ac:dyDescent="0.25">
      <c r="A19" s="5" t="s">
        <v>50</v>
      </c>
      <c r="B19" s="7">
        <v>128</v>
      </c>
      <c r="C19" s="23">
        <f t="shared" si="0"/>
        <v>0.76646706586826352</v>
      </c>
      <c r="D19" s="24">
        <v>39</v>
      </c>
      <c r="E19" s="25">
        <f t="shared" si="1"/>
        <v>0.23353293413173654</v>
      </c>
      <c r="F19" s="6">
        <v>167</v>
      </c>
    </row>
    <row r="20" spans="1:6" x14ac:dyDescent="0.25">
      <c r="A20" s="5" t="s">
        <v>51</v>
      </c>
      <c r="B20" s="7">
        <v>69</v>
      </c>
      <c r="C20" s="23">
        <f t="shared" si="0"/>
        <v>0.85185185185185186</v>
      </c>
      <c r="D20" s="24">
        <v>12</v>
      </c>
      <c r="E20" s="25">
        <f t="shared" si="1"/>
        <v>0.14814814814814814</v>
      </c>
      <c r="F20" s="6">
        <v>81</v>
      </c>
    </row>
    <row r="21" spans="1:6" x14ac:dyDescent="0.25">
      <c r="A21" s="5" t="s">
        <v>52</v>
      </c>
      <c r="B21" s="7">
        <v>21</v>
      </c>
      <c r="C21" s="23">
        <f t="shared" si="0"/>
        <v>0.77777777777777779</v>
      </c>
      <c r="D21" s="24">
        <v>6</v>
      </c>
      <c r="E21" s="25">
        <f t="shared" si="1"/>
        <v>0.22222222222222221</v>
      </c>
      <c r="F21" s="6">
        <v>27</v>
      </c>
    </row>
    <row r="22" spans="1:6" x14ac:dyDescent="0.25">
      <c r="A22" s="5" t="s">
        <v>53</v>
      </c>
      <c r="B22" s="7">
        <v>1</v>
      </c>
      <c r="C22" s="23">
        <f t="shared" si="0"/>
        <v>0.125</v>
      </c>
      <c r="D22" s="24">
        <v>7</v>
      </c>
      <c r="E22" s="25">
        <f t="shared" si="1"/>
        <v>0.875</v>
      </c>
      <c r="F22" s="6">
        <v>8</v>
      </c>
    </row>
    <row r="23" spans="1:6" x14ac:dyDescent="0.25">
      <c r="A23" s="5" t="s">
        <v>54</v>
      </c>
      <c r="B23" s="7">
        <v>13</v>
      </c>
      <c r="C23" s="23">
        <f t="shared" si="0"/>
        <v>0.35135135135135137</v>
      </c>
      <c r="D23" s="24">
        <v>24</v>
      </c>
      <c r="E23" s="25">
        <f t="shared" si="1"/>
        <v>0.64864864864864868</v>
      </c>
      <c r="F23" s="6">
        <v>37</v>
      </c>
    </row>
    <row r="24" spans="1:6" x14ac:dyDescent="0.25">
      <c r="A24" s="5" t="s">
        <v>55</v>
      </c>
      <c r="B24" s="7">
        <v>27</v>
      </c>
      <c r="C24" s="23">
        <f t="shared" si="0"/>
        <v>0.62790697674418605</v>
      </c>
      <c r="D24" s="24">
        <v>16</v>
      </c>
      <c r="E24" s="25">
        <f t="shared" si="1"/>
        <v>0.37209302325581395</v>
      </c>
      <c r="F24" s="6">
        <v>43</v>
      </c>
    </row>
    <row r="25" spans="1:6" x14ac:dyDescent="0.25">
      <c r="A25" s="5" t="s">
        <v>56</v>
      </c>
      <c r="B25" s="7">
        <v>7</v>
      </c>
      <c r="C25" s="23">
        <f t="shared" si="0"/>
        <v>0.77777777777777779</v>
      </c>
      <c r="D25" s="24">
        <v>2</v>
      </c>
      <c r="E25" s="25">
        <f t="shared" si="1"/>
        <v>0.22222222222222221</v>
      </c>
      <c r="F25" s="6">
        <v>9</v>
      </c>
    </row>
    <row r="26" spans="1:6" x14ac:dyDescent="0.25">
      <c r="A26" s="5" t="s">
        <v>57</v>
      </c>
      <c r="B26" s="7">
        <v>9</v>
      </c>
      <c r="C26" s="23">
        <f t="shared" si="0"/>
        <v>0.69230769230769229</v>
      </c>
      <c r="D26" s="24">
        <v>4</v>
      </c>
      <c r="E26" s="25">
        <f t="shared" si="1"/>
        <v>0.30769230769230771</v>
      </c>
      <c r="F26" s="6">
        <v>13</v>
      </c>
    </row>
    <row r="27" spans="1:6" x14ac:dyDescent="0.25">
      <c r="A27" s="5" t="s">
        <v>58</v>
      </c>
      <c r="B27" s="7">
        <v>0</v>
      </c>
      <c r="C27" s="23">
        <f t="shared" si="0"/>
        <v>0</v>
      </c>
      <c r="D27" s="24">
        <v>7</v>
      </c>
      <c r="E27" s="25">
        <f t="shared" si="1"/>
        <v>1</v>
      </c>
      <c r="F27" s="6">
        <v>7</v>
      </c>
    </row>
    <row r="28" spans="1:6" x14ac:dyDescent="0.25">
      <c r="A28" s="5" t="s">
        <v>59</v>
      </c>
      <c r="B28" s="7">
        <v>10</v>
      </c>
      <c r="C28" s="23">
        <f t="shared" si="0"/>
        <v>0.27777777777777779</v>
      </c>
      <c r="D28" s="24">
        <v>26</v>
      </c>
      <c r="E28" s="25">
        <f t="shared" si="1"/>
        <v>0.72222222222222221</v>
      </c>
      <c r="F28" s="6">
        <v>36</v>
      </c>
    </row>
    <row r="29" spans="1:6" x14ac:dyDescent="0.25">
      <c r="A29" s="5" t="s">
        <v>60</v>
      </c>
      <c r="B29" s="7">
        <v>0</v>
      </c>
      <c r="C29" s="23">
        <f t="shared" si="0"/>
        <v>0</v>
      </c>
      <c r="D29" s="24">
        <v>16</v>
      </c>
      <c r="E29" s="25">
        <f t="shared" si="1"/>
        <v>1</v>
      </c>
      <c r="F29" s="6">
        <v>16</v>
      </c>
    </row>
    <row r="30" spans="1:6" x14ac:dyDescent="0.25">
      <c r="A30" s="5" t="s">
        <v>61</v>
      </c>
      <c r="B30" s="7">
        <v>55</v>
      </c>
      <c r="C30" s="23">
        <f t="shared" si="0"/>
        <v>0.44354838709677419</v>
      </c>
      <c r="D30" s="24">
        <v>69</v>
      </c>
      <c r="E30" s="25">
        <f t="shared" si="1"/>
        <v>0.55645161290322576</v>
      </c>
      <c r="F30" s="6">
        <v>124</v>
      </c>
    </row>
    <row r="31" spans="1:6" x14ac:dyDescent="0.25">
      <c r="A31" s="5" t="s">
        <v>62</v>
      </c>
      <c r="B31" s="7">
        <v>14</v>
      </c>
      <c r="C31" s="23">
        <f t="shared" si="0"/>
        <v>0.35</v>
      </c>
      <c r="D31" s="24">
        <v>26</v>
      </c>
      <c r="E31" s="25">
        <f t="shared" si="1"/>
        <v>0.65</v>
      </c>
      <c r="F31" s="6">
        <v>40</v>
      </c>
    </row>
    <row r="32" spans="1:6" x14ac:dyDescent="0.25">
      <c r="A32" s="5" t="s">
        <v>63</v>
      </c>
      <c r="B32" s="7">
        <v>23</v>
      </c>
      <c r="C32" s="23">
        <f t="shared" si="0"/>
        <v>0.67647058823529416</v>
      </c>
      <c r="D32" s="24">
        <v>11</v>
      </c>
      <c r="E32" s="25">
        <f t="shared" si="1"/>
        <v>0.3235294117647059</v>
      </c>
      <c r="F32" s="6">
        <v>34</v>
      </c>
    </row>
    <row r="33" spans="1:6" x14ac:dyDescent="0.25">
      <c r="A33" s="5" t="s">
        <v>64</v>
      </c>
      <c r="B33" s="7">
        <v>6</v>
      </c>
      <c r="C33" s="23">
        <f t="shared" si="0"/>
        <v>0.54545454545454541</v>
      </c>
      <c r="D33" s="24">
        <v>5</v>
      </c>
      <c r="E33" s="25">
        <f t="shared" si="1"/>
        <v>0.45454545454545453</v>
      </c>
      <c r="F33" s="6">
        <v>11</v>
      </c>
    </row>
    <row r="34" spans="1:6" x14ac:dyDescent="0.25">
      <c r="A34" s="5" t="s">
        <v>65</v>
      </c>
      <c r="B34" s="7">
        <v>13</v>
      </c>
      <c r="C34" s="23">
        <f t="shared" si="0"/>
        <v>0.5</v>
      </c>
      <c r="D34" s="24">
        <v>13</v>
      </c>
      <c r="E34" s="25">
        <f t="shared" si="1"/>
        <v>0.5</v>
      </c>
      <c r="F34" s="6">
        <v>26</v>
      </c>
    </row>
    <row r="35" spans="1:6" x14ac:dyDescent="0.25">
      <c r="A35" s="5" t="s">
        <v>66</v>
      </c>
      <c r="B35" s="7">
        <v>8</v>
      </c>
      <c r="C35" s="23">
        <f t="shared" si="0"/>
        <v>0.47058823529411764</v>
      </c>
      <c r="D35" s="24">
        <v>9</v>
      </c>
      <c r="E35" s="25">
        <f t="shared" si="1"/>
        <v>0.52941176470588236</v>
      </c>
      <c r="F35" s="6">
        <v>17</v>
      </c>
    </row>
    <row r="36" spans="1:6" x14ac:dyDescent="0.25">
      <c r="A36" s="5" t="s">
        <v>67</v>
      </c>
      <c r="B36" s="7">
        <v>5</v>
      </c>
      <c r="C36" s="23">
        <f t="shared" si="0"/>
        <v>0.25</v>
      </c>
      <c r="D36" s="24">
        <v>15</v>
      </c>
      <c r="E36" s="25">
        <f t="shared" si="1"/>
        <v>0.75</v>
      </c>
      <c r="F36" s="6">
        <v>20</v>
      </c>
    </row>
    <row r="37" spans="1:6" x14ac:dyDescent="0.25">
      <c r="A37" s="5" t="s">
        <v>68</v>
      </c>
      <c r="B37" s="7">
        <v>13</v>
      </c>
      <c r="C37" s="23">
        <f t="shared" si="0"/>
        <v>0.41935483870967744</v>
      </c>
      <c r="D37" s="24">
        <v>18</v>
      </c>
      <c r="E37" s="25">
        <f t="shared" si="1"/>
        <v>0.58064516129032262</v>
      </c>
      <c r="F37" s="6">
        <v>31</v>
      </c>
    </row>
    <row r="38" spans="1:6" x14ac:dyDescent="0.25">
      <c r="A38" s="5" t="s">
        <v>69</v>
      </c>
      <c r="B38" s="7">
        <v>2</v>
      </c>
      <c r="C38" s="23">
        <f t="shared" si="0"/>
        <v>0.18181818181818182</v>
      </c>
      <c r="D38" s="24">
        <v>9</v>
      </c>
      <c r="E38" s="25">
        <f t="shared" si="1"/>
        <v>0.81818181818181823</v>
      </c>
      <c r="F38" s="6">
        <v>11</v>
      </c>
    </row>
    <row r="39" spans="1:6" x14ac:dyDescent="0.25">
      <c r="A39" s="5" t="s">
        <v>70</v>
      </c>
      <c r="B39" s="7">
        <v>173</v>
      </c>
      <c r="C39" s="23">
        <f t="shared" si="0"/>
        <v>0.4859550561797753</v>
      </c>
      <c r="D39" s="24">
        <v>183</v>
      </c>
      <c r="E39" s="25">
        <f t="shared" si="1"/>
        <v>0.5140449438202247</v>
      </c>
      <c r="F39" s="6">
        <v>356</v>
      </c>
    </row>
    <row r="40" spans="1:6" x14ac:dyDescent="0.25">
      <c r="A40" s="5" t="s">
        <v>71</v>
      </c>
      <c r="B40" s="7">
        <v>15</v>
      </c>
      <c r="C40" s="23">
        <f t="shared" si="0"/>
        <v>0.36585365853658536</v>
      </c>
      <c r="D40" s="24">
        <v>26</v>
      </c>
      <c r="E40" s="25">
        <f t="shared" si="1"/>
        <v>0.63414634146341464</v>
      </c>
      <c r="F40" s="6">
        <v>41</v>
      </c>
    </row>
    <row r="41" spans="1:6" x14ac:dyDescent="0.25">
      <c r="A41" s="5" t="s">
        <v>72</v>
      </c>
      <c r="B41" s="7">
        <v>6</v>
      </c>
      <c r="C41" s="23">
        <f t="shared" si="0"/>
        <v>0.66666666666666663</v>
      </c>
      <c r="D41" s="24">
        <v>3</v>
      </c>
      <c r="E41" s="25">
        <f t="shared" si="1"/>
        <v>0.33333333333333331</v>
      </c>
      <c r="F41" s="6">
        <v>9</v>
      </c>
    </row>
    <row r="42" spans="1:6" x14ac:dyDescent="0.25">
      <c r="A42" s="5" t="s">
        <v>73</v>
      </c>
      <c r="B42" s="7">
        <v>12</v>
      </c>
      <c r="C42" s="23">
        <f t="shared" si="0"/>
        <v>0.8</v>
      </c>
      <c r="D42" s="24">
        <v>3</v>
      </c>
      <c r="E42" s="25">
        <f t="shared" si="1"/>
        <v>0.2</v>
      </c>
      <c r="F42" s="6">
        <v>15</v>
      </c>
    </row>
    <row r="43" spans="1:6" x14ac:dyDescent="0.25">
      <c r="A43" s="5" t="s">
        <v>74</v>
      </c>
      <c r="B43" s="7">
        <v>19</v>
      </c>
      <c r="C43" s="23">
        <f t="shared" si="0"/>
        <v>0.54285714285714282</v>
      </c>
      <c r="D43" s="24">
        <v>16</v>
      </c>
      <c r="E43" s="25">
        <f t="shared" si="1"/>
        <v>0.45714285714285713</v>
      </c>
      <c r="F43" s="6">
        <v>35</v>
      </c>
    </row>
    <row r="44" spans="1:6" x14ac:dyDescent="0.25">
      <c r="A44" s="5" t="s">
        <v>75</v>
      </c>
      <c r="B44" s="7">
        <v>3</v>
      </c>
      <c r="C44" s="23">
        <f t="shared" si="0"/>
        <v>0.375</v>
      </c>
      <c r="D44" s="24">
        <v>5</v>
      </c>
      <c r="E44" s="25">
        <f t="shared" si="1"/>
        <v>0.625</v>
      </c>
      <c r="F44" s="6">
        <v>8</v>
      </c>
    </row>
    <row r="45" spans="1:6" x14ac:dyDescent="0.25">
      <c r="A45" s="5" t="s">
        <v>76</v>
      </c>
      <c r="B45" s="7">
        <v>16</v>
      </c>
      <c r="C45" s="23">
        <f t="shared" si="0"/>
        <v>0.64</v>
      </c>
      <c r="D45" s="24">
        <v>9</v>
      </c>
      <c r="E45" s="25">
        <f t="shared" si="1"/>
        <v>0.36</v>
      </c>
      <c r="F45" s="6">
        <v>25</v>
      </c>
    </row>
    <row r="46" spans="1:6" x14ac:dyDescent="0.25">
      <c r="A46" s="5" t="s">
        <v>77</v>
      </c>
      <c r="B46" s="7">
        <v>15</v>
      </c>
      <c r="C46" s="23">
        <f t="shared" si="0"/>
        <v>0.78947368421052633</v>
      </c>
      <c r="D46" s="24">
        <v>4</v>
      </c>
      <c r="E46" s="25">
        <f t="shared" si="1"/>
        <v>0.21052631578947367</v>
      </c>
      <c r="F46" s="6">
        <v>19</v>
      </c>
    </row>
    <row r="47" spans="1:6" x14ac:dyDescent="0.25">
      <c r="A47" s="6" t="s">
        <v>0</v>
      </c>
      <c r="B47" s="6">
        <v>1472</v>
      </c>
      <c r="C47" s="26">
        <f t="shared" si="0"/>
        <v>0.56161770316673021</v>
      </c>
      <c r="D47" s="27">
        <v>1149</v>
      </c>
      <c r="E47" s="26">
        <f t="shared" si="1"/>
        <v>0.43838229683326974</v>
      </c>
      <c r="F47" s="6">
        <v>2621</v>
      </c>
    </row>
    <row r="49" spans="1:1" x14ac:dyDescent="0.25">
      <c r="A49" s="40" t="s">
        <v>98</v>
      </c>
    </row>
  </sheetData>
  <mergeCells count="1">
    <mergeCell ref="B2:F2"/>
  </mergeCells>
  <pageMargins left="0.7" right="0.7" top="0.75" bottom="0.75" header="0.3" footer="0.3"/>
  <pageSetup paperSize="8" scale="8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A17" sqref="A17"/>
    </sheetView>
  </sheetViews>
  <sheetFormatPr defaultRowHeight="15" x14ac:dyDescent="0.25"/>
  <cols>
    <col min="1" max="1" width="59" customWidth="1"/>
    <col min="2" max="2" width="30.5703125" customWidth="1"/>
    <col min="3" max="3" width="26.28515625" customWidth="1"/>
    <col min="4" max="4" width="21.5703125" customWidth="1"/>
    <col min="5" max="5" width="22.140625" customWidth="1"/>
    <col min="6" max="6" width="22" customWidth="1"/>
  </cols>
  <sheetData>
    <row r="1" spans="1:6" x14ac:dyDescent="0.25">
      <c r="A1" t="s">
        <v>96</v>
      </c>
    </row>
    <row r="3" spans="1:6" x14ac:dyDescent="0.25">
      <c r="A3" s="6" t="s">
        <v>10</v>
      </c>
      <c r="B3" s="15" t="s">
        <v>1</v>
      </c>
      <c r="C3" s="8" t="s">
        <v>2</v>
      </c>
      <c r="D3" s="15" t="s">
        <v>3</v>
      </c>
      <c r="E3" s="8" t="s">
        <v>9</v>
      </c>
      <c r="F3" s="15" t="s">
        <v>0</v>
      </c>
    </row>
    <row r="4" spans="1:6" x14ac:dyDescent="0.25">
      <c r="A4" s="5" t="s">
        <v>11</v>
      </c>
      <c r="B4" s="9">
        <v>38</v>
      </c>
      <c r="C4" s="10">
        <f>B4/F4</f>
        <v>0.18009478672985782</v>
      </c>
      <c r="D4" s="11">
        <v>173</v>
      </c>
      <c r="E4" s="12">
        <f>D4/F4</f>
        <v>0.81990521327014221</v>
      </c>
      <c r="F4" s="15">
        <f>(B4+D4)</f>
        <v>211</v>
      </c>
    </row>
    <row r="5" spans="1:6" x14ac:dyDescent="0.25">
      <c r="A5" s="5" t="s">
        <v>12</v>
      </c>
      <c r="B5" s="9">
        <v>37</v>
      </c>
      <c r="C5" s="10">
        <f t="shared" ref="C5:C9" si="0">B5/F5</f>
        <v>0.19072164948453607</v>
      </c>
      <c r="D5" s="11">
        <v>157</v>
      </c>
      <c r="E5" s="12">
        <f t="shared" ref="E5:E9" si="1">D5/F5</f>
        <v>0.80927835051546393</v>
      </c>
      <c r="F5" s="15">
        <f t="shared" ref="F5:F8" si="2">(B5+D5)</f>
        <v>194</v>
      </c>
    </row>
    <row r="6" spans="1:6" x14ac:dyDescent="0.25">
      <c r="A6" s="5" t="s">
        <v>25</v>
      </c>
      <c r="B6" s="9">
        <v>32</v>
      </c>
      <c r="C6" s="10">
        <f t="shared" si="0"/>
        <v>0.45714285714285713</v>
      </c>
      <c r="D6" s="11">
        <v>38</v>
      </c>
      <c r="E6" s="12">
        <f t="shared" si="1"/>
        <v>0.54285714285714282</v>
      </c>
      <c r="F6" s="15">
        <f t="shared" si="2"/>
        <v>70</v>
      </c>
    </row>
    <row r="7" spans="1:6" x14ac:dyDescent="0.25">
      <c r="A7" s="5" t="s">
        <v>26</v>
      </c>
      <c r="B7" s="9">
        <v>21</v>
      </c>
      <c r="C7" s="10">
        <f t="shared" si="0"/>
        <v>0.11290322580645161</v>
      </c>
      <c r="D7" s="11">
        <v>165</v>
      </c>
      <c r="E7" s="12">
        <f t="shared" si="1"/>
        <v>0.88709677419354838</v>
      </c>
      <c r="F7" s="15">
        <f t="shared" si="2"/>
        <v>186</v>
      </c>
    </row>
    <row r="8" spans="1:6" x14ac:dyDescent="0.25">
      <c r="A8" s="5" t="s">
        <v>27</v>
      </c>
      <c r="B8" s="9">
        <v>134</v>
      </c>
      <c r="C8" s="10">
        <f t="shared" si="0"/>
        <v>0.39296187683284456</v>
      </c>
      <c r="D8" s="11">
        <v>207</v>
      </c>
      <c r="E8" s="12">
        <f t="shared" si="1"/>
        <v>0.60703812316715544</v>
      </c>
      <c r="F8" s="15">
        <f t="shared" si="2"/>
        <v>341</v>
      </c>
    </row>
    <row r="9" spans="1:6" x14ac:dyDescent="0.25">
      <c r="A9" s="4" t="s">
        <v>28</v>
      </c>
      <c r="B9" s="15">
        <f>SUM(B4:B8)</f>
        <v>262</v>
      </c>
      <c r="C9" s="8">
        <f t="shared" si="0"/>
        <v>0.26147704590818366</v>
      </c>
      <c r="D9" s="13">
        <f>SUM(D4:D8)</f>
        <v>740</v>
      </c>
      <c r="E9" s="14">
        <f t="shared" si="1"/>
        <v>0.73852295409181634</v>
      </c>
      <c r="F9" s="15">
        <f>SUM(F4:F8)</f>
        <v>1002</v>
      </c>
    </row>
    <row r="12" spans="1:6" x14ac:dyDescent="0.25">
      <c r="A12" s="40" t="s">
        <v>97</v>
      </c>
    </row>
  </sheetData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opLeftCell="A22" workbookViewId="0">
      <selection activeCell="A49" sqref="A49"/>
    </sheetView>
  </sheetViews>
  <sheetFormatPr defaultRowHeight="15" x14ac:dyDescent="0.25"/>
  <cols>
    <col min="1" max="1" width="98" bestFit="1" customWidth="1"/>
    <col min="2" max="6" width="23" style="3" customWidth="1"/>
  </cols>
  <sheetData>
    <row r="1" spans="1:6" x14ac:dyDescent="0.25">
      <c r="A1" t="s">
        <v>90</v>
      </c>
    </row>
    <row r="2" spans="1:6" x14ac:dyDescent="0.25">
      <c r="A2" s="7"/>
      <c r="B2" s="41" t="s">
        <v>5</v>
      </c>
      <c r="C2" s="41"/>
      <c r="D2" s="41"/>
      <c r="E2" s="41"/>
      <c r="F2" s="41"/>
    </row>
    <row r="3" spans="1:6" x14ac:dyDescent="0.25">
      <c r="A3" s="7" t="s">
        <v>10</v>
      </c>
      <c r="B3" s="6" t="s">
        <v>78</v>
      </c>
      <c r="C3" s="6" t="s">
        <v>2</v>
      </c>
      <c r="D3" s="6" t="s">
        <v>3</v>
      </c>
      <c r="E3" s="6" t="s">
        <v>4</v>
      </c>
      <c r="F3" s="6" t="s">
        <v>0</v>
      </c>
    </row>
    <row r="4" spans="1:6" x14ac:dyDescent="0.25">
      <c r="A4" s="5" t="s">
        <v>79</v>
      </c>
      <c r="B4" s="7">
        <v>322</v>
      </c>
      <c r="C4" s="23">
        <f>B4/F4</f>
        <v>0.48640483383685801</v>
      </c>
      <c r="D4" s="5">
        <v>340</v>
      </c>
      <c r="E4" s="25">
        <f>D4/F4</f>
        <v>0.51359516616314205</v>
      </c>
      <c r="F4" s="6">
        <v>662</v>
      </c>
    </row>
    <row r="5" spans="1:6" x14ac:dyDescent="0.25">
      <c r="A5" s="5" t="s">
        <v>36</v>
      </c>
      <c r="B5" s="7">
        <v>10</v>
      </c>
      <c r="C5" s="23">
        <f t="shared" ref="C5:C47" si="0">B5/F5</f>
        <v>0.83333333333333337</v>
      </c>
      <c r="D5" s="5">
        <v>2</v>
      </c>
      <c r="E5" s="25">
        <f t="shared" ref="E5:E47" si="1">D5/F5</f>
        <v>0.16666666666666666</v>
      </c>
      <c r="F5" s="6">
        <v>12</v>
      </c>
    </row>
    <row r="6" spans="1:6" x14ac:dyDescent="0.25">
      <c r="A6" s="5" t="s">
        <v>37</v>
      </c>
      <c r="B6" s="7">
        <v>79</v>
      </c>
      <c r="C6" s="23">
        <f t="shared" si="0"/>
        <v>0.80612244897959184</v>
      </c>
      <c r="D6" s="5">
        <v>19</v>
      </c>
      <c r="E6" s="25">
        <f t="shared" si="1"/>
        <v>0.19387755102040816</v>
      </c>
      <c r="F6" s="6">
        <v>98</v>
      </c>
    </row>
    <row r="7" spans="1:6" x14ac:dyDescent="0.25">
      <c r="A7" s="5" t="s">
        <v>38</v>
      </c>
      <c r="B7" s="7">
        <v>4</v>
      </c>
      <c r="C7" s="23">
        <f t="shared" si="0"/>
        <v>0.44444444444444442</v>
      </c>
      <c r="D7" s="5">
        <v>5</v>
      </c>
      <c r="E7" s="25">
        <f t="shared" si="1"/>
        <v>0.55555555555555558</v>
      </c>
      <c r="F7" s="6">
        <v>9</v>
      </c>
    </row>
    <row r="8" spans="1:6" x14ac:dyDescent="0.25">
      <c r="A8" s="5" t="s">
        <v>39</v>
      </c>
      <c r="B8" s="7">
        <v>47</v>
      </c>
      <c r="C8" s="23">
        <f t="shared" si="0"/>
        <v>0.65277777777777779</v>
      </c>
      <c r="D8" s="5">
        <v>25</v>
      </c>
      <c r="E8" s="25">
        <f t="shared" si="1"/>
        <v>0.34722222222222221</v>
      </c>
      <c r="F8" s="6">
        <v>72</v>
      </c>
    </row>
    <row r="9" spans="1:6" x14ac:dyDescent="0.25">
      <c r="A9" s="5" t="s">
        <v>40</v>
      </c>
      <c r="B9" s="7">
        <v>1</v>
      </c>
      <c r="C9" s="23">
        <f t="shared" si="0"/>
        <v>0.16666666666666666</v>
      </c>
      <c r="D9" s="5">
        <v>5</v>
      </c>
      <c r="E9" s="25">
        <f t="shared" si="1"/>
        <v>0.83333333333333337</v>
      </c>
      <c r="F9" s="6">
        <v>6</v>
      </c>
    </row>
    <row r="10" spans="1:6" x14ac:dyDescent="0.25">
      <c r="A10" s="5" t="s">
        <v>41</v>
      </c>
      <c r="B10" s="7">
        <v>29</v>
      </c>
      <c r="C10" s="23">
        <f t="shared" si="0"/>
        <v>0.96666666666666667</v>
      </c>
      <c r="D10" s="5">
        <v>1</v>
      </c>
      <c r="E10" s="25">
        <f t="shared" si="1"/>
        <v>3.3333333333333333E-2</v>
      </c>
      <c r="F10" s="6">
        <v>30</v>
      </c>
    </row>
    <row r="11" spans="1:6" x14ac:dyDescent="0.25">
      <c r="A11" s="5" t="s">
        <v>42</v>
      </c>
      <c r="B11" s="7">
        <v>174</v>
      </c>
      <c r="C11" s="23">
        <f t="shared" si="0"/>
        <v>0.77333333333333332</v>
      </c>
      <c r="D11" s="5">
        <v>51</v>
      </c>
      <c r="E11" s="25">
        <f t="shared" si="1"/>
        <v>0.22666666666666666</v>
      </c>
      <c r="F11" s="6">
        <v>225</v>
      </c>
    </row>
    <row r="12" spans="1:6" x14ac:dyDescent="0.25">
      <c r="A12" s="5" t="s">
        <v>43</v>
      </c>
      <c r="B12" s="7">
        <v>6</v>
      </c>
      <c r="C12" s="23">
        <f t="shared" si="0"/>
        <v>0.33333333333333331</v>
      </c>
      <c r="D12" s="5">
        <v>12</v>
      </c>
      <c r="E12" s="25">
        <f t="shared" si="1"/>
        <v>0.66666666666666663</v>
      </c>
      <c r="F12" s="6">
        <v>18</v>
      </c>
    </row>
    <row r="13" spans="1:6" x14ac:dyDescent="0.25">
      <c r="A13" s="5" t="s">
        <v>44</v>
      </c>
      <c r="B13" s="7">
        <v>17</v>
      </c>
      <c r="C13" s="23">
        <f t="shared" si="0"/>
        <v>0.65384615384615385</v>
      </c>
      <c r="D13" s="5">
        <v>9</v>
      </c>
      <c r="E13" s="25">
        <f t="shared" si="1"/>
        <v>0.34615384615384615</v>
      </c>
      <c r="F13" s="6">
        <v>26</v>
      </c>
    </row>
    <row r="14" spans="1:6" x14ac:dyDescent="0.25">
      <c r="A14" s="5" t="s">
        <v>45</v>
      </c>
      <c r="B14" s="7">
        <v>22</v>
      </c>
      <c r="C14" s="23">
        <f t="shared" si="0"/>
        <v>0.41509433962264153</v>
      </c>
      <c r="D14" s="5">
        <v>31</v>
      </c>
      <c r="E14" s="25">
        <f t="shared" si="1"/>
        <v>0.58490566037735847</v>
      </c>
      <c r="F14" s="6">
        <v>53</v>
      </c>
    </row>
    <row r="15" spans="1:6" x14ac:dyDescent="0.25">
      <c r="A15" s="5" t="s">
        <v>46</v>
      </c>
      <c r="B15" s="7">
        <v>21</v>
      </c>
      <c r="C15" s="23">
        <f t="shared" si="0"/>
        <v>0.84</v>
      </c>
      <c r="D15" s="5">
        <v>4</v>
      </c>
      <c r="E15" s="25">
        <f t="shared" si="1"/>
        <v>0.16</v>
      </c>
      <c r="F15" s="6">
        <v>25</v>
      </c>
    </row>
    <row r="16" spans="1:6" x14ac:dyDescent="0.25">
      <c r="A16" s="5" t="s">
        <v>47</v>
      </c>
      <c r="B16" s="7">
        <v>30</v>
      </c>
      <c r="C16" s="23">
        <f t="shared" si="0"/>
        <v>0.4838709677419355</v>
      </c>
      <c r="D16" s="5">
        <v>32</v>
      </c>
      <c r="E16" s="25">
        <f t="shared" si="1"/>
        <v>0.5161290322580645</v>
      </c>
      <c r="F16" s="6">
        <v>62</v>
      </c>
    </row>
    <row r="17" spans="1:6" x14ac:dyDescent="0.25">
      <c r="A17" s="5" t="s">
        <v>48</v>
      </c>
      <c r="B17" s="7">
        <v>3</v>
      </c>
      <c r="C17" s="23">
        <f t="shared" si="0"/>
        <v>0.33333333333333331</v>
      </c>
      <c r="D17" s="5">
        <v>6</v>
      </c>
      <c r="E17" s="25">
        <f t="shared" si="1"/>
        <v>0.66666666666666663</v>
      </c>
      <c r="F17" s="6">
        <v>9</v>
      </c>
    </row>
    <row r="18" spans="1:6" x14ac:dyDescent="0.25">
      <c r="A18" s="5" t="s">
        <v>49</v>
      </c>
      <c r="B18" s="7">
        <v>4</v>
      </c>
      <c r="C18" s="23">
        <f t="shared" si="0"/>
        <v>0.33333333333333331</v>
      </c>
      <c r="D18" s="5">
        <v>8</v>
      </c>
      <c r="E18" s="25">
        <f t="shared" si="1"/>
        <v>0.66666666666666663</v>
      </c>
      <c r="F18" s="6">
        <v>12</v>
      </c>
    </row>
    <row r="19" spans="1:6" x14ac:dyDescent="0.25">
      <c r="A19" s="5" t="s">
        <v>50</v>
      </c>
      <c r="B19" s="7">
        <v>48</v>
      </c>
      <c r="C19" s="23">
        <f t="shared" si="0"/>
        <v>0.66666666666666663</v>
      </c>
      <c r="D19" s="5">
        <v>24</v>
      </c>
      <c r="E19" s="25">
        <f t="shared" si="1"/>
        <v>0.33333333333333331</v>
      </c>
      <c r="F19" s="6">
        <v>72</v>
      </c>
    </row>
    <row r="20" spans="1:6" x14ac:dyDescent="0.25">
      <c r="A20" s="5" t="s">
        <v>51</v>
      </c>
      <c r="B20" s="7">
        <v>66</v>
      </c>
      <c r="C20" s="23">
        <f t="shared" si="0"/>
        <v>0.79518072289156627</v>
      </c>
      <c r="D20" s="5">
        <v>17</v>
      </c>
      <c r="E20" s="25">
        <f t="shared" si="1"/>
        <v>0.20481927710843373</v>
      </c>
      <c r="F20" s="6">
        <v>83</v>
      </c>
    </row>
    <row r="21" spans="1:6" x14ac:dyDescent="0.25">
      <c r="A21" s="5" t="s">
        <v>52</v>
      </c>
      <c r="B21" s="7">
        <v>10</v>
      </c>
      <c r="C21" s="23">
        <f t="shared" si="0"/>
        <v>0.5</v>
      </c>
      <c r="D21" s="5">
        <v>10</v>
      </c>
      <c r="E21" s="25">
        <f t="shared" si="1"/>
        <v>0.5</v>
      </c>
      <c r="F21" s="6">
        <v>20</v>
      </c>
    </row>
    <row r="22" spans="1:6" x14ac:dyDescent="0.25">
      <c r="A22" s="5" t="s">
        <v>53</v>
      </c>
      <c r="B22" s="7">
        <v>0</v>
      </c>
      <c r="C22" s="23">
        <f t="shared" si="0"/>
        <v>0</v>
      </c>
      <c r="D22" s="5">
        <v>7</v>
      </c>
      <c r="E22" s="25">
        <f t="shared" si="1"/>
        <v>1</v>
      </c>
      <c r="F22" s="6">
        <v>7</v>
      </c>
    </row>
    <row r="23" spans="1:6" x14ac:dyDescent="0.25">
      <c r="A23" s="5" t="s">
        <v>54</v>
      </c>
      <c r="B23" s="7">
        <v>4</v>
      </c>
      <c r="C23" s="23">
        <f t="shared" si="0"/>
        <v>0.17391304347826086</v>
      </c>
      <c r="D23" s="5">
        <v>19</v>
      </c>
      <c r="E23" s="25">
        <f t="shared" si="1"/>
        <v>0.82608695652173914</v>
      </c>
      <c r="F23" s="6">
        <v>23</v>
      </c>
    </row>
    <row r="24" spans="1:6" x14ac:dyDescent="0.25">
      <c r="A24" s="5" t="s">
        <v>55</v>
      </c>
      <c r="B24" s="7">
        <v>14</v>
      </c>
      <c r="C24" s="23">
        <f t="shared" si="0"/>
        <v>0.3888888888888889</v>
      </c>
      <c r="D24" s="5">
        <v>22</v>
      </c>
      <c r="E24" s="25">
        <f t="shared" si="1"/>
        <v>0.61111111111111116</v>
      </c>
      <c r="F24" s="6">
        <v>36</v>
      </c>
    </row>
    <row r="25" spans="1:6" x14ac:dyDescent="0.25">
      <c r="A25" s="5" t="s">
        <v>56</v>
      </c>
      <c r="B25" s="7">
        <v>7</v>
      </c>
      <c r="C25" s="23">
        <f t="shared" si="0"/>
        <v>0.7</v>
      </c>
      <c r="D25" s="5">
        <v>3</v>
      </c>
      <c r="E25" s="25">
        <f t="shared" si="1"/>
        <v>0.3</v>
      </c>
      <c r="F25" s="6">
        <v>10</v>
      </c>
    </row>
    <row r="26" spans="1:6" x14ac:dyDescent="0.25">
      <c r="A26" s="5" t="s">
        <v>57</v>
      </c>
      <c r="B26" s="7">
        <v>10</v>
      </c>
      <c r="C26" s="23">
        <f t="shared" si="0"/>
        <v>0.76923076923076927</v>
      </c>
      <c r="D26" s="5">
        <v>3</v>
      </c>
      <c r="E26" s="25">
        <f t="shared" si="1"/>
        <v>0.23076923076923078</v>
      </c>
      <c r="F26" s="6">
        <v>13</v>
      </c>
    </row>
    <row r="27" spans="1:6" x14ac:dyDescent="0.25">
      <c r="A27" s="5" t="s">
        <v>58</v>
      </c>
      <c r="B27" s="7">
        <v>0</v>
      </c>
      <c r="C27" s="23">
        <f t="shared" si="0"/>
        <v>0</v>
      </c>
      <c r="D27" s="5">
        <v>5</v>
      </c>
      <c r="E27" s="25">
        <f t="shared" si="1"/>
        <v>1</v>
      </c>
      <c r="F27" s="6">
        <v>5</v>
      </c>
    </row>
    <row r="28" spans="1:6" x14ac:dyDescent="0.25">
      <c r="A28" s="5" t="s">
        <v>59</v>
      </c>
      <c r="B28" s="7">
        <v>14</v>
      </c>
      <c r="C28" s="23">
        <f t="shared" si="0"/>
        <v>0.3783783783783784</v>
      </c>
      <c r="D28" s="5">
        <v>23</v>
      </c>
      <c r="E28" s="25">
        <f t="shared" si="1"/>
        <v>0.6216216216216216</v>
      </c>
      <c r="F28" s="6">
        <v>37</v>
      </c>
    </row>
    <row r="29" spans="1:6" x14ac:dyDescent="0.25">
      <c r="A29" s="5" t="s">
        <v>60</v>
      </c>
      <c r="B29" s="7">
        <v>10</v>
      </c>
      <c r="C29" s="23">
        <f t="shared" si="0"/>
        <v>0.3125</v>
      </c>
      <c r="D29" s="5">
        <v>22</v>
      </c>
      <c r="E29" s="25">
        <f t="shared" si="1"/>
        <v>0.6875</v>
      </c>
      <c r="F29" s="6">
        <v>32</v>
      </c>
    </row>
    <row r="30" spans="1:6" x14ac:dyDescent="0.25">
      <c r="A30" s="5" t="s">
        <v>61</v>
      </c>
      <c r="B30" s="7">
        <v>42</v>
      </c>
      <c r="C30" s="23">
        <f t="shared" si="0"/>
        <v>0.37168141592920356</v>
      </c>
      <c r="D30" s="5">
        <v>71</v>
      </c>
      <c r="E30" s="25">
        <f t="shared" si="1"/>
        <v>0.62831858407079644</v>
      </c>
      <c r="F30" s="6">
        <v>113</v>
      </c>
    </row>
    <row r="31" spans="1:6" x14ac:dyDescent="0.25">
      <c r="A31" s="5" t="s">
        <v>62</v>
      </c>
      <c r="B31" s="7">
        <v>16</v>
      </c>
      <c r="C31" s="23">
        <f t="shared" si="0"/>
        <v>0.44444444444444442</v>
      </c>
      <c r="D31" s="5">
        <v>20</v>
      </c>
      <c r="E31" s="25">
        <f t="shared" si="1"/>
        <v>0.55555555555555558</v>
      </c>
      <c r="F31" s="6">
        <v>36</v>
      </c>
    </row>
    <row r="32" spans="1:6" x14ac:dyDescent="0.25">
      <c r="A32" s="5" t="s">
        <v>63</v>
      </c>
      <c r="B32" s="7">
        <v>1</v>
      </c>
      <c r="C32" s="23">
        <f t="shared" si="0"/>
        <v>0.25</v>
      </c>
      <c r="D32" s="5">
        <v>3</v>
      </c>
      <c r="E32" s="25">
        <f t="shared" si="1"/>
        <v>0.75</v>
      </c>
      <c r="F32" s="6">
        <v>4</v>
      </c>
    </row>
    <row r="33" spans="1:6" x14ac:dyDescent="0.25">
      <c r="A33" s="5" t="s">
        <v>64</v>
      </c>
      <c r="B33" s="7">
        <v>0</v>
      </c>
      <c r="C33" s="23">
        <f t="shared" si="0"/>
        <v>0</v>
      </c>
      <c r="D33" s="5">
        <v>2</v>
      </c>
      <c r="E33" s="25">
        <f t="shared" si="1"/>
        <v>1</v>
      </c>
      <c r="F33" s="6">
        <v>2</v>
      </c>
    </row>
    <row r="34" spans="1:6" x14ac:dyDescent="0.25">
      <c r="A34" s="5" t="s">
        <v>65</v>
      </c>
      <c r="B34" s="7">
        <v>21</v>
      </c>
      <c r="C34" s="23">
        <f t="shared" si="0"/>
        <v>0.67741935483870963</v>
      </c>
      <c r="D34" s="5">
        <v>10</v>
      </c>
      <c r="E34" s="25">
        <f t="shared" si="1"/>
        <v>0.32258064516129031</v>
      </c>
      <c r="F34" s="6">
        <v>31</v>
      </c>
    </row>
    <row r="35" spans="1:6" x14ac:dyDescent="0.25">
      <c r="A35" s="5" t="s">
        <v>66</v>
      </c>
      <c r="B35" s="7">
        <v>12</v>
      </c>
      <c r="C35" s="23">
        <f t="shared" si="0"/>
        <v>0.54545454545454541</v>
      </c>
      <c r="D35" s="5">
        <v>10</v>
      </c>
      <c r="E35" s="25">
        <f t="shared" si="1"/>
        <v>0.45454545454545453</v>
      </c>
      <c r="F35" s="6">
        <v>22</v>
      </c>
    </row>
    <row r="36" spans="1:6" x14ac:dyDescent="0.25">
      <c r="A36" s="5" t="s">
        <v>67</v>
      </c>
      <c r="B36" s="7">
        <v>8</v>
      </c>
      <c r="C36" s="23">
        <f t="shared" si="0"/>
        <v>0.44444444444444442</v>
      </c>
      <c r="D36" s="5">
        <v>10</v>
      </c>
      <c r="E36" s="25">
        <f t="shared" si="1"/>
        <v>0.55555555555555558</v>
      </c>
      <c r="F36" s="6">
        <v>18</v>
      </c>
    </row>
    <row r="37" spans="1:6" x14ac:dyDescent="0.25">
      <c r="A37" s="5" t="s">
        <v>68</v>
      </c>
      <c r="B37" s="7">
        <v>17</v>
      </c>
      <c r="C37" s="23">
        <f t="shared" si="0"/>
        <v>0.42499999999999999</v>
      </c>
      <c r="D37" s="5">
        <v>23</v>
      </c>
      <c r="E37" s="25">
        <f t="shared" si="1"/>
        <v>0.57499999999999996</v>
      </c>
      <c r="F37" s="6">
        <v>40</v>
      </c>
    </row>
    <row r="38" spans="1:6" x14ac:dyDescent="0.25">
      <c r="A38" s="5" t="s">
        <v>69</v>
      </c>
      <c r="B38" s="7">
        <v>3</v>
      </c>
      <c r="C38" s="23">
        <f t="shared" si="0"/>
        <v>0.25</v>
      </c>
      <c r="D38" s="5">
        <v>9</v>
      </c>
      <c r="E38" s="25">
        <f t="shared" si="1"/>
        <v>0.75</v>
      </c>
      <c r="F38" s="6">
        <v>12</v>
      </c>
    </row>
    <row r="39" spans="1:6" x14ac:dyDescent="0.25">
      <c r="A39" s="5" t="s">
        <v>70</v>
      </c>
      <c r="B39" s="7">
        <v>92</v>
      </c>
      <c r="C39" s="23">
        <f t="shared" si="0"/>
        <v>0.38493723849372385</v>
      </c>
      <c r="D39" s="5">
        <v>147</v>
      </c>
      <c r="E39" s="25">
        <f t="shared" si="1"/>
        <v>0.61506276150627615</v>
      </c>
      <c r="F39" s="6">
        <v>239</v>
      </c>
    </row>
    <row r="40" spans="1:6" x14ac:dyDescent="0.25">
      <c r="A40" s="5" t="s">
        <v>71</v>
      </c>
      <c r="B40" s="7">
        <v>9</v>
      </c>
      <c r="C40" s="23">
        <f t="shared" si="0"/>
        <v>0.34615384615384615</v>
      </c>
      <c r="D40" s="5">
        <v>17</v>
      </c>
      <c r="E40" s="25">
        <f t="shared" si="1"/>
        <v>0.65384615384615385</v>
      </c>
      <c r="F40" s="6">
        <v>26</v>
      </c>
    </row>
    <row r="41" spans="1:6" x14ac:dyDescent="0.25">
      <c r="A41" s="5" t="s">
        <v>72</v>
      </c>
      <c r="B41" s="7">
        <v>13</v>
      </c>
      <c r="C41" s="23">
        <f t="shared" si="0"/>
        <v>0.68421052631578949</v>
      </c>
      <c r="D41" s="5">
        <v>6</v>
      </c>
      <c r="E41" s="25">
        <f t="shared" si="1"/>
        <v>0.31578947368421051</v>
      </c>
      <c r="F41" s="6">
        <v>19</v>
      </c>
    </row>
    <row r="42" spans="1:6" x14ac:dyDescent="0.25">
      <c r="A42" s="5" t="s">
        <v>73</v>
      </c>
      <c r="B42" s="7">
        <v>5</v>
      </c>
      <c r="C42" s="23">
        <f t="shared" si="0"/>
        <v>0.5</v>
      </c>
      <c r="D42" s="5">
        <v>5</v>
      </c>
      <c r="E42" s="25">
        <f t="shared" si="1"/>
        <v>0.5</v>
      </c>
      <c r="F42" s="6">
        <v>10</v>
      </c>
    </row>
    <row r="43" spans="1:6" x14ac:dyDescent="0.25">
      <c r="A43" s="5" t="s">
        <v>74</v>
      </c>
      <c r="B43" s="7">
        <v>28</v>
      </c>
      <c r="C43" s="23">
        <f t="shared" si="0"/>
        <v>0.7</v>
      </c>
      <c r="D43" s="5">
        <v>12</v>
      </c>
      <c r="E43" s="25">
        <f t="shared" si="1"/>
        <v>0.3</v>
      </c>
      <c r="F43" s="6">
        <v>40</v>
      </c>
    </row>
    <row r="44" spans="1:6" x14ac:dyDescent="0.25">
      <c r="A44" s="5" t="s">
        <v>75</v>
      </c>
      <c r="B44" s="7">
        <v>0</v>
      </c>
      <c r="C44" s="23">
        <f t="shared" si="0"/>
        <v>0</v>
      </c>
      <c r="D44" s="5">
        <v>2</v>
      </c>
      <c r="E44" s="25">
        <f t="shared" si="1"/>
        <v>1</v>
      </c>
      <c r="F44" s="6">
        <v>2</v>
      </c>
    </row>
    <row r="45" spans="1:6" x14ac:dyDescent="0.25">
      <c r="A45" s="5" t="s">
        <v>76</v>
      </c>
      <c r="B45" s="7">
        <v>11</v>
      </c>
      <c r="C45" s="23">
        <f t="shared" si="0"/>
        <v>0.61111111111111116</v>
      </c>
      <c r="D45" s="5">
        <v>7</v>
      </c>
      <c r="E45" s="25">
        <f t="shared" si="1"/>
        <v>0.3888888888888889</v>
      </c>
      <c r="F45" s="6">
        <v>18</v>
      </c>
    </row>
    <row r="46" spans="1:6" x14ac:dyDescent="0.25">
      <c r="A46" s="5" t="s">
        <v>77</v>
      </c>
      <c r="B46" s="7">
        <v>10</v>
      </c>
      <c r="C46" s="23">
        <f t="shared" si="0"/>
        <v>0.90909090909090906</v>
      </c>
      <c r="D46" s="5">
        <v>1</v>
      </c>
      <c r="E46" s="25">
        <f t="shared" si="1"/>
        <v>9.0909090909090912E-2</v>
      </c>
      <c r="F46" s="6">
        <v>11</v>
      </c>
    </row>
    <row r="47" spans="1:6" x14ac:dyDescent="0.25">
      <c r="A47" s="6" t="s">
        <v>0</v>
      </c>
      <c r="B47" s="6">
        <v>1240</v>
      </c>
      <c r="C47" s="26">
        <f t="shared" si="0"/>
        <v>0.53913043478260869</v>
      </c>
      <c r="D47" s="6">
        <v>1060</v>
      </c>
      <c r="E47" s="26">
        <f t="shared" si="1"/>
        <v>0.46086956521739131</v>
      </c>
      <c r="F47" s="6">
        <v>2300</v>
      </c>
    </row>
    <row r="49" spans="1:1" x14ac:dyDescent="0.25">
      <c r="A49" s="40" t="s">
        <v>98</v>
      </c>
    </row>
  </sheetData>
  <mergeCells count="1">
    <mergeCell ref="B2:F2"/>
  </mergeCells>
  <pageMargins left="0.7" right="0.7" top="0.75" bottom="0.75" header="0.3" footer="0.3"/>
  <pageSetup paperSize="8" scale="9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opLeftCell="A19" workbookViewId="0">
      <selection activeCell="A46" sqref="A46"/>
    </sheetView>
  </sheetViews>
  <sheetFormatPr defaultRowHeight="15" x14ac:dyDescent="0.25"/>
  <cols>
    <col min="1" max="1" width="102.28515625" bestFit="1" customWidth="1"/>
    <col min="2" max="2" width="23.7109375" customWidth="1"/>
    <col min="3" max="3" width="21.42578125" customWidth="1"/>
    <col min="4" max="4" width="20.28515625" customWidth="1"/>
    <col min="5" max="5" width="23.140625" customWidth="1"/>
    <col min="6" max="6" width="9.28515625" bestFit="1" customWidth="1"/>
  </cols>
  <sheetData>
    <row r="1" spans="1:6" x14ac:dyDescent="0.25">
      <c r="A1" t="s">
        <v>91</v>
      </c>
    </row>
    <row r="2" spans="1:6" x14ac:dyDescent="0.25">
      <c r="A2" s="28"/>
      <c r="B2" s="42" t="s">
        <v>6</v>
      </c>
      <c r="C2" s="42"/>
      <c r="D2" s="42"/>
      <c r="E2" s="42"/>
      <c r="F2" s="42"/>
    </row>
    <row r="3" spans="1:6" x14ac:dyDescent="0.25">
      <c r="A3" s="29" t="s">
        <v>80</v>
      </c>
      <c r="B3" s="29" t="s">
        <v>81</v>
      </c>
      <c r="C3" s="29" t="s">
        <v>32</v>
      </c>
      <c r="D3" s="29" t="s">
        <v>3</v>
      </c>
      <c r="E3" s="29" t="s">
        <v>4</v>
      </c>
      <c r="F3" s="29" t="s">
        <v>0</v>
      </c>
    </row>
    <row r="4" spans="1:6" x14ac:dyDescent="0.25">
      <c r="A4" s="5" t="s">
        <v>35</v>
      </c>
      <c r="B4" s="28">
        <v>386</v>
      </c>
      <c r="C4" s="30">
        <f>B4/F4</f>
        <v>0.52232746955345066</v>
      </c>
      <c r="D4" s="5">
        <v>353</v>
      </c>
      <c r="E4" s="25">
        <f>D4/F4</f>
        <v>0.47767253044654939</v>
      </c>
      <c r="F4" s="29">
        <v>739</v>
      </c>
    </row>
    <row r="5" spans="1:6" x14ac:dyDescent="0.25">
      <c r="A5" s="5" t="s">
        <v>36</v>
      </c>
      <c r="B5" s="28">
        <v>2</v>
      </c>
      <c r="C5" s="30">
        <f t="shared" ref="C5:C44" si="0">B5/F5</f>
        <v>0.33333333333333331</v>
      </c>
      <c r="D5" s="5">
        <v>4</v>
      </c>
      <c r="E5" s="25">
        <f t="shared" ref="E5:E44" si="1">D5/F5</f>
        <v>0.66666666666666663</v>
      </c>
      <c r="F5" s="29">
        <v>6</v>
      </c>
    </row>
    <row r="6" spans="1:6" x14ac:dyDescent="0.25">
      <c r="A6" s="5" t="s">
        <v>37</v>
      </c>
      <c r="B6" s="28">
        <v>81</v>
      </c>
      <c r="C6" s="30">
        <f t="shared" si="0"/>
        <v>0.83505154639175261</v>
      </c>
      <c r="D6" s="5">
        <v>16</v>
      </c>
      <c r="E6" s="25">
        <f t="shared" si="1"/>
        <v>0.16494845360824742</v>
      </c>
      <c r="F6" s="29">
        <v>97</v>
      </c>
    </row>
    <row r="7" spans="1:6" x14ac:dyDescent="0.25">
      <c r="A7" s="5" t="s">
        <v>38</v>
      </c>
      <c r="B7" s="28">
        <v>15</v>
      </c>
      <c r="C7" s="30">
        <f t="shared" si="0"/>
        <v>0.5</v>
      </c>
      <c r="D7" s="5">
        <v>15</v>
      </c>
      <c r="E7" s="25">
        <f t="shared" si="1"/>
        <v>0.5</v>
      </c>
      <c r="F7" s="29">
        <v>30</v>
      </c>
    </row>
    <row r="8" spans="1:6" x14ac:dyDescent="0.25">
      <c r="A8" s="5" t="s">
        <v>39</v>
      </c>
      <c r="B8" s="28">
        <v>47</v>
      </c>
      <c r="C8" s="30">
        <f t="shared" si="0"/>
        <v>0.69117647058823528</v>
      </c>
      <c r="D8" s="5">
        <v>21</v>
      </c>
      <c r="E8" s="25">
        <f t="shared" si="1"/>
        <v>0.30882352941176472</v>
      </c>
      <c r="F8" s="29">
        <v>68</v>
      </c>
    </row>
    <row r="9" spans="1:6" x14ac:dyDescent="0.25">
      <c r="A9" s="5" t="s">
        <v>41</v>
      </c>
      <c r="B9" s="28">
        <v>21</v>
      </c>
      <c r="C9" s="30">
        <f t="shared" si="0"/>
        <v>0.77777777777777779</v>
      </c>
      <c r="D9" s="5">
        <v>6</v>
      </c>
      <c r="E9" s="25">
        <f t="shared" si="1"/>
        <v>0.22222222222222221</v>
      </c>
      <c r="F9" s="29">
        <v>27</v>
      </c>
    </row>
    <row r="10" spans="1:6" x14ac:dyDescent="0.25">
      <c r="A10" s="5" t="s">
        <v>42</v>
      </c>
      <c r="B10" s="28">
        <v>61</v>
      </c>
      <c r="C10" s="30">
        <f t="shared" si="0"/>
        <v>0.76249999999999996</v>
      </c>
      <c r="D10" s="5">
        <v>19</v>
      </c>
      <c r="E10" s="25">
        <f t="shared" si="1"/>
        <v>0.23749999999999999</v>
      </c>
      <c r="F10" s="29">
        <v>80</v>
      </c>
    </row>
    <row r="11" spans="1:6" x14ac:dyDescent="0.25">
      <c r="A11" s="5" t="s">
        <v>43</v>
      </c>
      <c r="B11" s="28">
        <v>9</v>
      </c>
      <c r="C11" s="30">
        <f t="shared" si="0"/>
        <v>0.42857142857142855</v>
      </c>
      <c r="D11" s="5">
        <v>12</v>
      </c>
      <c r="E11" s="25">
        <f t="shared" si="1"/>
        <v>0.5714285714285714</v>
      </c>
      <c r="F11" s="29">
        <v>21</v>
      </c>
    </row>
    <row r="12" spans="1:6" x14ac:dyDescent="0.25">
      <c r="A12" s="5" t="s">
        <v>44</v>
      </c>
      <c r="B12" s="28">
        <v>14</v>
      </c>
      <c r="C12" s="30">
        <f t="shared" si="0"/>
        <v>0.46666666666666667</v>
      </c>
      <c r="D12" s="5">
        <v>16</v>
      </c>
      <c r="E12" s="25">
        <f t="shared" si="1"/>
        <v>0.53333333333333333</v>
      </c>
      <c r="F12" s="29">
        <v>30</v>
      </c>
    </row>
    <row r="13" spans="1:6" x14ac:dyDescent="0.25">
      <c r="A13" s="5" t="s">
        <v>45</v>
      </c>
      <c r="B13" s="28">
        <v>12</v>
      </c>
      <c r="C13" s="30">
        <f t="shared" si="0"/>
        <v>0.25531914893617019</v>
      </c>
      <c r="D13" s="5">
        <v>35</v>
      </c>
      <c r="E13" s="25">
        <f t="shared" si="1"/>
        <v>0.74468085106382975</v>
      </c>
      <c r="F13" s="29">
        <v>47</v>
      </c>
    </row>
    <row r="14" spans="1:6" x14ac:dyDescent="0.25">
      <c r="A14" s="5" t="s">
        <v>46</v>
      </c>
      <c r="B14" s="28">
        <v>32</v>
      </c>
      <c r="C14" s="30">
        <f t="shared" si="0"/>
        <v>0.84210526315789469</v>
      </c>
      <c r="D14" s="5">
        <v>6</v>
      </c>
      <c r="E14" s="25">
        <f t="shared" si="1"/>
        <v>0.15789473684210525</v>
      </c>
      <c r="F14" s="29">
        <v>38</v>
      </c>
    </row>
    <row r="15" spans="1:6" x14ac:dyDescent="0.25">
      <c r="A15" s="5" t="s">
        <v>47</v>
      </c>
      <c r="B15" s="28">
        <v>64</v>
      </c>
      <c r="C15" s="30">
        <f t="shared" si="0"/>
        <v>0.68817204301075274</v>
      </c>
      <c r="D15" s="5">
        <v>29</v>
      </c>
      <c r="E15" s="25">
        <f t="shared" si="1"/>
        <v>0.31182795698924731</v>
      </c>
      <c r="F15" s="29">
        <v>93</v>
      </c>
    </row>
    <row r="16" spans="1:6" x14ac:dyDescent="0.25">
      <c r="A16" s="5" t="s">
        <v>48</v>
      </c>
      <c r="B16" s="28">
        <v>2</v>
      </c>
      <c r="C16" s="30">
        <f t="shared" si="0"/>
        <v>0.5</v>
      </c>
      <c r="D16" s="5">
        <v>2</v>
      </c>
      <c r="E16" s="25">
        <f t="shared" si="1"/>
        <v>0.5</v>
      </c>
      <c r="F16" s="29">
        <v>4</v>
      </c>
    </row>
    <row r="17" spans="1:6" x14ac:dyDescent="0.25">
      <c r="A17" s="5" t="s">
        <v>49</v>
      </c>
      <c r="B17" s="28">
        <v>18</v>
      </c>
      <c r="C17" s="30">
        <f t="shared" si="0"/>
        <v>0.66666666666666663</v>
      </c>
      <c r="D17" s="5">
        <v>9</v>
      </c>
      <c r="E17" s="25">
        <f t="shared" si="1"/>
        <v>0.33333333333333331</v>
      </c>
      <c r="F17" s="29">
        <v>27</v>
      </c>
    </row>
    <row r="18" spans="1:6" x14ac:dyDescent="0.25">
      <c r="A18" s="5" t="s">
        <v>50</v>
      </c>
      <c r="B18" s="28">
        <v>49</v>
      </c>
      <c r="C18" s="30">
        <f t="shared" si="0"/>
        <v>0.56976744186046513</v>
      </c>
      <c r="D18" s="5">
        <v>37</v>
      </c>
      <c r="E18" s="25">
        <f t="shared" si="1"/>
        <v>0.43023255813953487</v>
      </c>
      <c r="F18" s="29">
        <v>86</v>
      </c>
    </row>
    <row r="19" spans="1:6" x14ac:dyDescent="0.25">
      <c r="A19" s="5" t="s">
        <v>51</v>
      </c>
      <c r="B19" s="28">
        <v>85</v>
      </c>
      <c r="C19" s="30">
        <f t="shared" si="0"/>
        <v>0.84158415841584155</v>
      </c>
      <c r="D19" s="5">
        <v>16</v>
      </c>
      <c r="E19" s="25">
        <f t="shared" si="1"/>
        <v>0.15841584158415842</v>
      </c>
      <c r="F19" s="29">
        <v>101</v>
      </c>
    </row>
    <row r="20" spans="1:6" x14ac:dyDescent="0.25">
      <c r="A20" s="5" t="s">
        <v>53</v>
      </c>
      <c r="B20" s="28">
        <v>2</v>
      </c>
      <c r="C20" s="30">
        <f t="shared" si="0"/>
        <v>0.15384615384615385</v>
      </c>
      <c r="D20" s="5">
        <v>11</v>
      </c>
      <c r="E20" s="25">
        <f t="shared" si="1"/>
        <v>0.84615384615384615</v>
      </c>
      <c r="F20" s="29">
        <v>13</v>
      </c>
    </row>
    <row r="21" spans="1:6" x14ac:dyDescent="0.25">
      <c r="A21" s="5" t="s">
        <v>54</v>
      </c>
      <c r="B21" s="28">
        <v>14</v>
      </c>
      <c r="C21" s="30">
        <f t="shared" si="0"/>
        <v>0.42424242424242425</v>
      </c>
      <c r="D21" s="5">
        <v>19</v>
      </c>
      <c r="E21" s="25">
        <f t="shared" si="1"/>
        <v>0.5757575757575758</v>
      </c>
      <c r="F21" s="29">
        <v>33</v>
      </c>
    </row>
    <row r="22" spans="1:6" x14ac:dyDescent="0.25">
      <c r="A22" s="5" t="s">
        <v>55</v>
      </c>
      <c r="B22" s="28">
        <v>32</v>
      </c>
      <c r="C22" s="30">
        <f t="shared" si="0"/>
        <v>0.78048780487804881</v>
      </c>
      <c r="D22" s="5">
        <v>9</v>
      </c>
      <c r="E22" s="25">
        <f t="shared" si="1"/>
        <v>0.21951219512195122</v>
      </c>
      <c r="F22" s="29">
        <v>41</v>
      </c>
    </row>
    <row r="23" spans="1:6" x14ac:dyDescent="0.25">
      <c r="A23" s="5" t="s">
        <v>56</v>
      </c>
      <c r="B23" s="28">
        <v>2</v>
      </c>
      <c r="C23" s="30">
        <f t="shared" si="0"/>
        <v>0.2857142857142857</v>
      </c>
      <c r="D23" s="5">
        <v>5</v>
      </c>
      <c r="E23" s="25">
        <f t="shared" si="1"/>
        <v>0.7142857142857143</v>
      </c>
      <c r="F23" s="29">
        <v>7</v>
      </c>
    </row>
    <row r="24" spans="1:6" x14ac:dyDescent="0.25">
      <c r="A24" s="5" t="s">
        <v>57</v>
      </c>
      <c r="B24" s="28">
        <v>1</v>
      </c>
      <c r="C24" s="30">
        <f t="shared" si="0"/>
        <v>1</v>
      </c>
      <c r="D24" s="5">
        <v>0</v>
      </c>
      <c r="E24" s="25">
        <f t="shared" si="1"/>
        <v>0</v>
      </c>
      <c r="F24" s="29">
        <v>1</v>
      </c>
    </row>
    <row r="25" spans="1:6" x14ac:dyDescent="0.25">
      <c r="A25" s="5" t="s">
        <v>58</v>
      </c>
      <c r="B25" s="28">
        <v>0</v>
      </c>
      <c r="C25" s="30">
        <f t="shared" si="0"/>
        <v>0</v>
      </c>
      <c r="D25" s="5">
        <v>1</v>
      </c>
      <c r="E25" s="25">
        <f t="shared" si="1"/>
        <v>1</v>
      </c>
      <c r="F25" s="29">
        <v>1</v>
      </c>
    </row>
    <row r="26" spans="1:6" x14ac:dyDescent="0.25">
      <c r="A26" s="5" t="s">
        <v>59</v>
      </c>
      <c r="B26" s="28">
        <v>17</v>
      </c>
      <c r="C26" s="30">
        <f t="shared" si="0"/>
        <v>0.41463414634146339</v>
      </c>
      <c r="D26" s="5">
        <v>24</v>
      </c>
      <c r="E26" s="25">
        <f t="shared" si="1"/>
        <v>0.58536585365853655</v>
      </c>
      <c r="F26" s="29">
        <v>41</v>
      </c>
    </row>
    <row r="27" spans="1:6" x14ac:dyDescent="0.25">
      <c r="A27" s="5" t="s">
        <v>60</v>
      </c>
      <c r="B27" s="28">
        <v>11</v>
      </c>
      <c r="C27" s="30">
        <f t="shared" si="0"/>
        <v>0.33333333333333331</v>
      </c>
      <c r="D27" s="5">
        <v>22</v>
      </c>
      <c r="E27" s="25">
        <f t="shared" si="1"/>
        <v>0.66666666666666663</v>
      </c>
      <c r="F27" s="29">
        <v>33</v>
      </c>
    </row>
    <row r="28" spans="1:6" x14ac:dyDescent="0.25">
      <c r="A28" s="5" t="s">
        <v>61</v>
      </c>
      <c r="B28" s="28">
        <v>41</v>
      </c>
      <c r="C28" s="30">
        <f t="shared" si="0"/>
        <v>0.36936936936936937</v>
      </c>
      <c r="D28" s="5">
        <v>70</v>
      </c>
      <c r="E28" s="25">
        <f t="shared" si="1"/>
        <v>0.63063063063063063</v>
      </c>
      <c r="F28" s="29">
        <v>111</v>
      </c>
    </row>
    <row r="29" spans="1:6" x14ac:dyDescent="0.25">
      <c r="A29" s="5" t="s">
        <v>62</v>
      </c>
      <c r="B29" s="28">
        <v>22</v>
      </c>
      <c r="C29" s="30">
        <f t="shared" si="0"/>
        <v>0.46808510638297873</v>
      </c>
      <c r="D29" s="5">
        <v>25</v>
      </c>
      <c r="E29" s="25">
        <f t="shared" si="1"/>
        <v>0.53191489361702127</v>
      </c>
      <c r="F29" s="29">
        <v>47</v>
      </c>
    </row>
    <row r="30" spans="1:6" x14ac:dyDescent="0.25">
      <c r="A30" s="5" t="s">
        <v>63</v>
      </c>
      <c r="B30" s="28">
        <v>3</v>
      </c>
      <c r="C30" s="30">
        <f t="shared" si="0"/>
        <v>0.6</v>
      </c>
      <c r="D30" s="5">
        <v>2</v>
      </c>
      <c r="E30" s="25">
        <f t="shared" si="1"/>
        <v>0.4</v>
      </c>
      <c r="F30" s="29">
        <v>5</v>
      </c>
    </row>
    <row r="31" spans="1:6" x14ac:dyDescent="0.25">
      <c r="A31" s="5" t="s">
        <v>64</v>
      </c>
      <c r="B31" s="28">
        <v>7</v>
      </c>
      <c r="C31" s="30">
        <f t="shared" si="0"/>
        <v>0.63636363636363635</v>
      </c>
      <c r="D31" s="5">
        <v>4</v>
      </c>
      <c r="E31" s="25">
        <f t="shared" si="1"/>
        <v>0.36363636363636365</v>
      </c>
      <c r="F31" s="29">
        <v>11</v>
      </c>
    </row>
    <row r="32" spans="1:6" x14ac:dyDescent="0.25">
      <c r="A32" s="5" t="s">
        <v>65</v>
      </c>
      <c r="B32" s="28">
        <v>14</v>
      </c>
      <c r="C32" s="30">
        <f t="shared" si="0"/>
        <v>0.5</v>
      </c>
      <c r="D32" s="5">
        <v>14</v>
      </c>
      <c r="E32" s="25">
        <f t="shared" si="1"/>
        <v>0.5</v>
      </c>
      <c r="F32" s="29">
        <v>28</v>
      </c>
    </row>
    <row r="33" spans="1:6" x14ac:dyDescent="0.25">
      <c r="A33" s="5" t="s">
        <v>66</v>
      </c>
      <c r="B33" s="28">
        <v>23</v>
      </c>
      <c r="C33" s="30">
        <f t="shared" si="0"/>
        <v>0.63888888888888884</v>
      </c>
      <c r="D33" s="5">
        <v>13</v>
      </c>
      <c r="E33" s="25">
        <f t="shared" si="1"/>
        <v>0.3611111111111111</v>
      </c>
      <c r="F33" s="29">
        <v>36</v>
      </c>
    </row>
    <row r="34" spans="1:6" x14ac:dyDescent="0.25">
      <c r="A34" s="5" t="s">
        <v>67</v>
      </c>
      <c r="B34" s="28">
        <v>0</v>
      </c>
      <c r="C34" s="30">
        <f t="shared" si="0"/>
        <v>0</v>
      </c>
      <c r="D34" s="5">
        <v>10</v>
      </c>
      <c r="E34" s="25">
        <f t="shared" si="1"/>
        <v>1</v>
      </c>
      <c r="F34" s="29">
        <v>10</v>
      </c>
    </row>
    <row r="35" spans="1:6" x14ac:dyDescent="0.25">
      <c r="A35" s="5" t="s">
        <v>68</v>
      </c>
      <c r="B35" s="28">
        <v>28</v>
      </c>
      <c r="C35" s="30">
        <f t="shared" si="0"/>
        <v>0.5714285714285714</v>
      </c>
      <c r="D35" s="5">
        <v>21</v>
      </c>
      <c r="E35" s="25">
        <f t="shared" si="1"/>
        <v>0.42857142857142855</v>
      </c>
      <c r="F35" s="29">
        <v>49</v>
      </c>
    </row>
    <row r="36" spans="1:6" x14ac:dyDescent="0.25">
      <c r="A36" s="5" t="s">
        <v>82</v>
      </c>
      <c r="B36" s="28">
        <v>4</v>
      </c>
      <c r="C36" s="30">
        <f t="shared" si="0"/>
        <v>0.19047619047619047</v>
      </c>
      <c r="D36" s="5">
        <v>17</v>
      </c>
      <c r="E36" s="25">
        <f t="shared" si="1"/>
        <v>0.80952380952380953</v>
      </c>
      <c r="F36" s="29">
        <v>21</v>
      </c>
    </row>
    <row r="37" spans="1:6" x14ac:dyDescent="0.25">
      <c r="A37" s="5" t="s">
        <v>70</v>
      </c>
      <c r="B37" s="28">
        <v>91</v>
      </c>
      <c r="C37" s="30">
        <f t="shared" si="0"/>
        <v>0.36254980079681276</v>
      </c>
      <c r="D37" s="5">
        <v>160</v>
      </c>
      <c r="E37" s="25">
        <f t="shared" si="1"/>
        <v>0.63745019920318724</v>
      </c>
      <c r="F37" s="29">
        <v>251</v>
      </c>
    </row>
    <row r="38" spans="1:6" x14ac:dyDescent="0.25">
      <c r="A38" s="5" t="s">
        <v>71</v>
      </c>
      <c r="B38" s="28">
        <v>8</v>
      </c>
      <c r="C38" s="30">
        <f t="shared" si="0"/>
        <v>0.25</v>
      </c>
      <c r="D38" s="5">
        <v>24</v>
      </c>
      <c r="E38" s="25">
        <f t="shared" si="1"/>
        <v>0.75</v>
      </c>
      <c r="F38" s="29">
        <v>32</v>
      </c>
    </row>
    <row r="39" spans="1:6" x14ac:dyDescent="0.25">
      <c r="A39" s="5" t="s">
        <v>72</v>
      </c>
      <c r="B39" s="28">
        <v>21</v>
      </c>
      <c r="C39" s="30">
        <f t="shared" si="0"/>
        <v>0.875</v>
      </c>
      <c r="D39" s="5">
        <v>3</v>
      </c>
      <c r="E39" s="25">
        <f t="shared" si="1"/>
        <v>0.125</v>
      </c>
      <c r="F39" s="29">
        <v>24</v>
      </c>
    </row>
    <row r="40" spans="1:6" x14ac:dyDescent="0.25">
      <c r="A40" s="5" t="s">
        <v>74</v>
      </c>
      <c r="B40" s="28">
        <v>8</v>
      </c>
      <c r="C40" s="30">
        <f t="shared" si="0"/>
        <v>0.66666666666666663</v>
      </c>
      <c r="D40" s="5">
        <v>4</v>
      </c>
      <c r="E40" s="25">
        <f t="shared" si="1"/>
        <v>0.33333333333333331</v>
      </c>
      <c r="F40" s="29">
        <v>12</v>
      </c>
    </row>
    <row r="41" spans="1:6" x14ac:dyDescent="0.25">
      <c r="A41" s="5" t="s">
        <v>75</v>
      </c>
      <c r="B41" s="28">
        <v>1</v>
      </c>
      <c r="C41" s="30">
        <f t="shared" si="0"/>
        <v>0.1</v>
      </c>
      <c r="D41" s="5">
        <v>9</v>
      </c>
      <c r="E41" s="25">
        <f t="shared" si="1"/>
        <v>0.9</v>
      </c>
      <c r="F41" s="29">
        <v>10</v>
      </c>
    </row>
    <row r="42" spans="1:6" x14ac:dyDescent="0.25">
      <c r="A42" s="5" t="s">
        <v>76</v>
      </c>
      <c r="B42" s="28">
        <v>5</v>
      </c>
      <c r="C42" s="30">
        <f t="shared" si="0"/>
        <v>1</v>
      </c>
      <c r="D42" s="5">
        <v>0</v>
      </c>
      <c r="E42" s="25">
        <f t="shared" si="1"/>
        <v>0</v>
      </c>
      <c r="F42" s="29">
        <v>5</v>
      </c>
    </row>
    <row r="43" spans="1:6" x14ac:dyDescent="0.25">
      <c r="A43" s="5" t="s">
        <v>77</v>
      </c>
      <c r="B43" s="28">
        <v>13</v>
      </c>
      <c r="C43" s="30">
        <f t="shared" si="0"/>
        <v>0.8666666666666667</v>
      </c>
      <c r="D43" s="5">
        <v>2</v>
      </c>
      <c r="E43" s="25">
        <f t="shared" si="1"/>
        <v>0.13333333333333333</v>
      </c>
      <c r="F43" s="29">
        <v>15</v>
      </c>
    </row>
    <row r="44" spans="1:6" x14ac:dyDescent="0.25">
      <c r="A44" s="29" t="s">
        <v>0</v>
      </c>
      <c r="B44" s="29">
        <v>1266</v>
      </c>
      <c r="C44" s="31">
        <f t="shared" si="0"/>
        <v>0.5431145431145431</v>
      </c>
      <c r="D44" s="29">
        <v>1065</v>
      </c>
      <c r="E44" s="31">
        <f t="shared" si="1"/>
        <v>0.4568854568854569</v>
      </c>
      <c r="F44" s="29">
        <v>2331</v>
      </c>
    </row>
    <row r="46" spans="1:6" x14ac:dyDescent="0.25">
      <c r="A46" s="40" t="s">
        <v>98</v>
      </c>
    </row>
  </sheetData>
  <mergeCells count="1">
    <mergeCell ref="B2:F2"/>
  </mergeCells>
  <pageMargins left="0.7" right="0.7" top="0.75" bottom="0.75" header="0.3" footer="0.3"/>
  <pageSetup paperSize="8" scale="9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topLeftCell="A31" workbookViewId="0">
      <selection activeCell="A51" sqref="A51"/>
    </sheetView>
  </sheetViews>
  <sheetFormatPr defaultRowHeight="15" x14ac:dyDescent="0.25"/>
  <cols>
    <col min="1" max="1" width="102.28515625" bestFit="1" customWidth="1"/>
    <col min="2" max="2" width="10.85546875" style="3" bestFit="1" customWidth="1"/>
    <col min="3" max="3" width="17.85546875" style="3" customWidth="1"/>
    <col min="4" max="4" width="16.42578125" style="3" customWidth="1"/>
    <col min="5" max="5" width="8.28515625" style="3" customWidth="1"/>
    <col min="6" max="6" width="11.5703125" style="3" bestFit="1" customWidth="1"/>
  </cols>
  <sheetData>
    <row r="1" spans="1:6" x14ac:dyDescent="0.25">
      <c r="A1" t="s">
        <v>29</v>
      </c>
    </row>
    <row r="2" spans="1:6" x14ac:dyDescent="0.25">
      <c r="A2" s="32"/>
      <c r="B2" s="42" t="s">
        <v>7</v>
      </c>
      <c r="C2" s="42"/>
      <c r="D2" s="42"/>
      <c r="E2" s="42"/>
      <c r="F2" s="42"/>
    </row>
    <row r="3" spans="1:6" x14ac:dyDescent="0.25">
      <c r="A3" s="33" t="s">
        <v>10</v>
      </c>
      <c r="B3" s="29" t="s">
        <v>78</v>
      </c>
      <c r="C3" s="29" t="s">
        <v>2</v>
      </c>
      <c r="D3" s="34" t="s">
        <v>33</v>
      </c>
      <c r="E3" s="35" t="s">
        <v>4</v>
      </c>
      <c r="F3" s="29" t="s">
        <v>0</v>
      </c>
    </row>
    <row r="4" spans="1:6" x14ac:dyDescent="0.25">
      <c r="A4" s="36" t="s">
        <v>79</v>
      </c>
      <c r="B4" s="28">
        <v>314</v>
      </c>
      <c r="C4" s="30">
        <f>B4/F4</f>
        <v>0.48909657320872274</v>
      </c>
      <c r="D4" s="37">
        <v>328</v>
      </c>
      <c r="E4" s="38">
        <f>D4/F4</f>
        <v>0.5109034267912772</v>
      </c>
      <c r="F4" s="29">
        <v>642</v>
      </c>
    </row>
    <row r="5" spans="1:6" x14ac:dyDescent="0.25">
      <c r="A5" s="36" t="s">
        <v>36</v>
      </c>
      <c r="B5" s="28">
        <v>10</v>
      </c>
      <c r="C5" s="30">
        <f t="shared" ref="C5:C46" si="0">B5/F5</f>
        <v>0.76923076923076927</v>
      </c>
      <c r="D5" s="37">
        <v>3</v>
      </c>
      <c r="E5" s="38">
        <f t="shared" ref="E5:E46" si="1">D5/F5</f>
        <v>0.23076923076923078</v>
      </c>
      <c r="F5" s="29">
        <v>13</v>
      </c>
    </row>
    <row r="6" spans="1:6" x14ac:dyDescent="0.25">
      <c r="A6" s="36" t="s">
        <v>37</v>
      </c>
      <c r="B6" s="28">
        <v>74</v>
      </c>
      <c r="C6" s="30">
        <f t="shared" si="0"/>
        <v>0.70476190476190481</v>
      </c>
      <c r="D6" s="37">
        <v>31</v>
      </c>
      <c r="E6" s="38">
        <f t="shared" si="1"/>
        <v>0.29523809523809524</v>
      </c>
      <c r="F6" s="29">
        <v>105</v>
      </c>
    </row>
    <row r="7" spans="1:6" x14ac:dyDescent="0.25">
      <c r="A7" s="36" t="s">
        <v>38</v>
      </c>
      <c r="B7" s="28">
        <v>7</v>
      </c>
      <c r="C7" s="30">
        <f t="shared" si="0"/>
        <v>0.3888888888888889</v>
      </c>
      <c r="D7" s="37">
        <v>11</v>
      </c>
      <c r="E7" s="38">
        <f t="shared" si="1"/>
        <v>0.61111111111111116</v>
      </c>
      <c r="F7" s="29">
        <v>18</v>
      </c>
    </row>
    <row r="8" spans="1:6" x14ac:dyDescent="0.25">
      <c r="A8" s="36" t="s">
        <v>39</v>
      </c>
      <c r="B8" s="28">
        <v>31</v>
      </c>
      <c r="C8" s="30">
        <f t="shared" si="0"/>
        <v>0.42465753424657532</v>
      </c>
      <c r="D8" s="37">
        <v>42</v>
      </c>
      <c r="E8" s="38">
        <f t="shared" si="1"/>
        <v>0.57534246575342463</v>
      </c>
      <c r="F8" s="29">
        <v>73</v>
      </c>
    </row>
    <row r="9" spans="1:6" x14ac:dyDescent="0.25">
      <c r="A9" s="36" t="s">
        <v>41</v>
      </c>
      <c r="B9" s="28">
        <v>9</v>
      </c>
      <c r="C9" s="30">
        <f t="shared" si="0"/>
        <v>0.6428571428571429</v>
      </c>
      <c r="D9" s="37">
        <v>5</v>
      </c>
      <c r="E9" s="38">
        <f t="shared" si="1"/>
        <v>0.35714285714285715</v>
      </c>
      <c r="F9" s="29">
        <v>14</v>
      </c>
    </row>
    <row r="10" spans="1:6" x14ac:dyDescent="0.25">
      <c r="A10" s="36" t="s">
        <v>42</v>
      </c>
      <c r="B10" s="28">
        <v>60</v>
      </c>
      <c r="C10" s="30">
        <f t="shared" si="0"/>
        <v>0.81081081081081086</v>
      </c>
      <c r="D10" s="37">
        <v>14</v>
      </c>
      <c r="E10" s="38">
        <f t="shared" si="1"/>
        <v>0.1891891891891892</v>
      </c>
      <c r="F10" s="29">
        <v>74</v>
      </c>
    </row>
    <row r="11" spans="1:6" x14ac:dyDescent="0.25">
      <c r="A11" s="36" t="s">
        <v>43</v>
      </c>
      <c r="B11" s="28">
        <v>9</v>
      </c>
      <c r="C11" s="30">
        <f t="shared" si="0"/>
        <v>0.40909090909090912</v>
      </c>
      <c r="D11" s="37">
        <v>13</v>
      </c>
      <c r="E11" s="38">
        <f t="shared" si="1"/>
        <v>0.59090909090909094</v>
      </c>
      <c r="F11" s="29">
        <v>22</v>
      </c>
    </row>
    <row r="12" spans="1:6" x14ac:dyDescent="0.25">
      <c r="A12" s="36" t="s">
        <v>44</v>
      </c>
      <c r="B12" s="28">
        <v>12</v>
      </c>
      <c r="C12" s="30">
        <f t="shared" si="0"/>
        <v>0.4</v>
      </c>
      <c r="D12" s="37">
        <v>18</v>
      </c>
      <c r="E12" s="38">
        <f t="shared" si="1"/>
        <v>0.6</v>
      </c>
      <c r="F12" s="29">
        <v>30</v>
      </c>
    </row>
    <row r="13" spans="1:6" x14ac:dyDescent="0.25">
      <c r="A13" s="36" t="s">
        <v>45</v>
      </c>
      <c r="B13" s="28">
        <v>14</v>
      </c>
      <c r="C13" s="30">
        <f t="shared" si="0"/>
        <v>0.42424242424242425</v>
      </c>
      <c r="D13" s="37">
        <v>19</v>
      </c>
      <c r="E13" s="38">
        <f t="shared" si="1"/>
        <v>0.5757575757575758</v>
      </c>
      <c r="F13" s="29">
        <v>33</v>
      </c>
    </row>
    <row r="14" spans="1:6" x14ac:dyDescent="0.25">
      <c r="A14" s="36" t="s">
        <v>46</v>
      </c>
      <c r="B14" s="28">
        <v>12</v>
      </c>
      <c r="C14" s="30">
        <f t="shared" si="0"/>
        <v>0.70588235294117652</v>
      </c>
      <c r="D14" s="37">
        <v>5</v>
      </c>
      <c r="E14" s="38">
        <f t="shared" si="1"/>
        <v>0.29411764705882354</v>
      </c>
      <c r="F14" s="29">
        <v>17</v>
      </c>
    </row>
    <row r="15" spans="1:6" x14ac:dyDescent="0.25">
      <c r="A15" s="36" t="s">
        <v>47</v>
      </c>
      <c r="B15" s="28">
        <v>38</v>
      </c>
      <c r="C15" s="30">
        <f t="shared" si="0"/>
        <v>0.70370370370370372</v>
      </c>
      <c r="D15" s="37">
        <v>16</v>
      </c>
      <c r="E15" s="38">
        <f t="shared" si="1"/>
        <v>0.29629629629629628</v>
      </c>
      <c r="F15" s="29">
        <v>54</v>
      </c>
    </row>
    <row r="16" spans="1:6" x14ac:dyDescent="0.25">
      <c r="A16" s="36" t="s">
        <v>48</v>
      </c>
      <c r="B16" s="28">
        <v>3</v>
      </c>
      <c r="C16" s="30">
        <f t="shared" si="0"/>
        <v>0.42857142857142855</v>
      </c>
      <c r="D16" s="37">
        <v>4</v>
      </c>
      <c r="E16" s="38">
        <f t="shared" si="1"/>
        <v>0.5714285714285714</v>
      </c>
      <c r="F16" s="29">
        <v>7</v>
      </c>
    </row>
    <row r="17" spans="1:6" x14ac:dyDescent="0.25">
      <c r="A17" s="36" t="s">
        <v>49</v>
      </c>
      <c r="B17" s="28">
        <v>9</v>
      </c>
      <c r="C17" s="30">
        <f t="shared" si="0"/>
        <v>0.32142857142857145</v>
      </c>
      <c r="D17" s="37">
        <v>19</v>
      </c>
      <c r="E17" s="38">
        <f t="shared" si="1"/>
        <v>0.6785714285714286</v>
      </c>
      <c r="F17" s="29">
        <v>28</v>
      </c>
    </row>
    <row r="18" spans="1:6" x14ac:dyDescent="0.25">
      <c r="A18" s="36" t="s">
        <v>50</v>
      </c>
      <c r="B18" s="28">
        <v>44</v>
      </c>
      <c r="C18" s="30">
        <f t="shared" si="0"/>
        <v>0.4943820224719101</v>
      </c>
      <c r="D18" s="37">
        <v>45</v>
      </c>
      <c r="E18" s="38">
        <f t="shared" si="1"/>
        <v>0.5056179775280899</v>
      </c>
      <c r="F18" s="29">
        <v>89</v>
      </c>
    </row>
    <row r="19" spans="1:6" x14ac:dyDescent="0.25">
      <c r="A19" s="36" t="s">
        <v>51</v>
      </c>
      <c r="B19" s="28">
        <v>48</v>
      </c>
      <c r="C19" s="30">
        <f t="shared" si="0"/>
        <v>0.676056338028169</v>
      </c>
      <c r="D19" s="37">
        <v>23</v>
      </c>
      <c r="E19" s="38">
        <f t="shared" si="1"/>
        <v>0.323943661971831</v>
      </c>
      <c r="F19" s="29">
        <v>71</v>
      </c>
    </row>
    <row r="20" spans="1:6" x14ac:dyDescent="0.25">
      <c r="A20" s="36" t="s">
        <v>53</v>
      </c>
      <c r="B20" s="28">
        <v>2</v>
      </c>
      <c r="C20" s="30">
        <f t="shared" si="0"/>
        <v>0.25</v>
      </c>
      <c r="D20" s="37">
        <v>6</v>
      </c>
      <c r="E20" s="38">
        <f t="shared" si="1"/>
        <v>0.75</v>
      </c>
      <c r="F20" s="29">
        <v>8</v>
      </c>
    </row>
    <row r="21" spans="1:6" x14ac:dyDescent="0.25">
      <c r="A21" s="36" t="s">
        <v>54</v>
      </c>
      <c r="B21" s="28">
        <v>20</v>
      </c>
      <c r="C21" s="30">
        <f t="shared" si="0"/>
        <v>0.58823529411764708</v>
      </c>
      <c r="D21" s="37">
        <v>14</v>
      </c>
      <c r="E21" s="38">
        <f t="shared" si="1"/>
        <v>0.41176470588235292</v>
      </c>
      <c r="F21" s="29">
        <v>34</v>
      </c>
    </row>
    <row r="22" spans="1:6" x14ac:dyDescent="0.25">
      <c r="A22" s="36" t="s">
        <v>55</v>
      </c>
      <c r="B22" s="28">
        <v>9</v>
      </c>
      <c r="C22" s="30">
        <f t="shared" si="0"/>
        <v>0.5625</v>
      </c>
      <c r="D22" s="37">
        <v>7</v>
      </c>
      <c r="E22" s="38">
        <f t="shared" si="1"/>
        <v>0.4375</v>
      </c>
      <c r="F22" s="29">
        <v>16</v>
      </c>
    </row>
    <row r="23" spans="1:6" x14ac:dyDescent="0.25">
      <c r="A23" s="36" t="s">
        <v>83</v>
      </c>
      <c r="B23" s="28">
        <v>4</v>
      </c>
      <c r="C23" s="30">
        <f t="shared" si="0"/>
        <v>0.8</v>
      </c>
      <c r="D23" s="37">
        <v>1</v>
      </c>
      <c r="E23" s="38">
        <f t="shared" si="1"/>
        <v>0.2</v>
      </c>
      <c r="F23" s="29">
        <v>5</v>
      </c>
    </row>
    <row r="24" spans="1:6" x14ac:dyDescent="0.25">
      <c r="A24" s="36" t="s">
        <v>56</v>
      </c>
      <c r="B24" s="28">
        <v>4</v>
      </c>
      <c r="C24" s="30">
        <f t="shared" si="0"/>
        <v>0.8</v>
      </c>
      <c r="D24" s="37">
        <v>1</v>
      </c>
      <c r="E24" s="38">
        <f t="shared" si="1"/>
        <v>0.2</v>
      </c>
      <c r="F24" s="29">
        <v>5</v>
      </c>
    </row>
    <row r="25" spans="1:6" x14ac:dyDescent="0.25">
      <c r="A25" s="36" t="s">
        <v>57</v>
      </c>
      <c r="B25" s="28">
        <v>7</v>
      </c>
      <c r="C25" s="30">
        <f t="shared" si="0"/>
        <v>0.58333333333333337</v>
      </c>
      <c r="D25" s="37">
        <v>5</v>
      </c>
      <c r="E25" s="38">
        <f t="shared" si="1"/>
        <v>0.41666666666666669</v>
      </c>
      <c r="F25" s="29">
        <v>12</v>
      </c>
    </row>
    <row r="26" spans="1:6" x14ac:dyDescent="0.25">
      <c r="A26" s="36" t="s">
        <v>58</v>
      </c>
      <c r="B26" s="28">
        <v>3</v>
      </c>
      <c r="C26" s="30">
        <f t="shared" si="0"/>
        <v>0.42857142857142855</v>
      </c>
      <c r="D26" s="37">
        <v>4</v>
      </c>
      <c r="E26" s="38">
        <f t="shared" si="1"/>
        <v>0.5714285714285714</v>
      </c>
      <c r="F26" s="29">
        <v>7</v>
      </c>
    </row>
    <row r="27" spans="1:6" x14ac:dyDescent="0.25">
      <c r="A27" s="36" t="s">
        <v>59</v>
      </c>
      <c r="B27" s="28">
        <v>16</v>
      </c>
      <c r="C27" s="30">
        <f t="shared" si="0"/>
        <v>0.26229508196721313</v>
      </c>
      <c r="D27" s="37">
        <v>45</v>
      </c>
      <c r="E27" s="38">
        <f t="shared" si="1"/>
        <v>0.73770491803278693</v>
      </c>
      <c r="F27" s="29">
        <v>61</v>
      </c>
    </row>
    <row r="28" spans="1:6" x14ac:dyDescent="0.25">
      <c r="A28" s="36" t="s">
        <v>84</v>
      </c>
      <c r="B28" s="28">
        <v>2</v>
      </c>
      <c r="C28" s="30">
        <f t="shared" si="0"/>
        <v>0.25</v>
      </c>
      <c r="D28" s="37">
        <v>6</v>
      </c>
      <c r="E28" s="38">
        <f t="shared" si="1"/>
        <v>0.75</v>
      </c>
      <c r="F28" s="29">
        <v>8</v>
      </c>
    </row>
    <row r="29" spans="1:6" x14ac:dyDescent="0.25">
      <c r="A29" s="36" t="s">
        <v>60</v>
      </c>
      <c r="B29" s="28">
        <v>7</v>
      </c>
      <c r="C29" s="30">
        <f t="shared" si="0"/>
        <v>0.26923076923076922</v>
      </c>
      <c r="D29" s="37">
        <v>19</v>
      </c>
      <c r="E29" s="38">
        <f t="shared" si="1"/>
        <v>0.73076923076923073</v>
      </c>
      <c r="F29" s="29">
        <v>26</v>
      </c>
    </row>
    <row r="30" spans="1:6" x14ac:dyDescent="0.25">
      <c r="A30" s="36" t="s">
        <v>61</v>
      </c>
      <c r="B30" s="28">
        <v>44</v>
      </c>
      <c r="C30" s="30">
        <f t="shared" si="0"/>
        <v>0.24043715846994534</v>
      </c>
      <c r="D30" s="37">
        <v>139</v>
      </c>
      <c r="E30" s="38">
        <f t="shared" si="1"/>
        <v>0.7595628415300546</v>
      </c>
      <c r="F30" s="29">
        <v>183</v>
      </c>
    </row>
    <row r="31" spans="1:6" x14ac:dyDescent="0.25">
      <c r="A31" s="36" t="s">
        <v>62</v>
      </c>
      <c r="B31" s="28">
        <v>25</v>
      </c>
      <c r="C31" s="30">
        <f t="shared" si="0"/>
        <v>0.390625</v>
      </c>
      <c r="D31" s="37">
        <v>39</v>
      </c>
      <c r="E31" s="38">
        <f t="shared" si="1"/>
        <v>0.609375</v>
      </c>
      <c r="F31" s="29">
        <v>64</v>
      </c>
    </row>
    <row r="32" spans="1:6" x14ac:dyDescent="0.25">
      <c r="A32" s="36" t="s">
        <v>63</v>
      </c>
      <c r="B32" s="28">
        <v>2</v>
      </c>
      <c r="C32" s="30">
        <f t="shared" si="0"/>
        <v>0.15384615384615385</v>
      </c>
      <c r="D32" s="37">
        <v>11</v>
      </c>
      <c r="E32" s="38">
        <f t="shared" si="1"/>
        <v>0.84615384615384615</v>
      </c>
      <c r="F32" s="29">
        <v>13</v>
      </c>
    </row>
    <row r="33" spans="1:6" x14ac:dyDescent="0.25">
      <c r="A33" s="36" t="s">
        <v>64</v>
      </c>
      <c r="B33" s="28">
        <v>9</v>
      </c>
      <c r="C33" s="30">
        <f t="shared" si="0"/>
        <v>0.6</v>
      </c>
      <c r="D33" s="37">
        <v>6</v>
      </c>
      <c r="E33" s="38">
        <f t="shared" si="1"/>
        <v>0.4</v>
      </c>
      <c r="F33" s="29">
        <v>15</v>
      </c>
    </row>
    <row r="34" spans="1:6" x14ac:dyDescent="0.25">
      <c r="A34" s="36" t="s">
        <v>65</v>
      </c>
      <c r="B34" s="28">
        <v>5</v>
      </c>
      <c r="C34" s="30">
        <f t="shared" si="0"/>
        <v>0.38461538461538464</v>
      </c>
      <c r="D34" s="37">
        <v>8</v>
      </c>
      <c r="E34" s="38">
        <f t="shared" si="1"/>
        <v>0.61538461538461542</v>
      </c>
      <c r="F34" s="29">
        <v>13</v>
      </c>
    </row>
    <row r="35" spans="1:6" x14ac:dyDescent="0.25">
      <c r="A35" s="36" t="s">
        <v>66</v>
      </c>
      <c r="B35" s="28">
        <v>11</v>
      </c>
      <c r="C35" s="30">
        <f t="shared" si="0"/>
        <v>0.55000000000000004</v>
      </c>
      <c r="D35" s="37">
        <v>9</v>
      </c>
      <c r="E35" s="38">
        <f t="shared" si="1"/>
        <v>0.45</v>
      </c>
      <c r="F35" s="29">
        <v>20</v>
      </c>
    </row>
    <row r="36" spans="1:6" x14ac:dyDescent="0.25">
      <c r="A36" s="36" t="s">
        <v>67</v>
      </c>
      <c r="B36" s="28">
        <v>2</v>
      </c>
      <c r="C36" s="30">
        <f t="shared" si="0"/>
        <v>0.11764705882352941</v>
      </c>
      <c r="D36" s="37">
        <v>15</v>
      </c>
      <c r="E36" s="38">
        <f t="shared" si="1"/>
        <v>0.88235294117647056</v>
      </c>
      <c r="F36" s="29">
        <v>17</v>
      </c>
    </row>
    <row r="37" spans="1:6" x14ac:dyDescent="0.25">
      <c r="A37" s="36" t="s">
        <v>68</v>
      </c>
      <c r="B37" s="28">
        <v>40</v>
      </c>
      <c r="C37" s="30">
        <f t="shared" si="0"/>
        <v>0.66666666666666663</v>
      </c>
      <c r="D37" s="37">
        <v>20</v>
      </c>
      <c r="E37" s="38">
        <f t="shared" si="1"/>
        <v>0.33333333333333331</v>
      </c>
      <c r="F37" s="29">
        <v>60</v>
      </c>
    </row>
    <row r="38" spans="1:6" x14ac:dyDescent="0.25">
      <c r="A38" s="36" t="s">
        <v>82</v>
      </c>
      <c r="B38" s="28">
        <v>1</v>
      </c>
      <c r="C38" s="30">
        <f t="shared" si="0"/>
        <v>7.6923076923076927E-2</v>
      </c>
      <c r="D38" s="37">
        <v>12</v>
      </c>
      <c r="E38" s="38">
        <f t="shared" si="1"/>
        <v>0.92307692307692313</v>
      </c>
      <c r="F38" s="29">
        <v>13</v>
      </c>
    </row>
    <row r="39" spans="1:6" x14ac:dyDescent="0.25">
      <c r="A39" s="36" t="s">
        <v>70</v>
      </c>
      <c r="B39" s="28">
        <v>111</v>
      </c>
      <c r="C39" s="30">
        <f t="shared" si="0"/>
        <v>0.38811188811188813</v>
      </c>
      <c r="D39" s="37">
        <v>175</v>
      </c>
      <c r="E39" s="38">
        <f t="shared" si="1"/>
        <v>0.61188811188811187</v>
      </c>
      <c r="F39" s="29">
        <v>286</v>
      </c>
    </row>
    <row r="40" spans="1:6" x14ac:dyDescent="0.25">
      <c r="A40" s="36" t="s">
        <v>71</v>
      </c>
      <c r="B40" s="28">
        <v>13</v>
      </c>
      <c r="C40" s="30">
        <f t="shared" si="0"/>
        <v>0.41935483870967744</v>
      </c>
      <c r="D40" s="37">
        <v>18</v>
      </c>
      <c r="E40" s="38">
        <f t="shared" si="1"/>
        <v>0.58064516129032262</v>
      </c>
      <c r="F40" s="29">
        <v>31</v>
      </c>
    </row>
    <row r="41" spans="1:6" x14ac:dyDescent="0.25">
      <c r="A41" s="36" t="s">
        <v>72</v>
      </c>
      <c r="B41" s="28">
        <v>5</v>
      </c>
      <c r="C41" s="30">
        <f t="shared" si="0"/>
        <v>0.55555555555555558</v>
      </c>
      <c r="D41" s="37">
        <v>4</v>
      </c>
      <c r="E41" s="38">
        <f t="shared" si="1"/>
        <v>0.44444444444444442</v>
      </c>
      <c r="F41" s="29">
        <v>9</v>
      </c>
    </row>
    <row r="42" spans="1:6" x14ac:dyDescent="0.25">
      <c r="A42" s="36" t="s">
        <v>74</v>
      </c>
      <c r="B42" s="28">
        <v>4</v>
      </c>
      <c r="C42" s="30">
        <f t="shared" si="0"/>
        <v>0.4</v>
      </c>
      <c r="D42" s="37">
        <v>6</v>
      </c>
      <c r="E42" s="38">
        <f t="shared" si="1"/>
        <v>0.6</v>
      </c>
      <c r="F42" s="29">
        <v>10</v>
      </c>
    </row>
    <row r="43" spans="1:6" x14ac:dyDescent="0.25">
      <c r="A43" s="36" t="s">
        <v>75</v>
      </c>
      <c r="B43" s="28">
        <v>5</v>
      </c>
      <c r="C43" s="30">
        <f t="shared" si="0"/>
        <v>0.35714285714285715</v>
      </c>
      <c r="D43" s="37">
        <v>9</v>
      </c>
      <c r="E43" s="38">
        <f t="shared" si="1"/>
        <v>0.6428571428571429</v>
      </c>
      <c r="F43" s="29">
        <v>14</v>
      </c>
    </row>
    <row r="44" spans="1:6" x14ac:dyDescent="0.25">
      <c r="A44" s="36" t="s">
        <v>76</v>
      </c>
      <c r="B44" s="28">
        <v>4</v>
      </c>
      <c r="C44" s="30">
        <f t="shared" si="0"/>
        <v>0.5714285714285714</v>
      </c>
      <c r="D44" s="37">
        <v>3</v>
      </c>
      <c r="E44" s="38">
        <f t="shared" si="1"/>
        <v>0.42857142857142855</v>
      </c>
      <c r="F44" s="29">
        <v>7</v>
      </c>
    </row>
    <row r="45" spans="1:6" x14ac:dyDescent="0.25">
      <c r="A45" s="36" t="s">
        <v>77</v>
      </c>
      <c r="B45" s="28">
        <v>6</v>
      </c>
      <c r="C45" s="30">
        <f t="shared" si="0"/>
        <v>0.8571428571428571</v>
      </c>
      <c r="D45" s="37">
        <v>1</v>
      </c>
      <c r="E45" s="38">
        <f t="shared" si="1"/>
        <v>0.14285714285714285</v>
      </c>
      <c r="F45" s="29">
        <v>7</v>
      </c>
    </row>
    <row r="46" spans="1:6" x14ac:dyDescent="0.25">
      <c r="A46" s="29" t="s">
        <v>0</v>
      </c>
      <c r="B46" s="29">
        <v>1055</v>
      </c>
      <c r="C46" s="31">
        <f t="shared" si="0"/>
        <v>0.4722470904207699</v>
      </c>
      <c r="D46" s="39">
        <v>1179</v>
      </c>
      <c r="E46" s="31">
        <f t="shared" si="1"/>
        <v>0.52775290957923005</v>
      </c>
      <c r="F46" s="29">
        <v>2234</v>
      </c>
    </row>
    <row r="48" spans="1:6" x14ac:dyDescent="0.25">
      <c r="A48" s="40" t="s">
        <v>98</v>
      </c>
    </row>
  </sheetData>
  <mergeCells count="1">
    <mergeCell ref="B2:F2"/>
  </mergeCells>
  <pageMargins left="0.7" right="0.7" top="0.75" bottom="0.75" header="0.3" footer="0.3"/>
  <pageSetup paperSize="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topLeftCell="A25" workbookViewId="0">
      <selection activeCell="A49" sqref="A49"/>
    </sheetView>
  </sheetViews>
  <sheetFormatPr defaultRowHeight="15" x14ac:dyDescent="0.25"/>
  <cols>
    <col min="1" max="1" width="97.140625" customWidth="1"/>
    <col min="2" max="2" width="19.85546875" style="3" customWidth="1"/>
    <col min="3" max="3" width="18.28515625" style="3" customWidth="1"/>
    <col min="4" max="5" width="17.85546875" style="3" customWidth="1"/>
    <col min="6" max="6" width="9.28515625" style="2" bestFit="1" customWidth="1"/>
  </cols>
  <sheetData>
    <row r="1" spans="1:6" x14ac:dyDescent="0.25">
      <c r="A1" t="s">
        <v>92</v>
      </c>
    </row>
    <row r="2" spans="1:6" x14ac:dyDescent="0.25">
      <c r="A2" s="28"/>
      <c r="B2" s="42" t="s">
        <v>85</v>
      </c>
      <c r="C2" s="42"/>
      <c r="D2" s="42"/>
      <c r="E2" s="42"/>
      <c r="F2" s="42"/>
    </row>
    <row r="3" spans="1:6" x14ac:dyDescent="0.25">
      <c r="A3" s="29" t="s">
        <v>10</v>
      </c>
      <c r="B3" s="29" t="s">
        <v>86</v>
      </c>
      <c r="C3" s="29" t="s">
        <v>87</v>
      </c>
      <c r="D3" s="29" t="s">
        <v>8</v>
      </c>
      <c r="E3" s="29" t="s">
        <v>8</v>
      </c>
      <c r="F3" s="29" t="s">
        <v>0</v>
      </c>
    </row>
    <row r="4" spans="1:6" x14ac:dyDescent="0.25">
      <c r="A4" s="5" t="s">
        <v>35</v>
      </c>
      <c r="B4" s="28">
        <v>307</v>
      </c>
      <c r="C4" s="30">
        <f>B4/F4</f>
        <v>0.51081530782029949</v>
      </c>
      <c r="D4" s="5">
        <v>294</v>
      </c>
      <c r="E4" s="25">
        <f>D4/F4</f>
        <v>0.48918469217970051</v>
      </c>
      <c r="F4" s="29">
        <v>601</v>
      </c>
    </row>
    <row r="5" spans="1:6" x14ac:dyDescent="0.25">
      <c r="A5" s="5" t="s">
        <v>36</v>
      </c>
      <c r="B5" s="28">
        <v>12</v>
      </c>
      <c r="C5" s="30">
        <f t="shared" ref="C5:C46" si="0">B5/F5</f>
        <v>0.92307692307692313</v>
      </c>
      <c r="D5" s="5">
        <v>1</v>
      </c>
      <c r="E5" s="25">
        <f t="shared" ref="E5:E46" si="1">D5/F5</f>
        <v>7.6923076923076927E-2</v>
      </c>
      <c r="F5" s="29">
        <v>13</v>
      </c>
    </row>
    <row r="6" spans="1:6" x14ac:dyDescent="0.25">
      <c r="A6" s="5" t="s">
        <v>37</v>
      </c>
      <c r="B6" s="28">
        <v>52</v>
      </c>
      <c r="C6" s="30">
        <f t="shared" si="0"/>
        <v>0.62650602409638556</v>
      </c>
      <c r="D6" s="5">
        <v>31</v>
      </c>
      <c r="E6" s="25">
        <f t="shared" si="1"/>
        <v>0.37349397590361444</v>
      </c>
      <c r="F6" s="29">
        <v>83</v>
      </c>
    </row>
    <row r="7" spans="1:6" x14ac:dyDescent="0.25">
      <c r="A7" s="5" t="s">
        <v>38</v>
      </c>
      <c r="B7" s="28">
        <v>4</v>
      </c>
      <c r="C7" s="30">
        <f t="shared" si="0"/>
        <v>0.33333333333333331</v>
      </c>
      <c r="D7" s="5">
        <v>8</v>
      </c>
      <c r="E7" s="25">
        <f t="shared" si="1"/>
        <v>0.66666666666666663</v>
      </c>
      <c r="F7" s="29">
        <v>12</v>
      </c>
    </row>
    <row r="8" spans="1:6" x14ac:dyDescent="0.25">
      <c r="A8" s="5" t="s">
        <v>39</v>
      </c>
      <c r="B8" s="28">
        <v>38</v>
      </c>
      <c r="C8" s="30">
        <f t="shared" si="0"/>
        <v>0.39583333333333331</v>
      </c>
      <c r="D8" s="5">
        <v>58</v>
      </c>
      <c r="E8" s="25">
        <f t="shared" si="1"/>
        <v>0.60416666666666663</v>
      </c>
      <c r="F8" s="29">
        <v>96</v>
      </c>
    </row>
    <row r="9" spans="1:6" x14ac:dyDescent="0.25">
      <c r="A9" s="5" t="s">
        <v>41</v>
      </c>
      <c r="B9" s="28">
        <v>17</v>
      </c>
      <c r="C9" s="30">
        <f t="shared" si="0"/>
        <v>0.94444444444444442</v>
      </c>
      <c r="D9" s="5">
        <v>1</v>
      </c>
      <c r="E9" s="25">
        <f t="shared" si="1"/>
        <v>5.5555555555555552E-2</v>
      </c>
      <c r="F9" s="29">
        <v>18</v>
      </c>
    </row>
    <row r="10" spans="1:6" x14ac:dyDescent="0.25">
      <c r="A10" s="5" t="s">
        <v>42</v>
      </c>
      <c r="B10" s="28">
        <v>41</v>
      </c>
      <c r="C10" s="30">
        <f t="shared" si="0"/>
        <v>0.6029411764705882</v>
      </c>
      <c r="D10" s="5">
        <v>27</v>
      </c>
      <c r="E10" s="25">
        <f t="shared" si="1"/>
        <v>0.39705882352941174</v>
      </c>
      <c r="F10" s="29">
        <v>68</v>
      </c>
    </row>
    <row r="11" spans="1:6" x14ac:dyDescent="0.25">
      <c r="A11" s="5" t="s">
        <v>43</v>
      </c>
      <c r="B11" s="28">
        <v>5</v>
      </c>
      <c r="C11" s="30">
        <f t="shared" si="0"/>
        <v>0.45454545454545453</v>
      </c>
      <c r="D11" s="5">
        <v>6</v>
      </c>
      <c r="E11" s="25">
        <f t="shared" si="1"/>
        <v>0.54545454545454541</v>
      </c>
      <c r="F11" s="29">
        <v>11</v>
      </c>
    </row>
    <row r="12" spans="1:6" x14ac:dyDescent="0.25">
      <c r="A12" s="5" t="s">
        <v>44</v>
      </c>
      <c r="B12" s="28">
        <v>9</v>
      </c>
      <c r="C12" s="30">
        <f t="shared" si="0"/>
        <v>0.5625</v>
      </c>
      <c r="D12" s="5">
        <v>7</v>
      </c>
      <c r="E12" s="25">
        <f t="shared" si="1"/>
        <v>0.4375</v>
      </c>
      <c r="F12" s="29">
        <v>16</v>
      </c>
    </row>
    <row r="13" spans="1:6" x14ac:dyDescent="0.25">
      <c r="A13" s="5" t="s">
        <v>45</v>
      </c>
      <c r="B13" s="28">
        <v>16</v>
      </c>
      <c r="C13" s="30">
        <f t="shared" si="0"/>
        <v>0.31372549019607843</v>
      </c>
      <c r="D13" s="5">
        <v>35</v>
      </c>
      <c r="E13" s="25">
        <f t="shared" si="1"/>
        <v>0.68627450980392157</v>
      </c>
      <c r="F13" s="29">
        <v>51</v>
      </c>
    </row>
    <row r="14" spans="1:6" x14ac:dyDescent="0.25">
      <c r="A14" s="5" t="s">
        <v>46</v>
      </c>
      <c r="B14" s="28">
        <v>16</v>
      </c>
      <c r="C14" s="30">
        <f t="shared" si="0"/>
        <v>0.94117647058823528</v>
      </c>
      <c r="D14" s="5">
        <v>1</v>
      </c>
      <c r="E14" s="25">
        <f t="shared" si="1"/>
        <v>5.8823529411764705E-2</v>
      </c>
      <c r="F14" s="29">
        <v>17</v>
      </c>
    </row>
    <row r="15" spans="1:6" x14ac:dyDescent="0.25">
      <c r="A15" s="5" t="s">
        <v>47</v>
      </c>
      <c r="B15" s="28">
        <v>30</v>
      </c>
      <c r="C15" s="30">
        <f t="shared" si="0"/>
        <v>0.63829787234042556</v>
      </c>
      <c r="D15" s="5">
        <v>17</v>
      </c>
      <c r="E15" s="25">
        <f t="shared" si="1"/>
        <v>0.36170212765957449</v>
      </c>
      <c r="F15" s="29">
        <v>47</v>
      </c>
    </row>
    <row r="16" spans="1:6" x14ac:dyDescent="0.25">
      <c r="A16" s="5" t="s">
        <v>48</v>
      </c>
      <c r="B16" s="28">
        <v>4</v>
      </c>
      <c r="C16" s="30">
        <f t="shared" si="0"/>
        <v>1</v>
      </c>
      <c r="D16" s="5">
        <v>0</v>
      </c>
      <c r="E16" s="25">
        <f t="shared" si="1"/>
        <v>0</v>
      </c>
      <c r="F16" s="29">
        <v>4</v>
      </c>
    </row>
    <row r="17" spans="1:6" x14ac:dyDescent="0.25">
      <c r="A17" s="5" t="s">
        <v>49</v>
      </c>
      <c r="B17" s="28">
        <v>9</v>
      </c>
      <c r="C17" s="30">
        <f t="shared" si="0"/>
        <v>0.5625</v>
      </c>
      <c r="D17" s="5">
        <v>7</v>
      </c>
      <c r="E17" s="25">
        <f t="shared" si="1"/>
        <v>0.4375</v>
      </c>
      <c r="F17" s="29">
        <v>16</v>
      </c>
    </row>
    <row r="18" spans="1:6" x14ac:dyDescent="0.25">
      <c r="A18" s="5" t="s">
        <v>50</v>
      </c>
      <c r="B18" s="28">
        <v>55</v>
      </c>
      <c r="C18" s="30">
        <f t="shared" si="0"/>
        <v>0.55555555555555558</v>
      </c>
      <c r="D18" s="5">
        <v>44</v>
      </c>
      <c r="E18" s="25">
        <f t="shared" si="1"/>
        <v>0.44444444444444442</v>
      </c>
      <c r="F18" s="29">
        <v>99</v>
      </c>
    </row>
    <row r="19" spans="1:6" x14ac:dyDescent="0.25">
      <c r="A19" s="5" t="s">
        <v>51</v>
      </c>
      <c r="B19" s="28">
        <v>47</v>
      </c>
      <c r="C19" s="30">
        <f t="shared" si="0"/>
        <v>0.6811594202898551</v>
      </c>
      <c r="D19" s="5">
        <v>22</v>
      </c>
      <c r="E19" s="25">
        <f t="shared" si="1"/>
        <v>0.3188405797101449</v>
      </c>
      <c r="F19" s="29">
        <v>69</v>
      </c>
    </row>
    <row r="20" spans="1:6" x14ac:dyDescent="0.25">
      <c r="A20" s="5" t="s">
        <v>53</v>
      </c>
      <c r="B20" s="28">
        <v>5</v>
      </c>
      <c r="C20" s="30">
        <f t="shared" si="0"/>
        <v>0.5</v>
      </c>
      <c r="D20" s="5">
        <v>5</v>
      </c>
      <c r="E20" s="25">
        <f t="shared" si="1"/>
        <v>0.5</v>
      </c>
      <c r="F20" s="29">
        <v>10</v>
      </c>
    </row>
    <row r="21" spans="1:6" x14ac:dyDescent="0.25">
      <c r="A21" s="5" t="s">
        <v>54</v>
      </c>
      <c r="B21" s="28">
        <v>6</v>
      </c>
      <c r="C21" s="30">
        <f t="shared" si="0"/>
        <v>1</v>
      </c>
      <c r="D21" s="5">
        <v>0</v>
      </c>
      <c r="E21" s="25">
        <f t="shared" si="1"/>
        <v>0</v>
      </c>
      <c r="F21" s="29">
        <v>6</v>
      </c>
    </row>
    <row r="22" spans="1:6" x14ac:dyDescent="0.25">
      <c r="A22" s="5" t="s">
        <v>55</v>
      </c>
      <c r="B22" s="28">
        <v>4</v>
      </c>
      <c r="C22" s="30">
        <f t="shared" si="0"/>
        <v>0.66666666666666663</v>
      </c>
      <c r="D22" s="5">
        <v>2</v>
      </c>
      <c r="E22" s="25">
        <f t="shared" si="1"/>
        <v>0.33333333333333331</v>
      </c>
      <c r="F22" s="29">
        <v>6</v>
      </c>
    </row>
    <row r="23" spans="1:6" x14ac:dyDescent="0.25">
      <c r="A23" s="5" t="s">
        <v>83</v>
      </c>
      <c r="B23" s="28">
        <v>4</v>
      </c>
      <c r="C23" s="30">
        <f t="shared" si="0"/>
        <v>0.8</v>
      </c>
      <c r="D23" s="5">
        <v>1</v>
      </c>
      <c r="E23" s="25">
        <f t="shared" si="1"/>
        <v>0.2</v>
      </c>
      <c r="F23" s="29">
        <v>5</v>
      </c>
    </row>
    <row r="24" spans="1:6" x14ac:dyDescent="0.25">
      <c r="A24" s="5" t="s">
        <v>56</v>
      </c>
      <c r="B24" s="28">
        <v>4</v>
      </c>
      <c r="C24" s="30">
        <f t="shared" si="0"/>
        <v>1</v>
      </c>
      <c r="D24" s="5">
        <v>0</v>
      </c>
      <c r="E24" s="25">
        <f t="shared" si="1"/>
        <v>0</v>
      </c>
      <c r="F24" s="29">
        <v>4</v>
      </c>
    </row>
    <row r="25" spans="1:6" x14ac:dyDescent="0.25">
      <c r="A25" s="5" t="s">
        <v>57</v>
      </c>
      <c r="B25" s="28">
        <v>18</v>
      </c>
      <c r="C25" s="30">
        <f t="shared" si="0"/>
        <v>0.6</v>
      </c>
      <c r="D25" s="5">
        <v>12</v>
      </c>
      <c r="E25" s="25">
        <f t="shared" si="1"/>
        <v>0.4</v>
      </c>
      <c r="F25" s="29">
        <v>30</v>
      </c>
    </row>
    <row r="26" spans="1:6" x14ac:dyDescent="0.25">
      <c r="A26" s="5" t="s">
        <v>58</v>
      </c>
      <c r="B26" s="28">
        <v>2</v>
      </c>
      <c r="C26" s="30">
        <f t="shared" si="0"/>
        <v>0.4</v>
      </c>
      <c r="D26" s="5">
        <v>3</v>
      </c>
      <c r="E26" s="25">
        <f t="shared" si="1"/>
        <v>0.6</v>
      </c>
      <c r="F26" s="29">
        <v>5</v>
      </c>
    </row>
    <row r="27" spans="1:6" x14ac:dyDescent="0.25">
      <c r="A27" s="5" t="s">
        <v>59</v>
      </c>
      <c r="B27" s="28">
        <v>49</v>
      </c>
      <c r="C27" s="30">
        <f t="shared" si="0"/>
        <v>0.30434782608695654</v>
      </c>
      <c r="D27" s="5">
        <v>112</v>
      </c>
      <c r="E27" s="25">
        <f t="shared" si="1"/>
        <v>0.69565217391304346</v>
      </c>
      <c r="F27" s="29">
        <v>161</v>
      </c>
    </row>
    <row r="28" spans="1:6" x14ac:dyDescent="0.25">
      <c r="A28" s="5" t="s">
        <v>84</v>
      </c>
      <c r="B28" s="28">
        <v>2</v>
      </c>
      <c r="C28" s="30">
        <f t="shared" si="0"/>
        <v>0.2</v>
      </c>
      <c r="D28" s="5">
        <v>8</v>
      </c>
      <c r="E28" s="25">
        <f t="shared" si="1"/>
        <v>0.8</v>
      </c>
      <c r="F28" s="29">
        <v>10</v>
      </c>
    </row>
    <row r="29" spans="1:6" x14ac:dyDescent="0.25">
      <c r="A29" s="5" t="s">
        <v>60</v>
      </c>
      <c r="B29" s="28">
        <v>6</v>
      </c>
      <c r="C29" s="30">
        <f t="shared" si="0"/>
        <v>0.21428571428571427</v>
      </c>
      <c r="D29" s="5">
        <v>22</v>
      </c>
      <c r="E29" s="25">
        <f t="shared" si="1"/>
        <v>0.7857142857142857</v>
      </c>
      <c r="F29" s="29">
        <v>28</v>
      </c>
    </row>
    <row r="30" spans="1:6" x14ac:dyDescent="0.25">
      <c r="A30" s="5" t="s">
        <v>61</v>
      </c>
      <c r="B30" s="28">
        <v>59</v>
      </c>
      <c r="C30" s="30">
        <f t="shared" si="0"/>
        <v>0.37820512820512819</v>
      </c>
      <c r="D30" s="5">
        <v>97</v>
      </c>
      <c r="E30" s="25">
        <f t="shared" si="1"/>
        <v>0.62179487179487181</v>
      </c>
      <c r="F30" s="29">
        <v>156</v>
      </c>
    </row>
    <row r="31" spans="1:6" x14ac:dyDescent="0.25">
      <c r="A31" s="5" t="s">
        <v>62</v>
      </c>
      <c r="B31" s="28">
        <v>15</v>
      </c>
      <c r="C31" s="30">
        <f t="shared" si="0"/>
        <v>0.4838709677419355</v>
      </c>
      <c r="D31" s="5">
        <v>16</v>
      </c>
      <c r="E31" s="25">
        <f t="shared" si="1"/>
        <v>0.5161290322580645</v>
      </c>
      <c r="F31" s="29">
        <v>31</v>
      </c>
    </row>
    <row r="32" spans="1:6" x14ac:dyDescent="0.25">
      <c r="A32" s="5" t="s">
        <v>63</v>
      </c>
      <c r="B32" s="28">
        <v>10</v>
      </c>
      <c r="C32" s="30">
        <f t="shared" si="0"/>
        <v>0.66666666666666663</v>
      </c>
      <c r="D32" s="5">
        <v>5</v>
      </c>
      <c r="E32" s="25">
        <f t="shared" si="1"/>
        <v>0.33333333333333331</v>
      </c>
      <c r="F32" s="29">
        <v>15</v>
      </c>
    </row>
    <row r="33" spans="1:6" x14ac:dyDescent="0.25">
      <c r="A33" s="5" t="s">
        <v>64</v>
      </c>
      <c r="B33" s="28">
        <v>13</v>
      </c>
      <c r="C33" s="30">
        <f t="shared" si="0"/>
        <v>0.59090909090909094</v>
      </c>
      <c r="D33" s="5">
        <v>9</v>
      </c>
      <c r="E33" s="25">
        <f t="shared" si="1"/>
        <v>0.40909090909090912</v>
      </c>
      <c r="F33" s="29">
        <v>22</v>
      </c>
    </row>
    <row r="34" spans="1:6" x14ac:dyDescent="0.25">
      <c r="A34" s="5" t="s">
        <v>65</v>
      </c>
      <c r="B34" s="28">
        <v>6</v>
      </c>
      <c r="C34" s="30">
        <f t="shared" si="0"/>
        <v>0.46153846153846156</v>
      </c>
      <c r="D34" s="5">
        <v>7</v>
      </c>
      <c r="E34" s="25">
        <f t="shared" si="1"/>
        <v>0.53846153846153844</v>
      </c>
      <c r="F34" s="29">
        <v>13</v>
      </c>
    </row>
    <row r="35" spans="1:6" x14ac:dyDescent="0.25">
      <c r="A35" s="5" t="s">
        <v>66</v>
      </c>
      <c r="B35" s="28">
        <v>6</v>
      </c>
      <c r="C35" s="30">
        <f t="shared" si="0"/>
        <v>0.66666666666666663</v>
      </c>
      <c r="D35" s="5">
        <v>3</v>
      </c>
      <c r="E35" s="25">
        <f t="shared" si="1"/>
        <v>0.33333333333333331</v>
      </c>
      <c r="F35" s="29">
        <v>9</v>
      </c>
    </row>
    <row r="36" spans="1:6" x14ac:dyDescent="0.25">
      <c r="A36" s="5" t="s">
        <v>67</v>
      </c>
      <c r="B36" s="28">
        <v>3</v>
      </c>
      <c r="C36" s="30">
        <f t="shared" si="0"/>
        <v>0.23076923076923078</v>
      </c>
      <c r="D36" s="5">
        <v>10</v>
      </c>
      <c r="E36" s="25">
        <f t="shared" si="1"/>
        <v>0.76923076923076927</v>
      </c>
      <c r="F36" s="29">
        <v>13</v>
      </c>
    </row>
    <row r="37" spans="1:6" x14ac:dyDescent="0.25">
      <c r="A37" s="5" t="s">
        <v>68</v>
      </c>
      <c r="B37" s="28">
        <v>39</v>
      </c>
      <c r="C37" s="30">
        <f t="shared" si="0"/>
        <v>0.67241379310344829</v>
      </c>
      <c r="D37" s="5">
        <v>19</v>
      </c>
      <c r="E37" s="25">
        <f t="shared" si="1"/>
        <v>0.32758620689655171</v>
      </c>
      <c r="F37" s="29">
        <v>58</v>
      </c>
    </row>
    <row r="38" spans="1:6" x14ac:dyDescent="0.25">
      <c r="A38" s="5" t="s">
        <v>82</v>
      </c>
      <c r="B38" s="28">
        <v>7</v>
      </c>
      <c r="C38" s="30">
        <f t="shared" si="0"/>
        <v>0.22580645161290322</v>
      </c>
      <c r="D38" s="5">
        <v>24</v>
      </c>
      <c r="E38" s="25">
        <f t="shared" si="1"/>
        <v>0.77419354838709675</v>
      </c>
      <c r="F38" s="29">
        <v>31</v>
      </c>
    </row>
    <row r="39" spans="1:6" x14ac:dyDescent="0.25">
      <c r="A39" s="5" t="s">
        <v>70</v>
      </c>
      <c r="B39" s="28">
        <v>119</v>
      </c>
      <c r="C39" s="30">
        <f t="shared" si="0"/>
        <v>0.45247148288973382</v>
      </c>
      <c r="D39" s="5">
        <v>144</v>
      </c>
      <c r="E39" s="25">
        <f t="shared" si="1"/>
        <v>0.54752851711026618</v>
      </c>
      <c r="F39" s="29">
        <v>263</v>
      </c>
    </row>
    <row r="40" spans="1:6" x14ac:dyDescent="0.25">
      <c r="A40" s="5" t="s">
        <v>71</v>
      </c>
      <c r="B40" s="28">
        <v>4</v>
      </c>
      <c r="C40" s="30">
        <f t="shared" si="0"/>
        <v>0.4</v>
      </c>
      <c r="D40" s="5">
        <v>6</v>
      </c>
      <c r="E40" s="25">
        <f t="shared" si="1"/>
        <v>0.6</v>
      </c>
      <c r="F40" s="29">
        <v>10</v>
      </c>
    </row>
    <row r="41" spans="1:6" x14ac:dyDescent="0.25">
      <c r="A41" s="5" t="s">
        <v>72</v>
      </c>
      <c r="B41" s="28">
        <v>4</v>
      </c>
      <c r="C41" s="30">
        <f t="shared" si="0"/>
        <v>0.66666666666666663</v>
      </c>
      <c r="D41" s="5">
        <v>2</v>
      </c>
      <c r="E41" s="25">
        <f t="shared" si="1"/>
        <v>0.33333333333333331</v>
      </c>
      <c r="F41" s="29">
        <v>6</v>
      </c>
    </row>
    <row r="42" spans="1:6" x14ac:dyDescent="0.25">
      <c r="A42" s="5" t="s">
        <v>74</v>
      </c>
      <c r="B42" s="28">
        <v>21</v>
      </c>
      <c r="C42" s="30">
        <f t="shared" si="0"/>
        <v>0.51219512195121952</v>
      </c>
      <c r="D42" s="5">
        <v>20</v>
      </c>
      <c r="E42" s="25">
        <f t="shared" si="1"/>
        <v>0.48780487804878048</v>
      </c>
      <c r="F42" s="29">
        <v>41</v>
      </c>
    </row>
    <row r="43" spans="1:6" x14ac:dyDescent="0.25">
      <c r="A43" s="5" t="s">
        <v>75</v>
      </c>
      <c r="B43" s="28">
        <v>2</v>
      </c>
      <c r="C43" s="30">
        <f t="shared" si="0"/>
        <v>0.2</v>
      </c>
      <c r="D43" s="5">
        <v>8</v>
      </c>
      <c r="E43" s="25">
        <f t="shared" si="1"/>
        <v>0.8</v>
      </c>
      <c r="F43" s="29">
        <v>10</v>
      </c>
    </row>
    <row r="44" spans="1:6" x14ac:dyDescent="0.25">
      <c r="A44" s="5" t="s">
        <v>76</v>
      </c>
      <c r="B44" s="28">
        <v>3</v>
      </c>
      <c r="C44" s="30">
        <f t="shared" si="0"/>
        <v>0.6</v>
      </c>
      <c r="D44" s="5">
        <v>2</v>
      </c>
      <c r="E44" s="25">
        <f t="shared" si="1"/>
        <v>0.4</v>
      </c>
      <c r="F44" s="29">
        <v>5</v>
      </c>
    </row>
    <row r="45" spans="1:6" x14ac:dyDescent="0.25">
      <c r="A45" s="5" t="s">
        <v>77</v>
      </c>
      <c r="B45" s="28">
        <v>3</v>
      </c>
      <c r="C45" s="30">
        <f t="shared" si="0"/>
        <v>1</v>
      </c>
      <c r="D45" s="5">
        <v>0</v>
      </c>
      <c r="E45" s="25">
        <f t="shared" si="1"/>
        <v>0</v>
      </c>
      <c r="F45" s="29">
        <v>3</v>
      </c>
    </row>
    <row r="46" spans="1:6" x14ac:dyDescent="0.25">
      <c r="A46" s="29" t="s">
        <v>0</v>
      </c>
      <c r="B46" s="29">
        <v>1076</v>
      </c>
      <c r="C46" s="31">
        <f t="shared" si="0"/>
        <v>0.49539594843462248</v>
      </c>
      <c r="D46" s="29">
        <v>1096</v>
      </c>
      <c r="E46" s="31">
        <f t="shared" si="1"/>
        <v>0.50460405156537758</v>
      </c>
      <c r="F46" s="29">
        <v>2172</v>
      </c>
    </row>
    <row r="48" spans="1:6" x14ac:dyDescent="0.25">
      <c r="A48" s="40" t="s">
        <v>98</v>
      </c>
    </row>
  </sheetData>
  <mergeCells count="1">
    <mergeCell ref="B2:F2"/>
  </mergeCells>
  <pageMargins left="0.7" right="0.7" top="0.75" bottom="0.75" header="0.3" footer="0.3"/>
  <pageSetup paperSize="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A16" sqref="A16"/>
    </sheetView>
  </sheetViews>
  <sheetFormatPr defaultRowHeight="15" x14ac:dyDescent="0.25"/>
  <cols>
    <col min="1" max="1" width="60.85546875" customWidth="1"/>
    <col min="2" max="2" width="25.28515625" customWidth="1"/>
    <col min="3" max="3" width="23.5703125" customWidth="1"/>
    <col min="4" max="4" width="21.28515625" customWidth="1"/>
    <col min="5" max="5" width="20.7109375" customWidth="1"/>
    <col min="6" max="6" width="16.85546875" customWidth="1"/>
  </cols>
  <sheetData>
    <row r="1" spans="1:6" x14ac:dyDescent="0.25">
      <c r="A1" t="s">
        <v>30</v>
      </c>
    </row>
    <row r="2" spans="1:6" x14ac:dyDescent="0.25">
      <c r="A2" t="s">
        <v>88</v>
      </c>
      <c r="B2" s="3"/>
      <c r="C2" s="3"/>
      <c r="D2" s="3"/>
      <c r="E2" s="3"/>
    </row>
    <row r="3" spans="1:6" x14ac:dyDescent="0.25">
      <c r="A3" s="6" t="s">
        <v>10</v>
      </c>
      <c r="B3" s="15" t="s">
        <v>1</v>
      </c>
      <c r="C3" s="16" t="s">
        <v>2</v>
      </c>
      <c r="D3" s="15" t="s">
        <v>3</v>
      </c>
      <c r="E3" s="16" t="s">
        <v>9</v>
      </c>
      <c r="F3" s="15" t="s">
        <v>0</v>
      </c>
    </row>
    <row r="4" spans="1:6" x14ac:dyDescent="0.25">
      <c r="A4" s="5" t="s">
        <v>11</v>
      </c>
      <c r="B4" s="9">
        <v>57</v>
      </c>
      <c r="C4" s="17">
        <f>B4/F4</f>
        <v>0.29230769230769232</v>
      </c>
      <c r="D4" s="11">
        <v>138</v>
      </c>
      <c r="E4" s="18">
        <f>D4/F4</f>
        <v>0.70769230769230773</v>
      </c>
      <c r="F4" s="9">
        <f>B4+D4</f>
        <v>195</v>
      </c>
    </row>
    <row r="5" spans="1:6" x14ac:dyDescent="0.25">
      <c r="A5" s="5" t="s">
        <v>12</v>
      </c>
      <c r="B5" s="9">
        <v>46</v>
      </c>
      <c r="C5" s="17">
        <f t="shared" ref="C5:C13" si="0">B5/F5</f>
        <v>0.233502538071066</v>
      </c>
      <c r="D5" s="11">
        <v>151</v>
      </c>
      <c r="E5" s="18">
        <f t="shared" ref="E5:E13" si="1">D5/F5</f>
        <v>0.76649746192893398</v>
      </c>
      <c r="F5" s="9">
        <f t="shared" ref="F5:F13" si="2">B5+D5</f>
        <v>197</v>
      </c>
    </row>
    <row r="6" spans="1:6" x14ac:dyDescent="0.25">
      <c r="A6" s="5" t="s">
        <v>13</v>
      </c>
      <c r="B6" s="9">
        <v>58</v>
      </c>
      <c r="C6" s="17">
        <f t="shared" si="0"/>
        <v>0.54716981132075471</v>
      </c>
      <c r="D6" s="11">
        <v>48</v>
      </c>
      <c r="E6" s="18">
        <f t="shared" si="1"/>
        <v>0.45283018867924529</v>
      </c>
      <c r="F6" s="9">
        <f t="shared" si="2"/>
        <v>106</v>
      </c>
    </row>
    <row r="7" spans="1:6" x14ac:dyDescent="0.25">
      <c r="A7" s="5" t="s">
        <v>14</v>
      </c>
      <c r="B7" s="9">
        <v>43</v>
      </c>
      <c r="C7" s="17">
        <f t="shared" si="0"/>
        <v>0.24157303370786518</v>
      </c>
      <c r="D7" s="11">
        <v>135</v>
      </c>
      <c r="E7" s="18">
        <f t="shared" si="1"/>
        <v>0.7584269662921348</v>
      </c>
      <c r="F7" s="9">
        <f t="shared" si="2"/>
        <v>178</v>
      </c>
    </row>
    <row r="8" spans="1:6" x14ac:dyDescent="0.25">
      <c r="A8" s="5" t="s">
        <v>15</v>
      </c>
      <c r="B8" s="9">
        <v>240</v>
      </c>
      <c r="C8" s="17">
        <f t="shared" si="0"/>
        <v>0.5714285714285714</v>
      </c>
      <c r="D8" s="11">
        <v>180</v>
      </c>
      <c r="E8" s="18">
        <f t="shared" si="1"/>
        <v>0.42857142857142855</v>
      </c>
      <c r="F8" s="9">
        <f t="shared" si="2"/>
        <v>420</v>
      </c>
    </row>
    <row r="9" spans="1:6" x14ac:dyDescent="0.25">
      <c r="A9" s="5" t="s">
        <v>16</v>
      </c>
      <c r="B9" s="9">
        <v>45</v>
      </c>
      <c r="C9" s="17">
        <f t="shared" si="0"/>
        <v>0.83333333333333337</v>
      </c>
      <c r="D9" s="11">
        <v>9</v>
      </c>
      <c r="E9" s="18">
        <f t="shared" si="1"/>
        <v>0.16666666666666666</v>
      </c>
      <c r="F9" s="9">
        <f t="shared" si="2"/>
        <v>54</v>
      </c>
    </row>
    <row r="10" spans="1:6" x14ac:dyDescent="0.25">
      <c r="A10" s="5" t="s">
        <v>17</v>
      </c>
      <c r="B10" s="9">
        <v>19</v>
      </c>
      <c r="C10" s="17">
        <f t="shared" si="0"/>
        <v>0.39583333333333331</v>
      </c>
      <c r="D10" s="11">
        <v>29</v>
      </c>
      <c r="E10" s="18">
        <f t="shared" si="1"/>
        <v>0.60416666666666663</v>
      </c>
      <c r="F10" s="9">
        <f t="shared" si="2"/>
        <v>48</v>
      </c>
    </row>
    <row r="11" spans="1:6" x14ac:dyDescent="0.25">
      <c r="A11" s="5" t="s">
        <v>18</v>
      </c>
      <c r="B11" s="9">
        <v>65</v>
      </c>
      <c r="C11" s="17">
        <f t="shared" si="0"/>
        <v>0.5752212389380531</v>
      </c>
      <c r="D11" s="11">
        <v>48</v>
      </c>
      <c r="E11" s="18">
        <f t="shared" si="1"/>
        <v>0.4247787610619469</v>
      </c>
      <c r="F11" s="9">
        <f t="shared" si="2"/>
        <v>113</v>
      </c>
    </row>
    <row r="12" spans="1:6" x14ac:dyDescent="0.25">
      <c r="A12" s="5" t="s">
        <v>19</v>
      </c>
      <c r="B12" s="9">
        <v>42</v>
      </c>
      <c r="C12" s="17">
        <f>B12/F12</f>
        <v>0.77777777777777779</v>
      </c>
      <c r="D12" s="11">
        <v>12</v>
      </c>
      <c r="E12" s="18">
        <f t="shared" si="1"/>
        <v>0.22222222222222221</v>
      </c>
      <c r="F12" s="9">
        <f t="shared" si="2"/>
        <v>54</v>
      </c>
    </row>
    <row r="13" spans="1:6" x14ac:dyDescent="0.25">
      <c r="A13" s="4" t="s">
        <v>20</v>
      </c>
      <c r="B13" s="15">
        <f>SUM(B4:B12)</f>
        <v>615</v>
      </c>
      <c r="C13" s="19">
        <f t="shared" si="0"/>
        <v>0.45054945054945056</v>
      </c>
      <c r="D13" s="13">
        <f>SUM(D4:D12)</f>
        <v>750</v>
      </c>
      <c r="E13" s="20">
        <f t="shared" si="1"/>
        <v>0.5494505494505495</v>
      </c>
      <c r="F13" s="15">
        <f t="shared" si="2"/>
        <v>1365</v>
      </c>
    </row>
    <row r="15" spans="1:6" x14ac:dyDescent="0.25">
      <c r="A15" s="40" t="s">
        <v>97</v>
      </c>
    </row>
  </sheetData>
  <pageMargins left="0.7" right="0.7" top="0.75" bottom="0.75" header="0.3" footer="0.3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A15" sqref="A15"/>
    </sheetView>
  </sheetViews>
  <sheetFormatPr defaultRowHeight="15" x14ac:dyDescent="0.25"/>
  <cols>
    <col min="1" max="1" width="60.140625" customWidth="1"/>
    <col min="2" max="2" width="27.28515625" customWidth="1"/>
    <col min="3" max="3" width="26.140625" customWidth="1"/>
    <col min="4" max="4" width="25.140625" customWidth="1"/>
    <col min="5" max="5" width="24.28515625" customWidth="1"/>
    <col min="6" max="6" width="22.28515625" customWidth="1"/>
  </cols>
  <sheetData>
    <row r="1" spans="1:6" x14ac:dyDescent="0.25">
      <c r="A1" t="s">
        <v>93</v>
      </c>
    </row>
    <row r="3" spans="1:6" x14ac:dyDescent="0.25">
      <c r="A3" s="6" t="s">
        <v>10</v>
      </c>
      <c r="B3" s="15" t="s">
        <v>1</v>
      </c>
      <c r="C3" s="16" t="s">
        <v>2</v>
      </c>
      <c r="D3" s="15" t="s">
        <v>3</v>
      </c>
      <c r="E3" s="16" t="s">
        <v>9</v>
      </c>
      <c r="F3" s="15" t="s">
        <v>0</v>
      </c>
    </row>
    <row r="4" spans="1:6" x14ac:dyDescent="0.25">
      <c r="A4" s="5" t="s">
        <v>11</v>
      </c>
      <c r="B4" s="9">
        <v>54</v>
      </c>
      <c r="C4" s="17">
        <f>B4/F4</f>
        <v>0.25233644859813081</v>
      </c>
      <c r="D4" s="11">
        <v>160</v>
      </c>
      <c r="E4" s="18">
        <f>D4/F4</f>
        <v>0.74766355140186913</v>
      </c>
      <c r="F4" s="9">
        <f>B4+D4</f>
        <v>214</v>
      </c>
    </row>
    <row r="5" spans="1:6" x14ac:dyDescent="0.25">
      <c r="A5" s="5" t="s">
        <v>12</v>
      </c>
      <c r="B5" s="9">
        <v>61</v>
      </c>
      <c r="C5" s="17">
        <f t="shared" ref="C5:C13" si="0">B5/F5</f>
        <v>0.3935483870967742</v>
      </c>
      <c r="D5" s="11">
        <v>94</v>
      </c>
      <c r="E5" s="18">
        <f t="shared" ref="E5:E13" si="1">D5/F5</f>
        <v>0.6064516129032258</v>
      </c>
      <c r="F5" s="9">
        <f t="shared" ref="F5:F13" si="2">B5+D5</f>
        <v>155</v>
      </c>
    </row>
    <row r="6" spans="1:6" x14ac:dyDescent="0.25">
      <c r="A6" s="5" t="s">
        <v>13</v>
      </c>
      <c r="B6" s="9">
        <v>68</v>
      </c>
      <c r="C6" s="17">
        <f t="shared" si="0"/>
        <v>0.74725274725274726</v>
      </c>
      <c r="D6" s="11">
        <v>23</v>
      </c>
      <c r="E6" s="18">
        <f t="shared" si="1"/>
        <v>0.25274725274725274</v>
      </c>
      <c r="F6" s="9">
        <f t="shared" si="2"/>
        <v>91</v>
      </c>
    </row>
    <row r="7" spans="1:6" x14ac:dyDescent="0.25">
      <c r="A7" s="5" t="s">
        <v>14</v>
      </c>
      <c r="B7" s="9">
        <v>53</v>
      </c>
      <c r="C7" s="17">
        <f t="shared" si="0"/>
        <v>0.28494623655913981</v>
      </c>
      <c r="D7" s="11">
        <v>133</v>
      </c>
      <c r="E7" s="18">
        <f t="shared" si="1"/>
        <v>0.71505376344086025</v>
      </c>
      <c r="F7" s="9">
        <f t="shared" si="2"/>
        <v>186</v>
      </c>
    </row>
    <row r="8" spans="1:6" x14ac:dyDescent="0.25">
      <c r="A8" s="5" t="s">
        <v>15</v>
      </c>
      <c r="B8" s="9">
        <v>284</v>
      </c>
      <c r="C8" s="17">
        <f t="shared" si="0"/>
        <v>0.61605206073752716</v>
      </c>
      <c r="D8" s="11">
        <v>177</v>
      </c>
      <c r="E8" s="18">
        <f t="shared" si="1"/>
        <v>0.38394793926247289</v>
      </c>
      <c r="F8" s="9">
        <f t="shared" si="2"/>
        <v>461</v>
      </c>
    </row>
    <row r="9" spans="1:6" x14ac:dyDescent="0.25">
      <c r="A9" s="5" t="s">
        <v>21</v>
      </c>
      <c r="B9" s="9">
        <v>21</v>
      </c>
      <c r="C9" s="17">
        <f t="shared" si="0"/>
        <v>0.65625</v>
      </c>
      <c r="D9" s="11">
        <v>11</v>
      </c>
      <c r="E9" s="18">
        <f t="shared" si="1"/>
        <v>0.34375</v>
      </c>
      <c r="F9" s="9">
        <f t="shared" si="2"/>
        <v>32</v>
      </c>
    </row>
    <row r="10" spans="1:6" x14ac:dyDescent="0.25">
      <c r="A10" s="5" t="s">
        <v>17</v>
      </c>
      <c r="B10" s="9">
        <v>24</v>
      </c>
      <c r="C10" s="17">
        <f t="shared" si="0"/>
        <v>0.61538461538461542</v>
      </c>
      <c r="D10" s="11">
        <v>15</v>
      </c>
      <c r="E10" s="18">
        <f t="shared" si="1"/>
        <v>0.38461538461538464</v>
      </c>
      <c r="F10" s="9">
        <f t="shared" si="2"/>
        <v>39</v>
      </c>
    </row>
    <row r="11" spans="1:6" x14ac:dyDescent="0.25">
      <c r="A11" s="5" t="s">
        <v>18</v>
      </c>
      <c r="B11" s="9">
        <v>71</v>
      </c>
      <c r="C11" s="17">
        <f t="shared" si="0"/>
        <v>0.61206896551724133</v>
      </c>
      <c r="D11" s="11">
        <v>45</v>
      </c>
      <c r="E11" s="18">
        <f t="shared" si="1"/>
        <v>0.38793103448275862</v>
      </c>
      <c r="F11" s="9">
        <f t="shared" si="2"/>
        <v>116</v>
      </c>
    </row>
    <row r="12" spans="1:6" x14ac:dyDescent="0.25">
      <c r="A12" s="5" t="s">
        <v>19</v>
      </c>
      <c r="B12" s="9">
        <v>30</v>
      </c>
      <c r="C12" s="17">
        <f t="shared" si="0"/>
        <v>0.81081081081081086</v>
      </c>
      <c r="D12" s="11">
        <v>7</v>
      </c>
      <c r="E12" s="18">
        <f t="shared" si="1"/>
        <v>0.1891891891891892</v>
      </c>
      <c r="F12" s="9">
        <f t="shared" si="2"/>
        <v>37</v>
      </c>
    </row>
    <row r="13" spans="1:6" x14ac:dyDescent="0.25">
      <c r="A13" s="4" t="s">
        <v>22</v>
      </c>
      <c r="B13" s="15">
        <f>SUM(B4:B12)</f>
        <v>666</v>
      </c>
      <c r="C13" s="19">
        <f t="shared" si="0"/>
        <v>0.50037565740045076</v>
      </c>
      <c r="D13" s="13">
        <f>SUM(D4:D12)</f>
        <v>665</v>
      </c>
      <c r="E13" s="20">
        <f t="shared" si="1"/>
        <v>0.49962434259954919</v>
      </c>
      <c r="F13" s="15">
        <f t="shared" si="2"/>
        <v>1331</v>
      </c>
    </row>
    <row r="15" spans="1:6" x14ac:dyDescent="0.25">
      <c r="A15" s="40" t="s">
        <v>97</v>
      </c>
    </row>
  </sheetData>
  <pageMargins left="0.7" right="0.7" top="0.75" bottom="0.75" header="0.3" footer="0.3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workbookViewId="0">
      <selection activeCell="B20" sqref="B20"/>
    </sheetView>
  </sheetViews>
  <sheetFormatPr defaultRowHeight="15" x14ac:dyDescent="0.25"/>
  <cols>
    <col min="1" max="1" width="60.85546875" customWidth="1"/>
    <col min="2" max="2" width="27.140625" customWidth="1"/>
    <col min="3" max="3" width="23.5703125" customWidth="1"/>
    <col min="4" max="4" width="23.28515625" customWidth="1"/>
    <col min="5" max="5" width="27.7109375" customWidth="1"/>
    <col min="6" max="6" width="18.5703125" customWidth="1"/>
  </cols>
  <sheetData>
    <row r="1" spans="1:6" x14ac:dyDescent="0.25">
      <c r="A1" t="s">
        <v>94</v>
      </c>
    </row>
    <row r="4" spans="1:6" x14ac:dyDescent="0.25">
      <c r="A4" s="6" t="s">
        <v>10</v>
      </c>
      <c r="B4" s="15" t="s">
        <v>1</v>
      </c>
      <c r="C4" s="16" t="s">
        <v>2</v>
      </c>
      <c r="D4" s="15" t="s">
        <v>3</v>
      </c>
      <c r="E4" s="16" t="s">
        <v>9</v>
      </c>
      <c r="F4" s="15" t="s">
        <v>0</v>
      </c>
    </row>
    <row r="5" spans="1:6" x14ac:dyDescent="0.25">
      <c r="A5" s="5" t="s">
        <v>11</v>
      </c>
      <c r="B5" s="9">
        <v>24</v>
      </c>
      <c r="C5" s="17">
        <f>B5/F5</f>
        <v>0.15094339622641509</v>
      </c>
      <c r="D5" s="11">
        <v>135</v>
      </c>
      <c r="E5" s="18">
        <f>D5/F5</f>
        <v>0.84905660377358494</v>
      </c>
      <c r="F5" s="9">
        <f>B5+D5</f>
        <v>159</v>
      </c>
    </row>
    <row r="6" spans="1:6" x14ac:dyDescent="0.25">
      <c r="A6" s="5" t="s">
        <v>12</v>
      </c>
      <c r="B6" s="9">
        <v>41</v>
      </c>
      <c r="C6" s="17">
        <f t="shared" ref="C6:C13" si="0">B6/F6</f>
        <v>0.25465838509316768</v>
      </c>
      <c r="D6" s="11">
        <v>120</v>
      </c>
      <c r="E6" s="18">
        <f t="shared" ref="E6:E13" si="1">D6/F6</f>
        <v>0.74534161490683226</v>
      </c>
      <c r="F6" s="9">
        <f t="shared" ref="F6:F13" si="2">B6+D6</f>
        <v>161</v>
      </c>
    </row>
    <row r="7" spans="1:6" x14ac:dyDescent="0.25">
      <c r="A7" s="5" t="s">
        <v>13</v>
      </c>
      <c r="B7" s="9">
        <v>74</v>
      </c>
      <c r="C7" s="17">
        <f t="shared" si="0"/>
        <v>0.66666666666666663</v>
      </c>
      <c r="D7" s="11">
        <v>37</v>
      </c>
      <c r="E7" s="18">
        <f t="shared" si="1"/>
        <v>0.33333333333333331</v>
      </c>
      <c r="F7" s="9">
        <f t="shared" si="2"/>
        <v>111</v>
      </c>
    </row>
    <row r="8" spans="1:6" x14ac:dyDescent="0.25">
      <c r="A8" s="5" t="s">
        <v>23</v>
      </c>
      <c r="B8" s="9">
        <v>31</v>
      </c>
      <c r="C8" s="17">
        <f t="shared" si="0"/>
        <v>0.16939890710382513</v>
      </c>
      <c r="D8" s="11">
        <v>152</v>
      </c>
      <c r="E8" s="18">
        <f t="shared" si="1"/>
        <v>0.8306010928961749</v>
      </c>
      <c r="F8" s="9">
        <f t="shared" si="2"/>
        <v>183</v>
      </c>
    </row>
    <row r="9" spans="1:6" x14ac:dyDescent="0.25">
      <c r="A9" s="5" t="s">
        <v>15</v>
      </c>
      <c r="B9" s="9">
        <v>263</v>
      </c>
      <c r="C9" s="17">
        <f t="shared" si="0"/>
        <v>0.57802197802197797</v>
      </c>
      <c r="D9" s="11">
        <v>192</v>
      </c>
      <c r="E9" s="18">
        <f t="shared" si="1"/>
        <v>0.42197802197802198</v>
      </c>
      <c r="F9" s="9">
        <f t="shared" si="2"/>
        <v>455</v>
      </c>
    </row>
    <row r="10" spans="1:6" x14ac:dyDescent="0.25">
      <c r="A10" s="5" t="s">
        <v>21</v>
      </c>
      <c r="B10" s="9">
        <v>18</v>
      </c>
      <c r="C10" s="17">
        <f t="shared" si="0"/>
        <v>0.69230769230769229</v>
      </c>
      <c r="D10" s="11">
        <v>8</v>
      </c>
      <c r="E10" s="18">
        <f t="shared" si="1"/>
        <v>0.30769230769230771</v>
      </c>
      <c r="F10" s="9">
        <f t="shared" si="2"/>
        <v>26</v>
      </c>
    </row>
    <row r="11" spans="1:6" x14ac:dyDescent="0.25">
      <c r="A11" s="5" t="s">
        <v>17</v>
      </c>
      <c r="B11" s="9">
        <v>10</v>
      </c>
      <c r="C11" s="17">
        <f t="shared" si="0"/>
        <v>0.29411764705882354</v>
      </c>
      <c r="D11" s="11">
        <v>24</v>
      </c>
      <c r="E11" s="18">
        <f t="shared" si="1"/>
        <v>0.70588235294117652</v>
      </c>
      <c r="F11" s="9">
        <f t="shared" si="2"/>
        <v>34</v>
      </c>
    </row>
    <row r="12" spans="1:6" x14ac:dyDescent="0.25">
      <c r="A12" s="5" t="s">
        <v>18</v>
      </c>
      <c r="B12" s="9">
        <v>89</v>
      </c>
      <c r="C12" s="17">
        <f t="shared" si="0"/>
        <v>0.65441176470588236</v>
      </c>
      <c r="D12" s="11">
        <v>47</v>
      </c>
      <c r="E12" s="18">
        <f t="shared" si="1"/>
        <v>0.34558823529411764</v>
      </c>
      <c r="F12" s="9">
        <f t="shared" si="2"/>
        <v>136</v>
      </c>
    </row>
    <row r="13" spans="1:6" x14ac:dyDescent="0.25">
      <c r="A13" s="4" t="s">
        <v>24</v>
      </c>
      <c r="B13" s="15">
        <f>SUM(B5:B12)</f>
        <v>550</v>
      </c>
      <c r="C13" s="19">
        <f t="shared" si="0"/>
        <v>0.43478260869565216</v>
      </c>
      <c r="D13" s="13">
        <f>SUM(D5:D12)</f>
        <v>715</v>
      </c>
      <c r="E13" s="20">
        <f t="shared" si="1"/>
        <v>0.56521739130434778</v>
      </c>
      <c r="F13" s="15">
        <f t="shared" si="2"/>
        <v>1265</v>
      </c>
    </row>
    <row r="15" spans="1:6" x14ac:dyDescent="0.25">
      <c r="A15" s="40" t="s">
        <v>97</v>
      </c>
    </row>
  </sheetData>
  <pageMargins left="0.7" right="0.7" top="0.75" bottom="0.75" header="0.3" footer="0.3"/>
  <pageSetup paperSize="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workbookViewId="0">
      <selection activeCell="A31" sqref="A31"/>
    </sheetView>
  </sheetViews>
  <sheetFormatPr defaultRowHeight="15" x14ac:dyDescent="0.25"/>
  <cols>
    <col min="1" max="1" width="59.7109375" customWidth="1"/>
    <col min="2" max="2" width="32" customWidth="1"/>
    <col min="3" max="3" width="25.5703125" style="21" customWidth="1"/>
    <col min="4" max="4" width="25.5703125" customWidth="1"/>
    <col min="5" max="5" width="22.42578125" customWidth="1"/>
    <col min="6" max="6" width="16.85546875" customWidth="1"/>
  </cols>
  <sheetData>
    <row r="1" spans="1:6" x14ac:dyDescent="0.25">
      <c r="A1" t="s">
        <v>95</v>
      </c>
      <c r="C1"/>
    </row>
    <row r="3" spans="1:6" x14ac:dyDescent="0.25">
      <c r="A3" s="6" t="s">
        <v>10</v>
      </c>
      <c r="B3" s="15" t="s">
        <v>1</v>
      </c>
      <c r="C3" s="16" t="s">
        <v>2</v>
      </c>
      <c r="D3" s="15" t="s">
        <v>3</v>
      </c>
      <c r="E3" s="16" t="s">
        <v>9</v>
      </c>
      <c r="F3" s="15" t="s">
        <v>0</v>
      </c>
    </row>
    <row r="4" spans="1:6" x14ac:dyDescent="0.25">
      <c r="A4" s="5" t="s">
        <v>11</v>
      </c>
      <c r="B4" s="9">
        <v>52</v>
      </c>
      <c r="C4" s="17">
        <f>B4/F4</f>
        <v>0.25742574257425743</v>
      </c>
      <c r="D4" s="11">
        <v>150</v>
      </c>
      <c r="E4" s="18">
        <f>D4/F4</f>
        <v>0.74257425742574257</v>
      </c>
      <c r="F4" s="9">
        <f>B4+D4</f>
        <v>202</v>
      </c>
    </row>
    <row r="5" spans="1:6" x14ac:dyDescent="0.25">
      <c r="A5" s="5" t="s">
        <v>12</v>
      </c>
      <c r="B5" s="9">
        <v>30</v>
      </c>
      <c r="C5" s="17">
        <f t="shared" ref="C5:C12" si="0">B5/F5</f>
        <v>0.16666666666666666</v>
      </c>
      <c r="D5" s="11">
        <v>150</v>
      </c>
      <c r="E5" s="18">
        <f t="shared" ref="E5:E12" si="1">D5/F5</f>
        <v>0.83333333333333337</v>
      </c>
      <c r="F5" s="9">
        <f t="shared" ref="F5:F12" si="2">B5+D5</f>
        <v>180</v>
      </c>
    </row>
    <row r="6" spans="1:6" x14ac:dyDescent="0.25">
      <c r="A6" s="5" t="s">
        <v>13</v>
      </c>
      <c r="B6" s="9">
        <v>55</v>
      </c>
      <c r="C6" s="17">
        <f t="shared" si="0"/>
        <v>0.65476190476190477</v>
      </c>
      <c r="D6" s="11">
        <v>29</v>
      </c>
      <c r="E6" s="18">
        <f t="shared" si="1"/>
        <v>0.34523809523809523</v>
      </c>
      <c r="F6" s="9">
        <f t="shared" si="2"/>
        <v>84</v>
      </c>
    </row>
    <row r="7" spans="1:6" x14ac:dyDescent="0.25">
      <c r="A7" s="5" t="s">
        <v>23</v>
      </c>
      <c r="B7" s="9">
        <v>33</v>
      </c>
      <c r="C7" s="17">
        <f t="shared" si="0"/>
        <v>0.21710526315789475</v>
      </c>
      <c r="D7" s="11">
        <v>119</v>
      </c>
      <c r="E7" s="18">
        <f t="shared" si="1"/>
        <v>0.78289473684210531</v>
      </c>
      <c r="F7" s="9">
        <f t="shared" si="2"/>
        <v>152</v>
      </c>
    </row>
    <row r="8" spans="1:6" x14ac:dyDescent="0.25">
      <c r="A8" s="5" t="s">
        <v>15</v>
      </c>
      <c r="B8" s="9">
        <v>240</v>
      </c>
      <c r="C8" s="17">
        <f t="shared" si="0"/>
        <v>0.5714285714285714</v>
      </c>
      <c r="D8" s="11">
        <v>180</v>
      </c>
      <c r="E8" s="18">
        <f t="shared" si="1"/>
        <v>0.42857142857142855</v>
      </c>
      <c r="F8" s="9">
        <f t="shared" si="2"/>
        <v>420</v>
      </c>
    </row>
    <row r="9" spans="1:6" x14ac:dyDescent="0.25">
      <c r="A9" s="5" t="s">
        <v>21</v>
      </c>
      <c r="B9" s="9">
        <v>20</v>
      </c>
      <c r="C9" s="17">
        <f t="shared" si="0"/>
        <v>0.8</v>
      </c>
      <c r="D9" s="11">
        <v>5</v>
      </c>
      <c r="E9" s="18">
        <f t="shared" si="1"/>
        <v>0.2</v>
      </c>
      <c r="F9" s="9">
        <f t="shared" si="2"/>
        <v>25</v>
      </c>
    </row>
    <row r="10" spans="1:6" x14ac:dyDescent="0.25">
      <c r="A10" s="5" t="s">
        <v>17</v>
      </c>
      <c r="B10" s="9">
        <v>21</v>
      </c>
      <c r="C10" s="17">
        <f t="shared" si="0"/>
        <v>0.51219512195121952</v>
      </c>
      <c r="D10" s="11">
        <v>20</v>
      </c>
      <c r="E10" s="18">
        <f t="shared" si="1"/>
        <v>0.48780487804878048</v>
      </c>
      <c r="F10" s="9">
        <f t="shared" si="2"/>
        <v>41</v>
      </c>
    </row>
    <row r="11" spans="1:6" x14ac:dyDescent="0.25">
      <c r="A11" s="5" t="s">
        <v>18</v>
      </c>
      <c r="B11" s="9">
        <v>99</v>
      </c>
      <c r="C11" s="17">
        <f t="shared" si="0"/>
        <v>0.70714285714285718</v>
      </c>
      <c r="D11" s="11">
        <v>41</v>
      </c>
      <c r="E11" s="18">
        <f t="shared" si="1"/>
        <v>0.29285714285714287</v>
      </c>
      <c r="F11" s="9">
        <f t="shared" si="2"/>
        <v>140</v>
      </c>
    </row>
    <row r="12" spans="1:6" x14ac:dyDescent="0.25">
      <c r="A12" s="4" t="s">
        <v>24</v>
      </c>
      <c r="B12" s="15">
        <f>SUM(B4:B11)</f>
        <v>550</v>
      </c>
      <c r="C12" s="19">
        <f t="shared" si="0"/>
        <v>0.44212218649517687</v>
      </c>
      <c r="D12" s="13">
        <f>SUM(D4:D11)</f>
        <v>694</v>
      </c>
      <c r="E12" s="20">
        <f t="shared" si="1"/>
        <v>0.55787781350482313</v>
      </c>
      <c r="F12" s="15">
        <f t="shared" si="2"/>
        <v>1244</v>
      </c>
    </row>
    <row r="14" spans="1:6" x14ac:dyDescent="0.25">
      <c r="A14" s="40" t="s">
        <v>97</v>
      </c>
    </row>
  </sheetData>
  <pageMargins left="0.7" right="0.7" top="0.75" bottom="0.75" header="0.3" footer="0.3"/>
  <pageSetup paperSize="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0D0E4640F8484A9CC807EFD55C5E2A" ma:contentTypeVersion="0" ma:contentTypeDescription="Een nieuw document maken." ma:contentTypeScope="" ma:versionID="36cf9909eb895e62e9cff1aa4e076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2B570E-96B4-4207-994F-A09984FB92C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D60CCA-5B48-4EAA-A237-49B5EA8171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DFA96B-278B-4251-95E8-7200AF3C43BC}">
  <ds:schemaRefs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10</vt:i4>
      </vt:variant>
    </vt:vector>
  </HeadingPairs>
  <TitlesOfParts>
    <vt:vector size="10" baseType="lpstr">
      <vt:lpstr>T1-2017-2018 bao</vt:lpstr>
      <vt:lpstr>T2-2016-2017 bao</vt:lpstr>
      <vt:lpstr>T3-2015-2016 bao</vt:lpstr>
      <vt:lpstr>T4-2014-2015 bao</vt:lpstr>
      <vt:lpstr>T5-2013-2014 bao</vt:lpstr>
      <vt:lpstr>T6-2017-2018 so</vt:lpstr>
      <vt:lpstr>T7-2016-2017 so</vt:lpstr>
      <vt:lpstr>T8-2015-2016 so</vt:lpstr>
      <vt:lpstr>T9-2014-2015 so</vt:lpstr>
      <vt:lpstr>T10-2013-2014 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Christiaen, Liesbet</dc:creator>
  <cp:lastModifiedBy>Tytgat, Caroline</cp:lastModifiedBy>
  <cp:lastPrinted>2017-11-22T14:53:10Z</cp:lastPrinted>
  <dcterms:created xsi:type="dcterms:W3CDTF">2017-11-07T10:31:02Z</dcterms:created>
  <dcterms:modified xsi:type="dcterms:W3CDTF">2017-11-28T11:14:45Z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0x010100DB0D0E4640F8484A9CC807EFD55C5E2A</vt:lpwstr>
  </property>
</Properties>
</file>