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961 - Afvalbeheerplan voor de visserijsector - Controle - Sabine Vermeulen/"/>
    </mc:Choice>
  </mc:AlternateContent>
  <bookViews>
    <workbookView xWindow="0" yWindow="0" windowWidth="20490" windowHeight="7155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23" i="1" l="1"/>
  <c r="C10" i="1" s="1"/>
  <c r="C4" i="1" l="1"/>
  <c r="C6" i="1"/>
  <c r="C5" i="1"/>
  <c r="C21" i="1"/>
  <c r="C20" i="1"/>
  <c r="C16" i="1"/>
  <c r="C8" i="1"/>
  <c r="C18" i="1"/>
  <c r="C23" i="1"/>
  <c r="C17" i="1"/>
  <c r="C13" i="1"/>
  <c r="C9" i="1"/>
  <c r="C15" i="1"/>
  <c r="C7" i="1"/>
  <c r="C14" i="1"/>
  <c r="C11" i="1"/>
  <c r="C12" i="1"/>
</calcChain>
</file>

<file path=xl/sharedStrings.xml><?xml version="1.0" encoding="utf-8"?>
<sst xmlns="http://schemas.openxmlformats.org/spreadsheetml/2006/main" count="23" uniqueCount="23">
  <si>
    <t>Scheepsafval VISSERIJ 2016-2017</t>
  </si>
  <si>
    <t>Afvalfracties</t>
  </si>
  <si>
    <t>kg</t>
  </si>
  <si>
    <t>%</t>
  </si>
  <si>
    <t>Bedrijfsafval</t>
  </si>
  <si>
    <t>PMD</t>
  </si>
  <si>
    <t>Verfpotten</t>
  </si>
  <si>
    <t>Papier &amp; karton</t>
  </si>
  <si>
    <t>Glas</t>
  </si>
  <si>
    <t>Gemengd stedelijk afval</t>
  </si>
  <si>
    <t>Netten, touw, koord</t>
  </si>
  <si>
    <t>Rubber</t>
  </si>
  <si>
    <t>Metaal</t>
  </si>
  <si>
    <t>Hout</t>
  </si>
  <si>
    <t>Kunststofverpakking</t>
  </si>
  <si>
    <t>Oliefilters</t>
  </si>
  <si>
    <t>Vetvodden</t>
  </si>
  <si>
    <t>Smeervet</t>
  </si>
  <si>
    <t>KGA</t>
  </si>
  <si>
    <t>Totaal</t>
  </si>
  <si>
    <t>Afgewerkte olie</t>
  </si>
  <si>
    <t>Bilges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</si>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</sst>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0" fillId="0" borderId="7" xfId="0" applyBorder="1"/>
    <xf numFmtId="0" fontId="2" fillId="2" borderId="9" xfId="0" applyFont="1" applyFill="1" applyBorder="1"/>
    <xf numFmtId="0" fontId="2" fillId="0" borderId="11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9" fontId="0" fillId="0" borderId="11" xfId="2" applyNumberFormat="1" applyFont="1" applyFill="1" applyBorder="1"/>
    <xf numFmtId="9" fontId="2" fillId="0" borderId="11" xfId="2" applyNumberFormat="1" applyFont="1" applyFill="1" applyBorder="1"/>
    <xf numFmtId="9" fontId="0" fillId="0" borderId="11" xfId="2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/>
    <xf numFmtId="0" fontId="2" fillId="0" borderId="12" xfId="1" applyNumberFormat="1" applyFont="1" applyBorder="1" applyAlignment="1">
      <alignment horizontal="right"/>
    </xf>
    <xf numFmtId="9" fontId="0" fillId="0" borderId="12" xfId="2" applyNumberFormat="1" applyFont="1" applyFill="1" applyBorder="1"/>
    <xf numFmtId="0" fontId="2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Scheepsafval</a:t>
            </a:r>
            <a:r>
              <a:rPr lang="nl-BE" baseline="0"/>
              <a:t> Visserij 2016-2017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5710-4569-8A92-A31EB936737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5710-4569-8A92-A31EB936737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5710-4569-8A92-A31EB936737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5710-4569-8A92-A31EB936737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5710-4569-8A92-A31EB936737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5710-4569-8A92-A31EB936737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5710-4569-8A92-A31EB936737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5710-4569-8A92-A31EB936737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5710-4569-8A92-A31EB936737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5710-4569-8A92-A31EB9367378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5710-4569-8A92-A31EB936737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5710-4569-8A92-A31EB9367378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5710-4569-8A92-A31EB9367378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5710-4569-8A92-A31EB9367378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5710-4569-8A92-A31EB9367378}"/>
                    </c:ext>
                  </c:extLst>
                </c:dPt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710-4569-8A92-A31EB9367378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710-4569-8A92-A31EB9367378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710-4569-8A92-A31EB9367378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710-4569-8A92-A31EB9367378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710-4569-8A92-A31EB9367378}"/>
                      </c:ext>
                    </c:extLst>
                  </c:dLbl>
                  <c:dLbl>
                    <c:idx val="5"/>
                    <c:layout>
                      <c:manualLayout>
                        <c:x val="7.912552316095614E-2"/>
                        <c:y val="6.2114951895080601E-2"/>
                      </c:manualLayout>
                    </c:layout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dk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l-BE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noFill/>
                          <a:ln>
                            <a:noFill/>
                          </a:ln>
                        </c15:spPr>
                        <c15:layout>
                          <c:manualLayout>
                            <c:w val="0.2362257927218557"/>
                            <c:h val="0.11159285991517824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5710-4569-8A92-A31EB9367378}"/>
                      </c:ext>
                    </c:extLst>
                  </c:dLbl>
                  <c:dLbl>
                    <c:idx val="8"/>
                    <c:layout>
                      <c:manualLayout>
                        <c:x val="-0.12455334354262379"/>
                        <c:y val="3.843311160384331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5710-4569-8A92-A31EB9367378}"/>
                      </c:ext>
                    </c:extLst>
                  </c:dLbl>
                  <c:dLbl>
                    <c:idx val="9"/>
                    <c:layout>
                      <c:manualLayout>
                        <c:x val="-5.1046452271567198E-2"/>
                        <c:y val="5.9127864005912786E-3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5710-4569-8A92-A31EB9367378}"/>
                      </c:ext>
                    </c:extLst>
                  </c:dLbl>
                  <c:dLbl>
                    <c:idx val="10"/>
                    <c:layout>
                      <c:manualLayout>
                        <c:x val="0.13389692842448747"/>
                        <c:y val="3.4542304940011984E-3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5710-4569-8A92-A31EB9367378}"/>
                      </c:ext>
                    </c:extLst>
                  </c:dLbl>
                  <c:dLbl>
                    <c:idx val="1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5710-4569-8A92-A31EB9367378}"/>
                      </c:ext>
                    </c:extLst>
                  </c:dLbl>
                  <c:dLbl>
                    <c:idx val="1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5710-4569-8A92-A31EB9367378}"/>
                      </c:ext>
                    </c:extLst>
                  </c:dLbl>
                  <c:dLbl>
                    <c:idx val="1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B-5710-4569-8A92-A31EB9367378}"/>
                      </c:ext>
                    </c:extLst>
                  </c:dLbl>
                  <c:dLbl>
                    <c:idx val="1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D-5710-4569-8A92-A31EB9367378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[1]Blad2!$A$4:$A$18</c15:sqref>
                        </c15:formulaRef>
                      </c:ext>
                    </c:extLst>
                    <c:strCache>
                      <c:ptCount val="15"/>
                      <c:pt idx="0">
                        <c:v>Bedrijfsafval</c:v>
                      </c:pt>
                      <c:pt idx="1">
                        <c:v>PMD</c:v>
                      </c:pt>
                      <c:pt idx="2">
                        <c:v>Verfpotten</c:v>
                      </c:pt>
                      <c:pt idx="3">
                        <c:v>Papier &amp; karton</c:v>
                      </c:pt>
                      <c:pt idx="4">
                        <c:v>Glas</c:v>
                      </c:pt>
                      <c:pt idx="5">
                        <c:v>Gemengd stedelijk afval</c:v>
                      </c:pt>
                      <c:pt idx="6">
                        <c:v>Netten, touw, koord</c:v>
                      </c:pt>
                      <c:pt idx="7">
                        <c:v>Rubber</c:v>
                      </c:pt>
                      <c:pt idx="8">
                        <c:v>Metaal</c:v>
                      </c:pt>
                      <c:pt idx="9">
                        <c:v>Hout</c:v>
                      </c:pt>
                      <c:pt idx="10">
                        <c:v>Kunststofverpakking</c:v>
                      </c:pt>
                      <c:pt idx="11">
                        <c:v>Oliefilters</c:v>
                      </c:pt>
                      <c:pt idx="12">
                        <c:v>Vetvodden</c:v>
                      </c:pt>
                      <c:pt idx="13">
                        <c:v>Smeervet</c:v>
                      </c:pt>
                      <c:pt idx="14">
                        <c:v>KGA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[1]Blad2!$B$4:$B$18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266</c:v>
                      </c:pt>
                      <c:pt idx="1">
                        <c:v>300.5</c:v>
                      </c:pt>
                      <c:pt idx="2">
                        <c:v>145</c:v>
                      </c:pt>
                      <c:pt idx="3">
                        <c:v>468</c:v>
                      </c:pt>
                      <c:pt idx="4">
                        <c:v>185</c:v>
                      </c:pt>
                      <c:pt idx="5">
                        <c:v>6383</c:v>
                      </c:pt>
                      <c:pt idx="6">
                        <c:v>28695</c:v>
                      </c:pt>
                      <c:pt idx="7">
                        <c:v>25010</c:v>
                      </c:pt>
                      <c:pt idx="8">
                        <c:v>1013</c:v>
                      </c:pt>
                      <c:pt idx="9">
                        <c:v>2172</c:v>
                      </c:pt>
                      <c:pt idx="10">
                        <c:v>1379</c:v>
                      </c:pt>
                      <c:pt idx="11">
                        <c:v>126.5</c:v>
                      </c:pt>
                      <c:pt idx="12">
                        <c:v>136</c:v>
                      </c:pt>
                      <c:pt idx="13">
                        <c:v>208</c:v>
                      </c:pt>
                      <c:pt idx="14">
                        <c:v>278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5710-4569-8A92-A31EB9367378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Scheepsafval Visserij 2016-2017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1B-4C13-BA50-0D099185B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1B-4C13-BA50-0D099185B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1B-4C13-BA50-0D099185B9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1B-4C13-BA50-0D099185B9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1B-4C13-BA50-0D099185B9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1B-4C13-BA50-0D099185B9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1B-4C13-BA50-0D099185B9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1B-4C13-BA50-0D099185B9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61B-4C13-BA50-0D099185B9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61B-4C13-BA50-0D099185B9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61B-4C13-BA50-0D099185B9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61B-4C13-BA50-0D099185B9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61B-4C13-BA50-0D099185B96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61B-4C13-BA50-0D099185B96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61B-4C13-BA50-0D099185B96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61B-4C13-BA50-0D099185B96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61B-4C13-BA50-0D099185B96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61B-4C13-BA50-0D099185B9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B-4C13-BA50-0D099185B9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B-4C13-BA50-0D099185B9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B-4C13-BA50-0D099185B9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B-4C13-BA50-0D099185B9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1B-4C13-BA50-0D099185B966}"/>
                </c:ext>
              </c:extLst>
            </c:dLbl>
            <c:dLbl>
              <c:idx val="5"/>
              <c:layout>
                <c:manualLayout>
                  <c:x val="1.0810810810810811E-2"/>
                  <c:y val="4.499999999999998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437658130571517"/>
                      <c:h val="9.76871391076115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61B-4C13-BA50-0D099185B966}"/>
                </c:ext>
              </c:extLst>
            </c:dLbl>
            <c:dLbl>
              <c:idx val="6"/>
              <c:layout>
                <c:manualLayout>
                  <c:x val="4.3243243243243155E-2"/>
                  <c:y val="-8.3332020997375321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80501288690265"/>
                      <c:h val="0.114046194225721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61B-4C13-BA50-0D099185B966}"/>
                </c:ext>
              </c:extLst>
            </c:dLbl>
            <c:dLbl>
              <c:idx val="7"/>
              <c:layout>
                <c:manualLayout>
                  <c:x val="-9.8498309332955003E-2"/>
                  <c:y val="-0.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2883355796745"/>
                      <c:h val="8.40461942257217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1B-4C13-BA50-0D099185B96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1B-4C13-BA50-0D099185B96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1B-4C13-BA50-0D099185B96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1B-4C13-BA50-0D099185B96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1B-4C13-BA50-0D099185B96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1B-4C13-BA50-0D099185B96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1B-4C13-BA50-0D099185B96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61B-4C13-BA50-0D099185B96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61B-4C13-BA50-0D099185B966}"/>
                </c:ext>
              </c:extLst>
            </c:dLbl>
            <c:dLbl>
              <c:idx val="16"/>
              <c:layout>
                <c:manualLayout>
                  <c:x val="4.8048048048047604E-3"/>
                  <c:y val="-4.33333333333333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61B-4C13-BA50-0D099185B966}"/>
                </c:ext>
              </c:extLst>
            </c:dLbl>
            <c:dLbl>
              <c:idx val="17"/>
              <c:layout>
                <c:manualLayout>
                  <c:x val="-3.843834385566669E-2"/>
                  <c:y val="-0.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87079993379201"/>
                      <c:h val="8.40461942257217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461B-4C13-BA50-0D099185B9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Blad1!$A$4:$A$21</c:f>
              <c:strCache>
                <c:ptCount val="18"/>
                <c:pt idx="0">
                  <c:v>Bedrijfsafval</c:v>
                </c:pt>
                <c:pt idx="1">
                  <c:v>PMD</c:v>
                </c:pt>
                <c:pt idx="2">
                  <c:v>Verfpotten</c:v>
                </c:pt>
                <c:pt idx="3">
                  <c:v>Papier &amp; karton</c:v>
                </c:pt>
                <c:pt idx="4">
                  <c:v>Glas</c:v>
                </c:pt>
                <c:pt idx="5">
                  <c:v>Gemengd stedelijk afval</c:v>
                </c:pt>
                <c:pt idx="6">
                  <c:v>Netten, touw, koord</c:v>
                </c:pt>
                <c:pt idx="7">
                  <c:v>Rubber</c:v>
                </c:pt>
                <c:pt idx="8">
                  <c:v>Metaal</c:v>
                </c:pt>
                <c:pt idx="9">
                  <c:v>Hout</c:v>
                </c:pt>
                <c:pt idx="10">
                  <c:v>Kunststofverpakking</c:v>
                </c:pt>
                <c:pt idx="11">
                  <c:v>Oliefilters</c:v>
                </c:pt>
                <c:pt idx="12">
                  <c:v>Vetvodden</c:v>
                </c:pt>
                <c:pt idx="13">
                  <c:v>Smeervet</c:v>
                </c:pt>
                <c:pt idx="14">
                  <c:v>KGA</c:v>
                </c:pt>
                <c:pt idx="16">
                  <c:v>Afgewerkte olie</c:v>
                </c:pt>
                <c:pt idx="17">
                  <c:v>Bilges</c:v>
                </c:pt>
              </c:strCache>
            </c:strRef>
          </c:cat>
          <c:val>
            <c:numRef>
              <c:f>Blad1!$B$4:$B$21</c:f>
              <c:numCache>
                <c:formatCode>General</c:formatCode>
                <c:ptCount val="18"/>
                <c:pt idx="0">
                  <c:v>266</c:v>
                </c:pt>
                <c:pt idx="1">
                  <c:v>300.5</c:v>
                </c:pt>
                <c:pt idx="2">
                  <c:v>145</c:v>
                </c:pt>
                <c:pt idx="3">
                  <c:v>468</c:v>
                </c:pt>
                <c:pt idx="4">
                  <c:v>185</c:v>
                </c:pt>
                <c:pt idx="5">
                  <c:v>6383</c:v>
                </c:pt>
                <c:pt idx="6">
                  <c:v>28695</c:v>
                </c:pt>
                <c:pt idx="7">
                  <c:v>25010</c:v>
                </c:pt>
                <c:pt idx="8">
                  <c:v>1013</c:v>
                </c:pt>
                <c:pt idx="9">
                  <c:v>2172</c:v>
                </c:pt>
                <c:pt idx="10">
                  <c:v>1379</c:v>
                </c:pt>
                <c:pt idx="11">
                  <c:v>126.5</c:v>
                </c:pt>
                <c:pt idx="12">
                  <c:v>136</c:v>
                </c:pt>
                <c:pt idx="13">
                  <c:v>208</c:v>
                </c:pt>
                <c:pt idx="14">
                  <c:v>278</c:v>
                </c:pt>
                <c:pt idx="16">
                  <c:v>15944.35</c:v>
                </c:pt>
                <c:pt idx="17">
                  <c:v>29803.710000000003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461B-4C13-BA50-0D099185B9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461B-4C13-BA50-0D099185B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461B-4C13-BA50-0D099185B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461B-4C13-BA50-0D099185B9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461B-4C13-BA50-0D099185B9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461B-4C13-BA50-0D099185B9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461B-4C13-BA50-0D099185B9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461B-4C13-BA50-0D099185B9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461B-4C13-BA50-0D099185B9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461B-4C13-BA50-0D099185B9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461B-4C13-BA50-0D099185B9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461B-4C13-BA50-0D099185B9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461B-4C13-BA50-0D099185B9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461B-4C13-BA50-0D099185B96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461B-4C13-BA50-0D099185B96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461B-4C13-BA50-0D099185B96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461B-4C13-BA50-0D099185B96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461B-4C13-BA50-0D099185B96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461B-4C13-BA50-0D099185B96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Blad1!$A$4:$A$21</c:f>
              <c:strCache>
                <c:ptCount val="18"/>
                <c:pt idx="0">
                  <c:v>Bedrijfsafval</c:v>
                </c:pt>
                <c:pt idx="1">
                  <c:v>PMD</c:v>
                </c:pt>
                <c:pt idx="2">
                  <c:v>Verfpotten</c:v>
                </c:pt>
                <c:pt idx="3">
                  <c:v>Papier &amp; karton</c:v>
                </c:pt>
                <c:pt idx="4">
                  <c:v>Glas</c:v>
                </c:pt>
                <c:pt idx="5">
                  <c:v>Gemengd stedelijk afval</c:v>
                </c:pt>
                <c:pt idx="6">
                  <c:v>Netten, touw, koord</c:v>
                </c:pt>
                <c:pt idx="7">
                  <c:v>Rubber</c:v>
                </c:pt>
                <c:pt idx="8">
                  <c:v>Metaal</c:v>
                </c:pt>
                <c:pt idx="9">
                  <c:v>Hout</c:v>
                </c:pt>
                <c:pt idx="10">
                  <c:v>Kunststofverpakking</c:v>
                </c:pt>
                <c:pt idx="11">
                  <c:v>Oliefilters</c:v>
                </c:pt>
                <c:pt idx="12">
                  <c:v>Vetvodden</c:v>
                </c:pt>
                <c:pt idx="13">
                  <c:v>Smeervet</c:v>
                </c:pt>
                <c:pt idx="14">
                  <c:v>KGA</c:v>
                </c:pt>
                <c:pt idx="16">
                  <c:v>Afgewerkte olie</c:v>
                </c:pt>
                <c:pt idx="17">
                  <c:v>Bilges</c:v>
                </c:pt>
              </c:strCache>
            </c:strRef>
          </c:cat>
          <c:val>
            <c:numRef>
              <c:f>Blad1!$C$4:$C$21</c:f>
              <c:numCache>
                <c:formatCode>0%</c:formatCode>
                <c:ptCount val="18"/>
                <c:pt idx="0">
                  <c:v>2.3641699905770936E-3</c:v>
                </c:pt>
                <c:pt idx="1">
                  <c:v>2.670801060783521E-3</c:v>
                </c:pt>
                <c:pt idx="2">
                  <c:v>1.2887392805777391E-3</c:v>
                </c:pt>
                <c:pt idx="3">
                  <c:v>4.1595171262784952E-3</c:v>
                </c:pt>
                <c:pt idx="4">
                  <c:v>1.6442535648750463E-3</c:v>
                </c:pt>
                <c:pt idx="5">
                  <c:v>5.6731191916742814E-2</c:v>
                </c:pt>
                <c:pt idx="6">
                  <c:v>0.25503705969778084</c:v>
                </c:pt>
                <c:pt idx="7">
                  <c:v>0.22228530625689139</c:v>
                </c:pt>
                <c:pt idx="8">
                  <c:v>9.003399249829307E-3</c:v>
                </c:pt>
                <c:pt idx="9">
                  <c:v>1.9304425637343785E-2</c:v>
                </c:pt>
                <c:pt idx="10">
                  <c:v>1.225635495114967E-2</c:v>
                </c:pt>
                <c:pt idx="11">
                  <c:v>1.1243139240902343E-3</c:v>
                </c:pt>
                <c:pt idx="12">
                  <c:v>1.2087485666108448E-3</c:v>
                </c:pt>
                <c:pt idx="13">
                  <c:v>1.848674278345998E-3</c:v>
                </c:pt>
                <c:pt idx="14">
                  <c:v>2.4708242758662859E-3</c:v>
                </c:pt>
                <c:pt idx="16">
                  <c:v>0.1417111044708943</c:v>
                </c:pt>
                <c:pt idx="17">
                  <c:v>0.26489111575136254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461B-4C13-BA50-0D099185B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180975</xdr:rowOff>
    </xdr:from>
    <xdr:to>
      <xdr:col>13</xdr:col>
      <xdr:colOff>285750</xdr:colOff>
      <xdr:row>23</xdr:row>
      <xdr:rowOff>38101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</xdr:row>
      <xdr:rowOff>38100</xdr:rowOff>
    </xdr:from>
    <xdr:to>
      <xdr:col>13</xdr:col>
      <xdr:colOff>247650</xdr:colOff>
      <xdr:row>22</xdr:row>
      <xdr:rowOff>180975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MB-KBB\AMB-KBB-TRANS\BELEID\SCHEEPVAART\Visserij\Bijlage%20antwoord%20op%20SV%209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/>
      <sheetData sheetId="1">
        <row r="4">
          <cell r="A4" t="str">
            <v>Bedrijfsafval</v>
          </cell>
          <cell r="B4">
            <v>266</v>
          </cell>
        </row>
        <row r="5">
          <cell r="A5" t="str">
            <v>PMD</v>
          </cell>
          <cell r="B5">
            <v>300.5</v>
          </cell>
        </row>
        <row r="6">
          <cell r="A6" t="str">
            <v>Verfpotten</v>
          </cell>
          <cell r="B6">
            <v>145</v>
          </cell>
        </row>
        <row r="7">
          <cell r="A7" t="str">
            <v>Papier &amp; karton</v>
          </cell>
          <cell r="B7">
            <v>468</v>
          </cell>
        </row>
        <row r="8">
          <cell r="A8" t="str">
            <v>Glas</v>
          </cell>
          <cell r="B8">
            <v>185</v>
          </cell>
        </row>
        <row r="9">
          <cell r="A9" t="str">
            <v>Gemengd stedelijk afval</v>
          </cell>
          <cell r="B9">
            <v>6383</v>
          </cell>
        </row>
        <row r="10">
          <cell r="A10" t="str">
            <v>Netten, touw, koord</v>
          </cell>
          <cell r="B10">
            <v>28695</v>
          </cell>
        </row>
        <row r="11">
          <cell r="A11" t="str">
            <v>Rubber</v>
          </cell>
          <cell r="B11">
            <v>25010</v>
          </cell>
        </row>
        <row r="12">
          <cell r="A12" t="str">
            <v>Metaal</v>
          </cell>
          <cell r="B12">
            <v>1013</v>
          </cell>
        </row>
        <row r="13">
          <cell r="A13" t="str">
            <v>Hout</v>
          </cell>
          <cell r="B13">
            <v>2172</v>
          </cell>
        </row>
        <row r="14">
          <cell r="A14" t="str">
            <v>Kunststofverpakking</v>
          </cell>
          <cell r="B14">
            <v>1379</v>
          </cell>
        </row>
        <row r="15">
          <cell r="A15" t="str">
            <v>Oliefilters</v>
          </cell>
          <cell r="B15">
            <v>126.5</v>
          </cell>
        </row>
        <row r="16">
          <cell r="A16" t="str">
            <v>Vetvodden</v>
          </cell>
          <cell r="B16">
            <v>136</v>
          </cell>
        </row>
        <row r="17">
          <cell r="A17" t="str">
            <v>Smeervet</v>
          </cell>
          <cell r="B17">
            <v>208</v>
          </cell>
        </row>
        <row r="18">
          <cell r="A18" t="str">
            <v>KGA</v>
          </cell>
          <cell r="B18">
            <v>278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D28" sqref="D28"/>
    </sheetView>
  </sheetViews>
  <sheetFormatPr defaultRowHeight="15" x14ac:dyDescent="0.25"/>
  <cols>
    <col min="1" max="1" width="23.28515625" customWidth="1"/>
    <col min="2" max="2" width="10" bestFit="1" customWidth="1"/>
  </cols>
  <sheetData>
    <row r="1" spans="1:4" ht="15.75" thickBot="1" x14ac:dyDescent="0.3"/>
    <row r="2" spans="1:4" x14ac:dyDescent="0.25">
      <c r="A2" s="1" t="s">
        <v>0</v>
      </c>
      <c r="B2" s="6"/>
      <c r="C2" s="6"/>
      <c r="D2" s="4"/>
    </row>
    <row r="3" spans="1:4" x14ac:dyDescent="0.25">
      <c r="A3" s="14" t="s">
        <v>1</v>
      </c>
      <c r="B3" s="13" t="s">
        <v>2</v>
      </c>
      <c r="C3" s="17" t="s">
        <v>3</v>
      </c>
      <c r="D3" s="18" t="s">
        <v>22</v>
      </c>
    </row>
    <row r="4" spans="1:4" x14ac:dyDescent="0.25">
      <c r="A4" s="2" t="s">
        <v>4</v>
      </c>
      <c r="B4" s="7">
        <v>266</v>
      </c>
      <c r="C4" s="12">
        <f>B4/B23</f>
        <v>2.3641699905770936E-3</v>
      </c>
      <c r="D4" s="8"/>
    </row>
    <row r="5" spans="1:4" x14ac:dyDescent="0.25">
      <c r="A5" s="2" t="s">
        <v>5</v>
      </c>
      <c r="B5" s="7">
        <v>300.5</v>
      </c>
      <c r="C5" s="10">
        <f>B5/B23</f>
        <v>2.670801060783521E-3</v>
      </c>
      <c r="D5" s="8"/>
    </row>
    <row r="6" spans="1:4" x14ac:dyDescent="0.25">
      <c r="A6" s="2" t="s">
        <v>6</v>
      </c>
      <c r="B6" s="7">
        <v>145</v>
      </c>
      <c r="C6" s="10">
        <f>B6/B23</f>
        <v>1.2887392805777391E-3</v>
      </c>
      <c r="D6" s="8"/>
    </row>
    <row r="7" spans="1:4" x14ac:dyDescent="0.25">
      <c r="A7" s="2" t="s">
        <v>7</v>
      </c>
      <c r="B7" s="7">
        <v>468</v>
      </c>
      <c r="C7" s="10">
        <f>B7/B23</f>
        <v>4.1595171262784952E-3</v>
      </c>
      <c r="D7" s="8"/>
    </row>
    <row r="8" spans="1:4" x14ac:dyDescent="0.25">
      <c r="A8" s="2" t="s">
        <v>8</v>
      </c>
      <c r="B8" s="7">
        <v>185</v>
      </c>
      <c r="C8" s="10">
        <f>B8/B23</f>
        <v>1.6442535648750463E-3</v>
      </c>
      <c r="D8" s="8"/>
    </row>
    <row r="9" spans="1:4" x14ac:dyDescent="0.25">
      <c r="A9" s="2" t="s">
        <v>9</v>
      </c>
      <c r="B9" s="7">
        <v>6383</v>
      </c>
      <c r="C9" s="11">
        <f>B9/B23</f>
        <v>5.6731191916742814E-2</v>
      </c>
      <c r="D9" s="8"/>
    </row>
    <row r="10" spans="1:4" x14ac:dyDescent="0.25">
      <c r="A10" s="2" t="s">
        <v>10</v>
      </c>
      <c r="B10" s="7">
        <v>28695</v>
      </c>
      <c r="C10" s="11">
        <f>B10/B23</f>
        <v>0.25503705969778084</v>
      </c>
      <c r="D10" s="8"/>
    </row>
    <row r="11" spans="1:4" x14ac:dyDescent="0.25">
      <c r="A11" s="2" t="s">
        <v>11</v>
      </c>
      <c r="B11" s="7">
        <v>25010</v>
      </c>
      <c r="C11" s="11">
        <f>B11/B23</f>
        <v>0.22228530625689139</v>
      </c>
      <c r="D11" s="8"/>
    </row>
    <row r="12" spans="1:4" x14ac:dyDescent="0.25">
      <c r="A12" s="2" t="s">
        <v>12</v>
      </c>
      <c r="B12" s="7">
        <v>1013</v>
      </c>
      <c r="C12" s="10">
        <f>B12/B23</f>
        <v>9.003399249829307E-3</v>
      </c>
      <c r="D12" s="8"/>
    </row>
    <row r="13" spans="1:4" x14ac:dyDescent="0.25">
      <c r="A13" s="2" t="s">
        <v>13</v>
      </c>
      <c r="B13" s="7">
        <v>2172</v>
      </c>
      <c r="C13" s="10">
        <f>B13/B23</f>
        <v>1.9304425637343785E-2</v>
      </c>
      <c r="D13" s="8"/>
    </row>
    <row r="14" spans="1:4" x14ac:dyDescent="0.25">
      <c r="A14" s="2" t="s">
        <v>14</v>
      </c>
      <c r="B14" s="7">
        <v>1379</v>
      </c>
      <c r="C14" s="10">
        <f>B14/B23</f>
        <v>1.225635495114967E-2</v>
      </c>
      <c r="D14" s="8"/>
    </row>
    <row r="15" spans="1:4" x14ac:dyDescent="0.25">
      <c r="A15" s="2" t="s">
        <v>15</v>
      </c>
      <c r="B15" s="7">
        <v>126.5</v>
      </c>
      <c r="C15" s="10">
        <f>B15/B23</f>
        <v>1.1243139240902343E-3</v>
      </c>
      <c r="D15" s="8"/>
    </row>
    <row r="16" spans="1:4" x14ac:dyDescent="0.25">
      <c r="A16" s="2" t="s">
        <v>16</v>
      </c>
      <c r="B16" s="7">
        <v>136</v>
      </c>
      <c r="C16" s="10">
        <f>B16/B23</f>
        <v>1.2087485666108448E-3</v>
      </c>
      <c r="D16" s="8"/>
    </row>
    <row r="17" spans="1:4" x14ac:dyDescent="0.25">
      <c r="A17" s="2" t="s">
        <v>17</v>
      </c>
      <c r="B17" s="7">
        <v>208</v>
      </c>
      <c r="C17" s="10">
        <f>B17/B23</f>
        <v>1.848674278345998E-3</v>
      </c>
      <c r="D17" s="8"/>
    </row>
    <row r="18" spans="1:4" x14ac:dyDescent="0.25">
      <c r="A18" s="2" t="s">
        <v>18</v>
      </c>
      <c r="B18" s="7">
        <v>278</v>
      </c>
      <c r="C18" s="10">
        <f>B18/B23</f>
        <v>2.4708242758662859E-3</v>
      </c>
      <c r="D18" s="8"/>
    </row>
    <row r="19" spans="1:4" x14ac:dyDescent="0.25">
      <c r="A19" s="2"/>
      <c r="B19" s="7"/>
      <c r="C19" s="10"/>
      <c r="D19" s="5"/>
    </row>
    <row r="20" spans="1:4" x14ac:dyDescent="0.25">
      <c r="A20" s="2" t="s">
        <v>20</v>
      </c>
      <c r="B20" s="7">
        <f>D20*0.89</f>
        <v>15944.35</v>
      </c>
      <c r="C20" s="10">
        <f>B20/B23</f>
        <v>0.1417111044708943</v>
      </c>
      <c r="D20" s="8">
        <v>17915</v>
      </c>
    </row>
    <row r="21" spans="1:4" x14ac:dyDescent="0.25">
      <c r="A21" s="2" t="s">
        <v>21</v>
      </c>
      <c r="B21" s="7">
        <f>D21*0.93</f>
        <v>29803.710000000003</v>
      </c>
      <c r="C21" s="10">
        <f>B21/B23</f>
        <v>0.26489111575136254</v>
      </c>
      <c r="D21" s="8">
        <v>32047</v>
      </c>
    </row>
    <row r="22" spans="1:4" x14ac:dyDescent="0.25">
      <c r="A22" s="2"/>
      <c r="B22" s="7"/>
      <c r="C22" s="10"/>
      <c r="D22" s="8"/>
    </row>
    <row r="23" spans="1:4" ht="15.75" thickBot="1" x14ac:dyDescent="0.3">
      <c r="A23" s="3" t="s">
        <v>19</v>
      </c>
      <c r="B23" s="15">
        <f>SUM(B4:B22)</f>
        <v>112513.06000000001</v>
      </c>
      <c r="C23" s="16">
        <f>B23/B23</f>
        <v>1</v>
      </c>
      <c r="D23" s="9"/>
    </row>
  </sheetData>
  <pageMargins left="0.7" right="0.7" top="0.75" bottom="0.75" header="0.3" footer="0.3"/>
  <pageSetup paperSize="9" scale="9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D279D-6740-4977-BBAC-4A8B5316B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60BD79-AC7E-4883-ACF4-1D8E32FA8F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29AACC-4E24-4689-BF15-DCF85459BC76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jverlind</dc:creator>
  <cp:lastModifiedBy>Geerts, Hugo</cp:lastModifiedBy>
  <cp:lastPrinted>2017-09-24T22:01:14Z</cp:lastPrinted>
  <dcterms:created xsi:type="dcterms:W3CDTF">2017-08-30T14:48:19Z</dcterms:created>
  <dcterms:modified xsi:type="dcterms:W3CDTF">2017-09-24T22:02:06Z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