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551 - 600\"/>
    </mc:Choice>
  </mc:AlternateContent>
  <bookViews>
    <workbookView xWindow="480" yWindow="300" windowWidth="14355" windowHeight="3420"/>
  </bookViews>
  <sheets>
    <sheet name="Overzicht " sheetId="4" r:id="rId1"/>
  </sheets>
  <definedNames>
    <definedName name="_xlnm.Print_Area" localSheetId="0">'Overzicht '!$A$1:$J$64</definedName>
  </definedNames>
  <calcPr calcId="171027"/>
</workbook>
</file>

<file path=xl/calcChain.xml><?xml version="1.0" encoding="utf-8"?>
<calcChain xmlns="http://schemas.openxmlformats.org/spreadsheetml/2006/main">
  <c r="J50" i="4" l="1"/>
  <c r="J37" i="4"/>
  <c r="I40" i="4"/>
  <c r="J56" i="4"/>
  <c r="J53" i="4"/>
  <c r="J52" i="4"/>
  <c r="J49" i="4"/>
  <c r="J48" i="4"/>
  <c r="J45" i="4"/>
  <c r="J44" i="4"/>
  <c r="J41" i="4"/>
  <c r="J40" i="4"/>
  <c r="H56" i="4" l="1"/>
  <c r="I56" i="4"/>
  <c r="I54" i="4"/>
  <c r="H54" i="4"/>
  <c r="I53" i="4"/>
  <c r="H53" i="4"/>
  <c r="H52" i="4"/>
  <c r="I50" i="4"/>
  <c r="H50" i="4"/>
  <c r="I49" i="4"/>
  <c r="H49" i="4"/>
  <c r="H48" i="4"/>
  <c r="H46" i="4"/>
  <c r="H45" i="4"/>
  <c r="H44" i="4"/>
  <c r="H42" i="4"/>
  <c r="H41" i="4"/>
  <c r="H40" i="4"/>
  <c r="H38" i="4"/>
  <c r="I37" i="4"/>
  <c r="H37" i="4"/>
  <c r="F56" i="4"/>
  <c r="C56" i="4"/>
  <c r="B56" i="4"/>
  <c r="F54" i="4"/>
  <c r="B54" i="4"/>
  <c r="F53" i="4"/>
  <c r="C53" i="4"/>
  <c r="B53" i="4"/>
  <c r="F52" i="4"/>
  <c r="C52" i="4"/>
  <c r="B52" i="4"/>
  <c r="F50" i="4"/>
  <c r="C50" i="4"/>
  <c r="B50" i="4"/>
  <c r="F49" i="4"/>
  <c r="C49" i="4"/>
  <c r="B49" i="4"/>
  <c r="F48" i="4"/>
  <c r="C48" i="4"/>
  <c r="B48" i="4"/>
  <c r="F46" i="4"/>
  <c r="B46" i="4"/>
  <c r="F45" i="4"/>
  <c r="C45" i="4"/>
  <c r="B45" i="4"/>
  <c r="F44" i="4"/>
  <c r="C44" i="4"/>
  <c r="B44" i="4"/>
  <c r="F42" i="4"/>
  <c r="B42" i="4"/>
  <c r="F41" i="4"/>
  <c r="C41" i="4"/>
  <c r="B41" i="4"/>
  <c r="F40" i="4"/>
  <c r="C40" i="4"/>
  <c r="B40" i="4"/>
  <c r="B39" i="4"/>
  <c r="F38" i="4"/>
  <c r="B38" i="4"/>
  <c r="F37" i="4"/>
  <c r="C37" i="4"/>
  <c r="B37" i="4"/>
  <c r="E31" i="4" l="1"/>
  <c r="E28" i="4"/>
  <c r="E27" i="4"/>
  <c r="E25" i="4"/>
  <c r="E24" i="4"/>
  <c r="E23" i="4"/>
  <c r="E20" i="4"/>
  <c r="E19" i="4"/>
  <c r="E16" i="4"/>
  <c r="E15" i="4"/>
  <c r="E12" i="4"/>
</calcChain>
</file>

<file path=xl/sharedStrings.xml><?xml version="1.0" encoding="utf-8"?>
<sst xmlns="http://schemas.openxmlformats.org/spreadsheetml/2006/main" count="244" uniqueCount="29">
  <si>
    <t xml:space="preserve">/GEGEVENSBEHEER </t>
  </si>
  <si>
    <t>Afdeling School- en Studietoelagen</t>
  </si>
  <si>
    <t>Bron:</t>
  </si>
  <si>
    <t>Opmerkingen:</t>
  </si>
  <si>
    <t>Aantal
goedkeuringen</t>
  </si>
  <si>
    <t>Totaal aantal
afwijzingen</t>
  </si>
  <si>
    <r>
      <rPr>
        <vertAlign val="superscript"/>
        <sz val="10"/>
        <color theme="1"/>
        <rFont val="Calibri"/>
        <family val="2"/>
        <scheme val="minor"/>
      </rPr>
      <t>(*)</t>
    </r>
    <r>
      <rPr>
        <sz val="10"/>
        <color theme="1"/>
        <rFont val="Calibri"/>
        <family val="2"/>
        <scheme val="minor"/>
      </rPr>
      <t xml:space="preserve">   Aanvraagjaar 2015-2016 nog in behandeling</t>
    </r>
  </si>
  <si>
    <t>Antwoord SV 572</t>
  </si>
  <si>
    <t>Aanvraagjaar 2011-2012</t>
  </si>
  <si>
    <t>Franstalige Gemeenschap</t>
  </si>
  <si>
    <t>Duitstalige Gemeenschap</t>
  </si>
  <si>
    <t>Buitenland</t>
  </si>
  <si>
    <t>Aanvraagjaar 2012-2013</t>
  </si>
  <si>
    <t>Aanvraagjaar 2013-2014</t>
  </si>
  <si>
    <t>Aanvraagjaar 2014-2015</t>
  </si>
  <si>
    <t># afwijzingen financieel</t>
  </si>
  <si>
    <t># afwijzingen pedagogisch</t>
  </si>
  <si>
    <t># afwijzingen nationaliteit</t>
  </si>
  <si>
    <t xml:space="preserve">  -&gt; reden van afwijzing</t>
  </si>
  <si>
    <r>
      <t>Aanvraagjaar 2015-2016</t>
    </r>
    <r>
      <rPr>
        <b/>
        <vertAlign val="superscript"/>
        <sz val="9"/>
        <color theme="1"/>
        <rFont val="Calibri"/>
        <family val="2"/>
      </rPr>
      <t>(*)</t>
    </r>
  </si>
  <si>
    <t>Schooltoelagen  -  Secundair onderwijs in het buitenland of in de Franse of Duitstalige Gemeenschap</t>
  </si>
  <si>
    <t>Per aanvraagaar // Gemeenschap</t>
  </si>
  <si>
    <r>
      <t>Aantal
aanvragen</t>
    </r>
    <r>
      <rPr>
        <b/>
        <vertAlign val="superscript"/>
        <sz val="10"/>
        <color theme="1"/>
        <rFont val="Calibri"/>
        <family val="2"/>
      </rPr>
      <t>(**)</t>
    </r>
  </si>
  <si>
    <t>Toegekend
bedrag (€)</t>
  </si>
  <si>
    <t>Gemiddelde
toelage (€)</t>
  </si>
  <si>
    <t>-</t>
  </si>
  <si>
    <t>Afkeurings-percentage</t>
  </si>
  <si>
    <r>
      <rPr>
        <vertAlign val="superscript"/>
        <sz val="10"/>
        <color theme="1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 Geen controle op meerdere inschrijvingen, slechts 1 inschrijving wordt per kandidaat weergegeven.</t>
    </r>
  </si>
  <si>
    <t>afdeling School- en Studietoelagen - stand van zaken 26 juni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</si>
</sst>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22"/>
      <color theme="1"/>
      <name val="FlandersArtSans-Regular"/>
    </font>
    <font>
      <sz val="11"/>
      <color theme="1"/>
      <name val="FlandersArtSans-Regula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FlandersArtSerif-Regular"/>
    </font>
    <font>
      <i/>
      <sz val="11"/>
      <color theme="3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rgb="FFA6A6A6"/>
      </left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/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dotted">
        <color rgb="FFA6A6A6"/>
      </top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/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thin">
        <color rgb="FFA6A6A6"/>
      </top>
      <bottom style="thin">
        <color rgb="FFA6A6A6"/>
      </bottom>
      <diagonal/>
    </border>
    <border>
      <left style="dotted">
        <color rgb="FFA6A6A6"/>
      </left>
      <right/>
      <top style="thin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/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/>
      <top style="dotted">
        <color rgb="FFA6A6A6"/>
      </top>
      <bottom style="thin">
        <color rgb="FFA6A6A6"/>
      </bottom>
      <diagonal/>
    </border>
    <border>
      <left style="medium">
        <color rgb="FFA6A6A6"/>
      </left>
      <right/>
      <top style="thin">
        <color rgb="FFA6A6A6"/>
      </top>
      <bottom style="thin">
        <color rgb="FFA6A6A6"/>
      </bottom>
      <diagonal/>
    </border>
    <border>
      <left style="medium">
        <color rgb="FFA6A6A6"/>
      </left>
      <right/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/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 style="dotted">
        <color rgb="FFA6A6A6"/>
      </top>
      <bottom style="thin">
        <color rgb="FFA6A6A6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 applyFill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0" xfId="0" applyBorder="1"/>
    <xf numFmtId="0" fontId="2" fillId="3" borderId="13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9" fillId="0" borderId="17" xfId="0" applyFont="1" applyBorder="1" applyAlignment="1">
      <alignment vertical="center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0" fontId="6" fillId="0" borderId="26" xfId="0" quotePrefix="1" applyFont="1" applyBorder="1" applyAlignment="1">
      <alignment vertical="top"/>
    </xf>
    <xf numFmtId="9" fontId="2" fillId="3" borderId="15" xfId="1" applyFont="1" applyFill="1" applyBorder="1" applyAlignment="1">
      <alignment horizontal="center" vertical="center" wrapText="1"/>
    </xf>
    <xf numFmtId="9" fontId="2" fillId="3" borderId="14" xfId="1" applyFont="1" applyFill="1" applyBorder="1" applyAlignment="1">
      <alignment horizontal="center" vertical="center" wrapText="1"/>
    </xf>
    <xf numFmtId="9" fontId="2" fillId="3" borderId="23" xfId="1" applyFont="1" applyFill="1" applyBorder="1" applyAlignment="1">
      <alignment horizontal="center" vertical="center" wrapText="1"/>
    </xf>
    <xf numFmtId="9" fontId="2" fillId="3" borderId="16" xfId="1" applyFont="1" applyFill="1" applyBorder="1" applyAlignment="1">
      <alignment horizontal="center" vertical="center" wrapText="1"/>
    </xf>
    <xf numFmtId="9" fontId="9" fillId="0" borderId="10" xfId="1" applyFont="1" applyBorder="1" applyAlignment="1">
      <alignment horizontal="center" vertical="center" wrapText="1"/>
    </xf>
    <xf numFmtId="9" fontId="9" fillId="0" borderId="11" xfId="1" applyFont="1" applyBorder="1" applyAlignment="1">
      <alignment horizontal="center" vertical="center" wrapText="1"/>
    </xf>
    <xf numFmtId="9" fontId="9" fillId="0" borderId="24" xfId="1" applyFont="1" applyBorder="1" applyAlignment="1">
      <alignment horizontal="center" vertical="center" wrapText="1"/>
    </xf>
    <xf numFmtId="9" fontId="9" fillId="0" borderId="12" xfId="1" applyFont="1" applyBorder="1" applyAlignment="1">
      <alignment horizontal="center" vertical="center" wrapText="1"/>
    </xf>
    <xf numFmtId="9" fontId="9" fillId="0" borderId="18" xfId="1" applyFont="1" applyBorder="1" applyAlignment="1">
      <alignment horizontal="center" vertical="center" wrapText="1"/>
    </xf>
    <xf numFmtId="9" fontId="9" fillId="0" borderId="19" xfId="1" applyFont="1" applyBorder="1" applyAlignment="1">
      <alignment horizontal="center" vertical="center" wrapText="1"/>
    </xf>
    <xf numFmtId="9" fontId="9" fillId="0" borderId="25" xfId="1" applyFont="1" applyBorder="1" applyAlignment="1">
      <alignment horizontal="center" vertical="center" wrapText="1"/>
    </xf>
    <xf numFmtId="9" fontId="9" fillId="0" borderId="20" xfId="1" applyFont="1" applyBorder="1" applyAlignment="1">
      <alignment horizontal="center" vertical="center" wrapText="1"/>
    </xf>
    <xf numFmtId="9" fontId="2" fillId="3" borderId="13" xfId="1" applyFont="1" applyFill="1" applyBorder="1" applyAlignment="1">
      <alignment horizontal="center" vertical="center" wrapText="1"/>
    </xf>
    <xf numFmtId="9" fontId="9" fillId="0" borderId="9" xfId="1" applyFont="1" applyBorder="1" applyAlignment="1">
      <alignment horizontal="center" vertical="center" wrapText="1"/>
    </xf>
    <xf numFmtId="9" fontId="9" fillId="0" borderId="17" xfId="1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38100</xdr:rowOff>
    </xdr:from>
    <xdr:to>
      <xdr:col>1</xdr:col>
      <xdr:colOff>152400</xdr:colOff>
      <xdr:row>4</xdr:row>
      <xdr:rowOff>114300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J68"/>
  <sheetViews>
    <sheetView showGridLines="0" tabSelected="1" zoomScaleNormal="100" workbookViewId="0">
      <selection activeCell="P2" sqref="P2:P3"/>
    </sheetView>
  </sheetViews>
  <sheetFormatPr defaultRowHeight="15" x14ac:dyDescent="0.25"/>
  <cols>
    <col min="1" max="1" width="31.7109375" customWidth="1"/>
    <col min="2" max="3" width="17.7109375" customWidth="1"/>
    <col min="4" max="4" width="17.7109375" style="1" customWidth="1"/>
    <col min="5" max="6" width="17.7109375" customWidth="1"/>
    <col min="7" max="10" width="13.7109375" customWidth="1"/>
    <col min="11" max="13" width="17.7109375" customWidth="1"/>
  </cols>
  <sheetData>
    <row r="1" spans="1:10" ht="4.5" customHeight="1" x14ac:dyDescent="0.25">
      <c r="A1" s="2"/>
    </row>
    <row r="2" spans="1:10" s="1" customFormat="1" x14ac:dyDescent="0.25">
      <c r="A2" s="3"/>
      <c r="B2" s="3"/>
      <c r="C2" s="3"/>
      <c r="D2" s="3"/>
    </row>
    <row r="3" spans="1:10" s="1" customFormat="1" ht="27.75" x14ac:dyDescent="0.4">
      <c r="A3" s="3"/>
      <c r="B3" s="3"/>
      <c r="C3" s="3"/>
      <c r="D3" s="3"/>
      <c r="J3" s="4" t="s">
        <v>0</v>
      </c>
    </row>
    <row r="4" spans="1:10" s="1" customFormat="1" x14ac:dyDescent="0.25">
      <c r="A4" s="3"/>
      <c r="B4" s="3"/>
      <c r="C4" s="3"/>
      <c r="D4" s="3"/>
      <c r="H4"/>
      <c r="J4" s="5" t="s">
        <v>1</v>
      </c>
    </row>
    <row r="5" spans="1:10" s="1" customFormat="1" x14ac:dyDescent="0.25">
      <c r="A5" s="3"/>
      <c r="B5" s="3"/>
      <c r="C5" s="3"/>
      <c r="D5" s="3"/>
      <c r="H5"/>
    </row>
    <row r="6" spans="1:10" s="1" customFormat="1" x14ac:dyDescent="0.25">
      <c r="A6" s="3"/>
      <c r="B6" s="3"/>
      <c r="C6" s="3"/>
      <c r="D6" s="3"/>
    </row>
    <row r="7" spans="1:10" ht="15.75" x14ac:dyDescent="0.25">
      <c r="A7" s="10" t="s">
        <v>20</v>
      </c>
      <c r="J7" s="20" t="s">
        <v>7</v>
      </c>
    </row>
    <row r="9" spans="1:10" s="1" customFormat="1" ht="19.5" customHeight="1" thickBot="1" x14ac:dyDescent="0.3">
      <c r="G9" s="31" t="s">
        <v>18</v>
      </c>
    </row>
    <row r="10" spans="1:10" s="1" customFormat="1" ht="15" customHeight="1" x14ac:dyDescent="0.25">
      <c r="A10" s="55" t="s">
        <v>21</v>
      </c>
      <c r="B10" s="57" t="s">
        <v>22</v>
      </c>
      <c r="C10" s="53" t="s">
        <v>4</v>
      </c>
      <c r="D10" s="53" t="s">
        <v>23</v>
      </c>
      <c r="E10" s="53" t="s">
        <v>24</v>
      </c>
      <c r="F10" s="53" t="s">
        <v>5</v>
      </c>
      <c r="G10" s="51" t="s">
        <v>15</v>
      </c>
      <c r="H10" s="47" t="s">
        <v>16</v>
      </c>
      <c r="I10" s="49" t="s">
        <v>17</v>
      </c>
    </row>
    <row r="11" spans="1:10" s="1" customFormat="1" x14ac:dyDescent="0.25">
      <c r="A11" s="56"/>
      <c r="B11" s="58"/>
      <c r="C11" s="54"/>
      <c r="D11" s="54"/>
      <c r="E11" s="54"/>
      <c r="F11" s="54"/>
      <c r="G11" s="52"/>
      <c r="H11" s="48"/>
      <c r="I11" s="50"/>
    </row>
    <row r="12" spans="1:10" s="12" customFormat="1" x14ac:dyDescent="0.25">
      <c r="A12" s="13" t="s">
        <v>8</v>
      </c>
      <c r="B12" s="14">
        <v>103</v>
      </c>
      <c r="C12" s="15">
        <v>2</v>
      </c>
      <c r="D12" s="16">
        <v>2097.58</v>
      </c>
      <c r="E12" s="16">
        <f>D12/C12</f>
        <v>1048.79</v>
      </c>
      <c r="F12" s="15">
        <v>97</v>
      </c>
      <c r="G12" s="28" t="s">
        <v>25</v>
      </c>
      <c r="H12" s="15">
        <v>96</v>
      </c>
      <c r="I12" s="25">
        <v>1</v>
      </c>
    </row>
    <row r="13" spans="1:10" s="12" customFormat="1" x14ac:dyDescent="0.25">
      <c r="A13" s="11" t="s">
        <v>9</v>
      </c>
      <c r="B13" s="17">
        <v>16</v>
      </c>
      <c r="C13" s="18" t="s">
        <v>25</v>
      </c>
      <c r="D13" s="19" t="s">
        <v>25</v>
      </c>
      <c r="E13" s="19" t="s">
        <v>25</v>
      </c>
      <c r="F13" s="18">
        <v>15</v>
      </c>
      <c r="G13" s="29" t="s">
        <v>25</v>
      </c>
      <c r="H13" s="18">
        <v>15</v>
      </c>
      <c r="I13" s="26" t="s">
        <v>25</v>
      </c>
    </row>
    <row r="14" spans="1:10" s="12" customFormat="1" x14ac:dyDescent="0.25">
      <c r="A14" s="11" t="s">
        <v>10</v>
      </c>
      <c r="B14" s="17">
        <v>1</v>
      </c>
      <c r="C14" s="18" t="s">
        <v>25</v>
      </c>
      <c r="D14" s="19" t="s">
        <v>25</v>
      </c>
      <c r="E14" s="19" t="s">
        <v>25</v>
      </c>
      <c r="F14" s="18" t="s">
        <v>25</v>
      </c>
      <c r="G14" s="29" t="s">
        <v>25</v>
      </c>
      <c r="H14" s="18" t="s">
        <v>25</v>
      </c>
      <c r="I14" s="26" t="s">
        <v>25</v>
      </c>
    </row>
    <row r="15" spans="1:10" s="12" customFormat="1" x14ac:dyDescent="0.25">
      <c r="A15" s="11" t="s">
        <v>11</v>
      </c>
      <c r="B15" s="17">
        <v>86</v>
      </c>
      <c r="C15" s="18">
        <v>2</v>
      </c>
      <c r="D15" s="19">
        <v>2097.58</v>
      </c>
      <c r="E15" s="19">
        <f t="shared" ref="E15:E31" si="0">D15/C15</f>
        <v>1048.79</v>
      </c>
      <c r="F15" s="18">
        <v>82</v>
      </c>
      <c r="G15" s="29" t="s">
        <v>25</v>
      </c>
      <c r="H15" s="18">
        <v>81</v>
      </c>
      <c r="I15" s="26">
        <v>1</v>
      </c>
    </row>
    <row r="16" spans="1:10" s="12" customFormat="1" x14ac:dyDescent="0.25">
      <c r="A16" s="13" t="s">
        <v>12</v>
      </c>
      <c r="B16" s="14">
        <v>101</v>
      </c>
      <c r="C16" s="15">
        <v>4</v>
      </c>
      <c r="D16" s="16">
        <v>3562.65</v>
      </c>
      <c r="E16" s="16">
        <f t="shared" si="0"/>
        <v>890.66250000000002</v>
      </c>
      <c r="F16" s="15">
        <v>92</v>
      </c>
      <c r="G16" s="28" t="s">
        <v>25</v>
      </c>
      <c r="H16" s="15">
        <v>92</v>
      </c>
      <c r="I16" s="25" t="s">
        <v>25</v>
      </c>
    </row>
    <row r="17" spans="1:9" s="12" customFormat="1" x14ac:dyDescent="0.25">
      <c r="A17" s="11" t="s">
        <v>9</v>
      </c>
      <c r="B17" s="17">
        <v>19</v>
      </c>
      <c r="C17" s="18" t="s">
        <v>25</v>
      </c>
      <c r="D17" s="19" t="s">
        <v>25</v>
      </c>
      <c r="E17" s="19" t="s">
        <v>25</v>
      </c>
      <c r="F17" s="18">
        <v>18</v>
      </c>
      <c r="G17" s="29" t="s">
        <v>25</v>
      </c>
      <c r="H17" s="18">
        <v>18</v>
      </c>
      <c r="I17" s="26" t="s">
        <v>25</v>
      </c>
    </row>
    <row r="18" spans="1:9" s="12" customFormat="1" x14ac:dyDescent="0.25">
      <c r="A18" s="11" t="s">
        <v>10</v>
      </c>
      <c r="B18" s="17" t="s">
        <v>25</v>
      </c>
      <c r="C18" s="18" t="s">
        <v>25</v>
      </c>
      <c r="D18" s="19" t="s">
        <v>25</v>
      </c>
      <c r="E18" s="19" t="s">
        <v>25</v>
      </c>
      <c r="F18" s="18" t="s">
        <v>25</v>
      </c>
      <c r="G18" s="29" t="s">
        <v>25</v>
      </c>
      <c r="H18" s="18" t="s">
        <v>25</v>
      </c>
      <c r="I18" s="26" t="s">
        <v>25</v>
      </c>
    </row>
    <row r="19" spans="1:9" s="12" customFormat="1" x14ac:dyDescent="0.25">
      <c r="A19" s="11" t="s">
        <v>11</v>
      </c>
      <c r="B19" s="17">
        <v>82</v>
      </c>
      <c r="C19" s="18">
        <v>4</v>
      </c>
      <c r="D19" s="19">
        <v>3562.65</v>
      </c>
      <c r="E19" s="19">
        <f t="shared" si="0"/>
        <v>890.66250000000002</v>
      </c>
      <c r="F19" s="18">
        <v>74</v>
      </c>
      <c r="G19" s="29" t="s">
        <v>25</v>
      </c>
      <c r="H19" s="18">
        <v>74</v>
      </c>
      <c r="I19" s="26" t="s">
        <v>25</v>
      </c>
    </row>
    <row r="20" spans="1:9" s="12" customFormat="1" x14ac:dyDescent="0.25">
      <c r="A20" s="13" t="s">
        <v>13</v>
      </c>
      <c r="B20" s="14">
        <v>102</v>
      </c>
      <c r="C20" s="15">
        <v>4</v>
      </c>
      <c r="D20" s="16">
        <v>3173.7400000000002</v>
      </c>
      <c r="E20" s="16">
        <f t="shared" si="0"/>
        <v>793.43500000000006</v>
      </c>
      <c r="F20" s="15">
        <v>95</v>
      </c>
      <c r="G20" s="28" t="s">
        <v>25</v>
      </c>
      <c r="H20" s="15">
        <v>95</v>
      </c>
      <c r="I20" s="25" t="s">
        <v>25</v>
      </c>
    </row>
    <row r="21" spans="1:9" s="12" customFormat="1" x14ac:dyDescent="0.25">
      <c r="A21" s="11" t="s">
        <v>9</v>
      </c>
      <c r="B21" s="17">
        <v>27</v>
      </c>
      <c r="C21" s="18" t="s">
        <v>25</v>
      </c>
      <c r="D21" s="19" t="s">
        <v>25</v>
      </c>
      <c r="E21" s="19" t="s">
        <v>25</v>
      </c>
      <c r="F21" s="18">
        <v>27</v>
      </c>
      <c r="G21" s="29" t="s">
        <v>25</v>
      </c>
      <c r="H21" s="18">
        <v>27</v>
      </c>
      <c r="I21" s="26" t="s">
        <v>25</v>
      </c>
    </row>
    <row r="22" spans="1:9" s="12" customFormat="1" x14ac:dyDescent="0.25">
      <c r="A22" s="11" t="s">
        <v>10</v>
      </c>
      <c r="B22" s="17" t="s">
        <v>25</v>
      </c>
      <c r="C22" s="18" t="s">
        <v>25</v>
      </c>
      <c r="D22" s="19" t="s">
        <v>25</v>
      </c>
      <c r="E22" s="19" t="s">
        <v>25</v>
      </c>
      <c r="F22" s="18" t="s">
        <v>25</v>
      </c>
      <c r="G22" s="29" t="s">
        <v>25</v>
      </c>
      <c r="H22" s="18" t="s">
        <v>25</v>
      </c>
      <c r="I22" s="26" t="s">
        <v>25</v>
      </c>
    </row>
    <row r="23" spans="1:9" s="12" customFormat="1" x14ac:dyDescent="0.25">
      <c r="A23" s="11" t="s">
        <v>11</v>
      </c>
      <c r="B23" s="17">
        <v>75</v>
      </c>
      <c r="C23" s="18">
        <v>4</v>
      </c>
      <c r="D23" s="19">
        <v>3173.7400000000002</v>
      </c>
      <c r="E23" s="19">
        <f t="shared" si="0"/>
        <v>793.43500000000006</v>
      </c>
      <c r="F23" s="18">
        <v>68</v>
      </c>
      <c r="G23" s="29" t="s">
        <v>25</v>
      </c>
      <c r="H23" s="18">
        <v>68</v>
      </c>
      <c r="I23" s="26" t="s">
        <v>25</v>
      </c>
    </row>
    <row r="24" spans="1:9" s="12" customFormat="1" x14ac:dyDescent="0.25">
      <c r="A24" s="13" t="s">
        <v>14</v>
      </c>
      <c r="B24" s="14">
        <v>115</v>
      </c>
      <c r="C24" s="15">
        <v>5</v>
      </c>
      <c r="D24" s="16">
        <v>4364.87</v>
      </c>
      <c r="E24" s="16">
        <f t="shared" si="0"/>
        <v>872.97399999999993</v>
      </c>
      <c r="F24" s="15">
        <v>106</v>
      </c>
      <c r="G24" s="28" t="s">
        <v>25</v>
      </c>
      <c r="H24" s="15">
        <v>105</v>
      </c>
      <c r="I24" s="25">
        <v>1</v>
      </c>
    </row>
    <row r="25" spans="1:9" s="12" customFormat="1" x14ac:dyDescent="0.25">
      <c r="A25" s="11" t="s">
        <v>9</v>
      </c>
      <c r="B25" s="17">
        <v>24</v>
      </c>
      <c r="C25" s="18">
        <v>1</v>
      </c>
      <c r="D25" s="19">
        <v>572.07000000000005</v>
      </c>
      <c r="E25" s="19">
        <f t="shared" si="0"/>
        <v>572.07000000000005</v>
      </c>
      <c r="F25" s="18">
        <v>21</v>
      </c>
      <c r="G25" s="29" t="s">
        <v>25</v>
      </c>
      <c r="H25" s="18">
        <v>20</v>
      </c>
      <c r="I25" s="26">
        <v>1</v>
      </c>
    </row>
    <row r="26" spans="1:9" s="12" customFormat="1" x14ac:dyDescent="0.25">
      <c r="A26" s="11" t="s">
        <v>10</v>
      </c>
      <c r="B26" s="17" t="s">
        <v>25</v>
      </c>
      <c r="C26" s="18" t="s">
        <v>25</v>
      </c>
      <c r="D26" s="19" t="s">
        <v>25</v>
      </c>
      <c r="E26" s="19" t="s">
        <v>25</v>
      </c>
      <c r="F26" s="18" t="s">
        <v>25</v>
      </c>
      <c r="G26" s="29" t="s">
        <v>25</v>
      </c>
      <c r="H26" s="18" t="s">
        <v>25</v>
      </c>
      <c r="I26" s="26" t="s">
        <v>25</v>
      </c>
    </row>
    <row r="27" spans="1:9" s="12" customFormat="1" x14ac:dyDescent="0.25">
      <c r="A27" s="11" t="s">
        <v>11</v>
      </c>
      <c r="B27" s="17">
        <v>91</v>
      </c>
      <c r="C27" s="18">
        <v>4</v>
      </c>
      <c r="D27" s="19">
        <v>3792.8</v>
      </c>
      <c r="E27" s="19">
        <f t="shared" si="0"/>
        <v>948.2</v>
      </c>
      <c r="F27" s="18">
        <v>85</v>
      </c>
      <c r="G27" s="29" t="s">
        <v>25</v>
      </c>
      <c r="H27" s="18">
        <v>85</v>
      </c>
      <c r="I27" s="26" t="s">
        <v>25</v>
      </c>
    </row>
    <row r="28" spans="1:9" s="12" customFormat="1" x14ac:dyDescent="0.25">
      <c r="A28" s="13" t="s">
        <v>19</v>
      </c>
      <c r="B28" s="14">
        <v>117</v>
      </c>
      <c r="C28" s="15">
        <v>7</v>
      </c>
      <c r="D28" s="16">
        <v>6831.65</v>
      </c>
      <c r="E28" s="16">
        <f t="shared" si="0"/>
        <v>975.94999999999993</v>
      </c>
      <c r="F28" s="15">
        <v>107</v>
      </c>
      <c r="G28" s="28" t="s">
        <v>25</v>
      </c>
      <c r="H28" s="15">
        <v>105</v>
      </c>
      <c r="I28" s="25">
        <v>2</v>
      </c>
    </row>
    <row r="29" spans="1:9" s="12" customFormat="1" x14ac:dyDescent="0.25">
      <c r="A29" s="11" t="s">
        <v>9</v>
      </c>
      <c r="B29" s="17">
        <v>30</v>
      </c>
      <c r="C29" s="18" t="s">
        <v>25</v>
      </c>
      <c r="D29" s="19" t="s">
        <v>25</v>
      </c>
      <c r="E29" s="19" t="s">
        <v>25</v>
      </c>
      <c r="F29" s="18">
        <v>30</v>
      </c>
      <c r="G29" s="29" t="s">
        <v>25</v>
      </c>
      <c r="H29" s="18">
        <v>30</v>
      </c>
      <c r="I29" s="26"/>
    </row>
    <row r="30" spans="1:9" s="12" customFormat="1" x14ac:dyDescent="0.25">
      <c r="A30" s="11" t="s">
        <v>10</v>
      </c>
      <c r="B30" s="17" t="s">
        <v>25</v>
      </c>
      <c r="C30" s="18" t="s">
        <v>25</v>
      </c>
      <c r="D30" s="19" t="s">
        <v>25</v>
      </c>
      <c r="E30" s="19" t="s">
        <v>25</v>
      </c>
      <c r="F30" s="18"/>
      <c r="G30" s="29" t="s">
        <v>25</v>
      </c>
      <c r="H30" s="18" t="s">
        <v>25</v>
      </c>
      <c r="I30" s="26" t="s">
        <v>25</v>
      </c>
    </row>
    <row r="31" spans="1:9" s="12" customFormat="1" ht="15.75" thickBot="1" x14ac:dyDescent="0.3">
      <c r="A31" s="21" t="s">
        <v>11</v>
      </c>
      <c r="B31" s="22">
        <v>87</v>
      </c>
      <c r="C31" s="23">
        <v>7</v>
      </c>
      <c r="D31" s="24">
        <v>6831.65</v>
      </c>
      <c r="E31" s="24">
        <f t="shared" si="0"/>
        <v>975.94999999999993</v>
      </c>
      <c r="F31" s="23">
        <v>77</v>
      </c>
      <c r="G31" s="30" t="s">
        <v>25</v>
      </c>
      <c r="H31" s="23">
        <v>75</v>
      </c>
      <c r="I31" s="27">
        <v>2</v>
      </c>
    </row>
    <row r="32" spans="1:9" s="1" customFormat="1" x14ac:dyDescent="0.25"/>
    <row r="33" spans="1:10" s="1" customFormat="1" x14ac:dyDescent="0.25"/>
    <row r="34" spans="1:10" s="1" customFormat="1" ht="15.75" thickBot="1" x14ac:dyDescent="0.3">
      <c r="G34" s="31" t="s">
        <v>18</v>
      </c>
      <c r="J34" s="31"/>
    </row>
    <row r="35" spans="1:10" s="1" customFormat="1" ht="15" customHeight="1" x14ac:dyDescent="0.25">
      <c r="A35" s="55" t="s">
        <v>21</v>
      </c>
      <c r="B35" s="57" t="s">
        <v>22</v>
      </c>
      <c r="C35" s="53" t="s">
        <v>4</v>
      </c>
      <c r="D35" s="53" t="s">
        <v>23</v>
      </c>
      <c r="E35" s="53" t="s">
        <v>24</v>
      </c>
      <c r="F35" s="53" t="s">
        <v>5</v>
      </c>
      <c r="G35" s="51" t="s">
        <v>15</v>
      </c>
      <c r="H35" s="47" t="s">
        <v>16</v>
      </c>
      <c r="I35" s="49" t="s">
        <v>17</v>
      </c>
      <c r="J35" s="59" t="s">
        <v>26</v>
      </c>
    </row>
    <row r="36" spans="1:10" s="1" customFormat="1" x14ac:dyDescent="0.25">
      <c r="A36" s="56"/>
      <c r="B36" s="58"/>
      <c r="C36" s="54"/>
      <c r="D36" s="54"/>
      <c r="E36" s="54"/>
      <c r="F36" s="54"/>
      <c r="G36" s="52"/>
      <c r="H36" s="48"/>
      <c r="I36" s="50"/>
      <c r="J36" s="60"/>
    </row>
    <row r="37" spans="1:10" s="1" customFormat="1" x14ac:dyDescent="0.25">
      <c r="A37" s="13" t="s">
        <v>8</v>
      </c>
      <c r="B37" s="33">
        <f>B12/$B12</f>
        <v>1</v>
      </c>
      <c r="C37" s="32">
        <f>C12/$B12</f>
        <v>1.9417475728155338E-2</v>
      </c>
      <c r="D37" s="32" t="s">
        <v>25</v>
      </c>
      <c r="E37" s="32" t="s">
        <v>25</v>
      </c>
      <c r="F37" s="32">
        <f>F12/$B12</f>
        <v>0.94174757281553401</v>
      </c>
      <c r="G37" s="34" t="s">
        <v>25</v>
      </c>
      <c r="H37" s="32">
        <f>H12/$F12</f>
        <v>0.98969072164948457</v>
      </c>
      <c r="I37" s="35">
        <f>I12/$F12</f>
        <v>1.0309278350515464E-2</v>
      </c>
      <c r="J37" s="44">
        <f>F12/(F12+C12)</f>
        <v>0.97979797979797978</v>
      </c>
    </row>
    <row r="38" spans="1:10" s="1" customFormat="1" x14ac:dyDescent="0.25">
      <c r="A38" s="11" t="s">
        <v>9</v>
      </c>
      <c r="B38" s="36">
        <f>B13/$B13</f>
        <v>1</v>
      </c>
      <c r="C38" s="37" t="s">
        <v>25</v>
      </c>
      <c r="D38" s="37" t="s">
        <v>25</v>
      </c>
      <c r="E38" s="37" t="s">
        <v>25</v>
      </c>
      <c r="F38" s="37">
        <f>F13/$B13</f>
        <v>0.9375</v>
      </c>
      <c r="G38" s="38" t="s">
        <v>25</v>
      </c>
      <c r="H38" s="37">
        <f>H13/$F13</f>
        <v>1</v>
      </c>
      <c r="I38" s="39" t="s">
        <v>25</v>
      </c>
      <c r="J38" s="45">
        <v>1</v>
      </c>
    </row>
    <row r="39" spans="1:10" s="1" customFormat="1" x14ac:dyDescent="0.25">
      <c r="A39" s="11" t="s">
        <v>10</v>
      </c>
      <c r="B39" s="36">
        <f>B14/$B14</f>
        <v>1</v>
      </c>
      <c r="C39" s="37" t="s">
        <v>25</v>
      </c>
      <c r="D39" s="37" t="s">
        <v>25</v>
      </c>
      <c r="E39" s="37" t="s">
        <v>25</v>
      </c>
      <c r="F39" s="37" t="s">
        <v>25</v>
      </c>
      <c r="G39" s="38" t="s">
        <v>25</v>
      </c>
      <c r="H39" s="37" t="s">
        <v>25</v>
      </c>
      <c r="I39" s="39" t="s">
        <v>25</v>
      </c>
      <c r="J39" s="45" t="s">
        <v>25</v>
      </c>
    </row>
    <row r="40" spans="1:10" s="1" customFormat="1" x14ac:dyDescent="0.25">
      <c r="A40" s="11" t="s">
        <v>11</v>
      </c>
      <c r="B40" s="36">
        <f>B15/$B15</f>
        <v>1</v>
      </c>
      <c r="C40" s="37">
        <f>C15/$B15</f>
        <v>2.3255813953488372E-2</v>
      </c>
      <c r="D40" s="37" t="s">
        <v>25</v>
      </c>
      <c r="E40" s="37" t="s">
        <v>25</v>
      </c>
      <c r="F40" s="37">
        <f>F15/$B15</f>
        <v>0.95348837209302328</v>
      </c>
      <c r="G40" s="38" t="s">
        <v>25</v>
      </c>
      <c r="H40" s="37">
        <f t="shared" ref="H40" si="1">H15/$F15</f>
        <v>0.98780487804878048</v>
      </c>
      <c r="I40" s="39">
        <f>I15/$F15</f>
        <v>1.2195121951219513E-2</v>
      </c>
      <c r="J40" s="45">
        <f t="shared" ref="J40:J56" si="2">F15/(F15+C15)</f>
        <v>0.97619047619047616</v>
      </c>
    </row>
    <row r="41" spans="1:10" s="1" customFormat="1" x14ac:dyDescent="0.25">
      <c r="A41" s="13" t="s">
        <v>12</v>
      </c>
      <c r="B41" s="33">
        <f>B16/$B16</f>
        <v>1</v>
      </c>
      <c r="C41" s="32">
        <f>C16/$B16</f>
        <v>3.9603960396039604E-2</v>
      </c>
      <c r="D41" s="32" t="s">
        <v>25</v>
      </c>
      <c r="E41" s="32" t="s">
        <v>25</v>
      </c>
      <c r="F41" s="32">
        <f>F16/$B16</f>
        <v>0.91089108910891092</v>
      </c>
      <c r="G41" s="34" t="s">
        <v>25</v>
      </c>
      <c r="H41" s="32">
        <f>H16/$F16</f>
        <v>1</v>
      </c>
      <c r="I41" s="35" t="s">
        <v>25</v>
      </c>
      <c r="J41" s="44">
        <f t="shared" si="2"/>
        <v>0.95833333333333337</v>
      </c>
    </row>
    <row r="42" spans="1:10" s="1" customFormat="1" x14ac:dyDescent="0.25">
      <c r="A42" s="11" t="s">
        <v>9</v>
      </c>
      <c r="B42" s="36">
        <f>B17/$B17</f>
        <v>1</v>
      </c>
      <c r="C42" s="37" t="s">
        <v>25</v>
      </c>
      <c r="D42" s="37" t="s">
        <v>25</v>
      </c>
      <c r="E42" s="37" t="s">
        <v>25</v>
      </c>
      <c r="F42" s="37">
        <f>F17/$B17</f>
        <v>0.94736842105263153</v>
      </c>
      <c r="G42" s="38" t="s">
        <v>25</v>
      </c>
      <c r="H42" s="37">
        <f>H17/$F17</f>
        <v>1</v>
      </c>
      <c r="I42" s="39" t="s">
        <v>25</v>
      </c>
      <c r="J42" s="45">
        <v>1</v>
      </c>
    </row>
    <row r="43" spans="1:10" s="1" customFormat="1" x14ac:dyDescent="0.25">
      <c r="A43" s="11" t="s">
        <v>10</v>
      </c>
      <c r="B43" s="36" t="s">
        <v>25</v>
      </c>
      <c r="C43" s="37" t="s">
        <v>25</v>
      </c>
      <c r="D43" s="37" t="s">
        <v>25</v>
      </c>
      <c r="E43" s="37" t="s">
        <v>25</v>
      </c>
      <c r="F43" s="37" t="s">
        <v>25</v>
      </c>
      <c r="G43" s="38" t="s">
        <v>25</v>
      </c>
      <c r="H43" s="37" t="s">
        <v>25</v>
      </c>
      <c r="I43" s="39" t="s">
        <v>25</v>
      </c>
      <c r="J43" s="45" t="s">
        <v>25</v>
      </c>
    </row>
    <row r="44" spans="1:10" s="1" customFormat="1" x14ac:dyDescent="0.25">
      <c r="A44" s="11" t="s">
        <v>11</v>
      </c>
      <c r="B44" s="36">
        <f>B19/$B19</f>
        <v>1</v>
      </c>
      <c r="C44" s="37">
        <f>C19/$B19</f>
        <v>4.878048780487805E-2</v>
      </c>
      <c r="D44" s="37" t="s">
        <v>25</v>
      </c>
      <c r="E44" s="37" t="s">
        <v>25</v>
      </c>
      <c r="F44" s="37">
        <f>F19/$B19</f>
        <v>0.90243902439024393</v>
      </c>
      <c r="G44" s="38" t="s">
        <v>25</v>
      </c>
      <c r="H44" s="37">
        <f>H19/$F19</f>
        <v>1</v>
      </c>
      <c r="I44" s="39" t="s">
        <v>25</v>
      </c>
      <c r="J44" s="45">
        <f t="shared" si="2"/>
        <v>0.94871794871794868</v>
      </c>
    </row>
    <row r="45" spans="1:10" s="1" customFormat="1" x14ac:dyDescent="0.25">
      <c r="A45" s="13" t="s">
        <v>13</v>
      </c>
      <c r="B45" s="33">
        <f>B20/$B20</f>
        <v>1</v>
      </c>
      <c r="C45" s="32">
        <f>C20/$B20</f>
        <v>3.9215686274509803E-2</v>
      </c>
      <c r="D45" s="32" t="s">
        <v>25</v>
      </c>
      <c r="E45" s="32" t="s">
        <v>25</v>
      </c>
      <c r="F45" s="32">
        <f>F20/$B20</f>
        <v>0.93137254901960786</v>
      </c>
      <c r="G45" s="34" t="s">
        <v>25</v>
      </c>
      <c r="H45" s="32">
        <f>H20/$F20</f>
        <v>1</v>
      </c>
      <c r="I45" s="35" t="s">
        <v>25</v>
      </c>
      <c r="J45" s="44">
        <f t="shared" si="2"/>
        <v>0.95959595959595956</v>
      </c>
    </row>
    <row r="46" spans="1:10" s="1" customFormat="1" x14ac:dyDescent="0.25">
      <c r="A46" s="11" t="s">
        <v>9</v>
      </c>
      <c r="B46" s="36">
        <f>B21/$B21</f>
        <v>1</v>
      </c>
      <c r="C46" s="37" t="s">
        <v>25</v>
      </c>
      <c r="D46" s="37" t="s">
        <v>25</v>
      </c>
      <c r="E46" s="37" t="s">
        <v>25</v>
      </c>
      <c r="F46" s="37">
        <f>F21/$B21</f>
        <v>1</v>
      </c>
      <c r="G46" s="38" t="s">
        <v>25</v>
      </c>
      <c r="H46" s="37">
        <f>H21/$F21</f>
        <v>1</v>
      </c>
      <c r="I46" s="39" t="s">
        <v>25</v>
      </c>
      <c r="J46" s="45">
        <v>1</v>
      </c>
    </row>
    <row r="47" spans="1:10" s="1" customFormat="1" x14ac:dyDescent="0.25">
      <c r="A47" s="11" t="s">
        <v>10</v>
      </c>
      <c r="B47" s="36" t="s">
        <v>25</v>
      </c>
      <c r="C47" s="37" t="s">
        <v>25</v>
      </c>
      <c r="D47" s="37" t="s">
        <v>25</v>
      </c>
      <c r="E47" s="37" t="s">
        <v>25</v>
      </c>
      <c r="F47" s="37" t="s">
        <v>25</v>
      </c>
      <c r="G47" s="38" t="s">
        <v>25</v>
      </c>
      <c r="H47" s="37" t="s">
        <v>25</v>
      </c>
      <c r="I47" s="39" t="s">
        <v>25</v>
      </c>
      <c r="J47" s="45" t="s">
        <v>25</v>
      </c>
    </row>
    <row r="48" spans="1:10" s="1" customFormat="1" x14ac:dyDescent="0.25">
      <c r="A48" s="11" t="s">
        <v>11</v>
      </c>
      <c r="B48" s="36">
        <f t="shared" ref="B48:C50" si="3">B23/$B23</f>
        <v>1</v>
      </c>
      <c r="C48" s="37">
        <f t="shared" si="3"/>
        <v>5.3333333333333337E-2</v>
      </c>
      <c r="D48" s="37" t="s">
        <v>25</v>
      </c>
      <c r="E48" s="37" t="s">
        <v>25</v>
      </c>
      <c r="F48" s="37">
        <f>F23/$B23</f>
        <v>0.90666666666666662</v>
      </c>
      <c r="G48" s="38" t="s">
        <v>25</v>
      </c>
      <c r="H48" s="37">
        <f>H23/$F23</f>
        <v>1</v>
      </c>
      <c r="I48" s="39" t="s">
        <v>25</v>
      </c>
      <c r="J48" s="45">
        <f t="shared" si="2"/>
        <v>0.94444444444444442</v>
      </c>
    </row>
    <row r="49" spans="1:10" s="1" customFormat="1" x14ac:dyDescent="0.25">
      <c r="A49" s="13" t="s">
        <v>14</v>
      </c>
      <c r="B49" s="33">
        <f t="shared" si="3"/>
        <v>1</v>
      </c>
      <c r="C49" s="32">
        <f t="shared" si="3"/>
        <v>4.3478260869565216E-2</v>
      </c>
      <c r="D49" s="32" t="s">
        <v>25</v>
      </c>
      <c r="E49" s="32" t="s">
        <v>25</v>
      </c>
      <c r="F49" s="32">
        <f>F24/$B24</f>
        <v>0.92173913043478262</v>
      </c>
      <c r="G49" s="34" t="s">
        <v>25</v>
      </c>
      <c r="H49" s="32">
        <f t="shared" ref="H49:I49" si="4">H24/$F24</f>
        <v>0.99056603773584906</v>
      </c>
      <c r="I49" s="35">
        <f t="shared" si="4"/>
        <v>9.433962264150943E-3</v>
      </c>
      <c r="J49" s="44">
        <f t="shared" si="2"/>
        <v>0.95495495495495497</v>
      </c>
    </row>
    <row r="50" spans="1:10" s="1" customFormat="1" x14ac:dyDescent="0.25">
      <c r="A50" s="11" t="s">
        <v>9</v>
      </c>
      <c r="B50" s="36">
        <f t="shared" si="3"/>
        <v>1</v>
      </c>
      <c r="C50" s="37">
        <f t="shared" si="3"/>
        <v>4.1666666666666664E-2</v>
      </c>
      <c r="D50" s="37" t="s">
        <v>25</v>
      </c>
      <c r="E50" s="37" t="s">
        <v>25</v>
      </c>
      <c r="F50" s="37">
        <f>F25/$B25</f>
        <v>0.875</v>
      </c>
      <c r="G50" s="38" t="s">
        <v>25</v>
      </c>
      <c r="H50" s="37">
        <f t="shared" ref="H50:I50" si="5">H25/$F25</f>
        <v>0.95238095238095233</v>
      </c>
      <c r="I50" s="39">
        <f t="shared" si="5"/>
        <v>4.7619047619047616E-2</v>
      </c>
      <c r="J50" s="45">
        <f>F25/(F25+C25)</f>
        <v>0.95454545454545459</v>
      </c>
    </row>
    <row r="51" spans="1:10" s="1" customFormat="1" x14ac:dyDescent="0.25">
      <c r="A51" s="11" t="s">
        <v>10</v>
      </c>
      <c r="B51" s="36" t="s">
        <v>25</v>
      </c>
      <c r="C51" s="37" t="s">
        <v>25</v>
      </c>
      <c r="D51" s="37" t="s">
        <v>25</v>
      </c>
      <c r="E51" s="37" t="s">
        <v>25</v>
      </c>
      <c r="F51" s="37" t="s">
        <v>25</v>
      </c>
      <c r="G51" s="38" t="s">
        <v>25</v>
      </c>
      <c r="H51" s="37" t="s">
        <v>25</v>
      </c>
      <c r="I51" s="39" t="s">
        <v>25</v>
      </c>
      <c r="J51" s="45" t="s">
        <v>25</v>
      </c>
    </row>
    <row r="52" spans="1:10" s="1" customFormat="1" x14ac:dyDescent="0.25">
      <c r="A52" s="11" t="s">
        <v>11</v>
      </c>
      <c r="B52" s="36">
        <f>B27/$B27</f>
        <v>1</v>
      </c>
      <c r="C52" s="37">
        <f>C27/$B27</f>
        <v>4.3956043956043959E-2</v>
      </c>
      <c r="D52" s="37" t="s">
        <v>25</v>
      </c>
      <c r="E52" s="37" t="s">
        <v>25</v>
      </c>
      <c r="F52" s="37">
        <f>F27/$B27</f>
        <v>0.93406593406593408</v>
      </c>
      <c r="G52" s="38" t="s">
        <v>25</v>
      </c>
      <c r="H52" s="37">
        <f>H27/$F27</f>
        <v>1</v>
      </c>
      <c r="I52" s="39" t="s">
        <v>25</v>
      </c>
      <c r="J52" s="45">
        <f t="shared" si="2"/>
        <v>0.9550561797752809</v>
      </c>
    </row>
    <row r="53" spans="1:10" s="1" customFormat="1" x14ac:dyDescent="0.25">
      <c r="A53" s="13" t="s">
        <v>19</v>
      </c>
      <c r="B53" s="33">
        <f>B28/$B28</f>
        <v>1</v>
      </c>
      <c r="C53" s="32">
        <f>C28/$B28</f>
        <v>5.9829059829059832E-2</v>
      </c>
      <c r="D53" s="32" t="s">
        <v>25</v>
      </c>
      <c r="E53" s="32" t="s">
        <v>25</v>
      </c>
      <c r="F53" s="32">
        <f>F28/$B28</f>
        <v>0.9145299145299145</v>
      </c>
      <c r="G53" s="34" t="s">
        <v>25</v>
      </c>
      <c r="H53" s="32">
        <f t="shared" ref="H53:I53" si="6">H28/$F28</f>
        <v>0.98130841121495327</v>
      </c>
      <c r="I53" s="35">
        <f t="shared" si="6"/>
        <v>1.8691588785046728E-2</v>
      </c>
      <c r="J53" s="44">
        <f t="shared" si="2"/>
        <v>0.93859649122807021</v>
      </c>
    </row>
    <row r="54" spans="1:10" s="1" customFormat="1" x14ac:dyDescent="0.25">
      <c r="A54" s="11" t="s">
        <v>9</v>
      </c>
      <c r="B54" s="36">
        <f>B29/$B29</f>
        <v>1</v>
      </c>
      <c r="C54" s="37" t="s">
        <v>25</v>
      </c>
      <c r="D54" s="37" t="s">
        <v>25</v>
      </c>
      <c r="E54" s="37" t="s">
        <v>25</v>
      </c>
      <c r="F54" s="37">
        <f>F29/$B29</f>
        <v>1</v>
      </c>
      <c r="G54" s="38" t="s">
        <v>25</v>
      </c>
      <c r="H54" s="37">
        <f t="shared" ref="H54:I54" si="7">H29/$F29</f>
        <v>1</v>
      </c>
      <c r="I54" s="39">
        <f t="shared" si="7"/>
        <v>0</v>
      </c>
      <c r="J54" s="45">
        <v>1</v>
      </c>
    </row>
    <row r="55" spans="1:10" s="1" customFormat="1" x14ac:dyDescent="0.25">
      <c r="A55" s="11" t="s">
        <v>10</v>
      </c>
      <c r="B55" s="36" t="s">
        <v>25</v>
      </c>
      <c r="C55" s="37" t="s">
        <v>25</v>
      </c>
      <c r="D55" s="37" t="s">
        <v>25</v>
      </c>
      <c r="E55" s="37" t="s">
        <v>25</v>
      </c>
      <c r="F55" s="37" t="s">
        <v>25</v>
      </c>
      <c r="G55" s="38" t="s">
        <v>25</v>
      </c>
      <c r="H55" s="37" t="s">
        <v>25</v>
      </c>
      <c r="I55" s="39" t="s">
        <v>25</v>
      </c>
      <c r="J55" s="45" t="s">
        <v>25</v>
      </c>
    </row>
    <row r="56" spans="1:10" s="1" customFormat="1" ht="15.75" thickBot="1" x14ac:dyDescent="0.3">
      <c r="A56" s="21" t="s">
        <v>11</v>
      </c>
      <c r="B56" s="40">
        <f>B31/$B31</f>
        <v>1</v>
      </c>
      <c r="C56" s="41">
        <f>C31/$B31</f>
        <v>8.0459770114942528E-2</v>
      </c>
      <c r="D56" s="41" t="s">
        <v>25</v>
      </c>
      <c r="E56" s="41" t="s">
        <v>25</v>
      </c>
      <c r="F56" s="41">
        <f>F31/$B31</f>
        <v>0.88505747126436785</v>
      </c>
      <c r="G56" s="42" t="s">
        <v>25</v>
      </c>
      <c r="H56" s="41">
        <f>H31/$F31</f>
        <v>0.97402597402597402</v>
      </c>
      <c r="I56" s="43">
        <f>I31/$F31</f>
        <v>2.5974025974025976E-2</v>
      </c>
      <c r="J56" s="46">
        <f t="shared" si="2"/>
        <v>0.91666666666666663</v>
      </c>
    </row>
    <row r="57" spans="1:10" s="1" customFormat="1" x14ac:dyDescent="0.25"/>
    <row r="58" spans="1:10" s="1" customFormat="1" x14ac:dyDescent="0.25"/>
    <row r="59" spans="1:10" x14ac:dyDescent="0.25">
      <c r="A59" s="7" t="s">
        <v>3</v>
      </c>
    </row>
    <row r="60" spans="1:10" ht="15.75" x14ac:dyDescent="0.25">
      <c r="A60" s="9" t="s">
        <v>6</v>
      </c>
    </row>
    <row r="61" spans="1:10" s="1" customFormat="1" ht="15.75" x14ac:dyDescent="0.25">
      <c r="A61" s="9" t="s">
        <v>27</v>
      </c>
    </row>
    <row r="62" spans="1:10" s="1" customFormat="1" x14ac:dyDescent="0.25">
      <c r="A62" s="9"/>
    </row>
    <row r="63" spans="1:10" x14ac:dyDescent="0.25">
      <c r="A63" s="8" t="s">
        <v>2</v>
      </c>
    </row>
    <row r="64" spans="1:10" x14ac:dyDescent="0.25">
      <c r="A64" s="6" t="s">
        <v>28</v>
      </c>
    </row>
    <row r="68" s="1" customFormat="1" x14ac:dyDescent="0.25"/>
  </sheetData>
  <mergeCells count="19">
    <mergeCell ref="J35:J36"/>
    <mergeCell ref="F35:F36"/>
    <mergeCell ref="G35:G36"/>
    <mergeCell ref="H35:H36"/>
    <mergeCell ref="I35:I36"/>
    <mergeCell ref="A35:A36"/>
    <mergeCell ref="B35:B36"/>
    <mergeCell ref="C35:C36"/>
    <mergeCell ref="D35:D36"/>
    <mergeCell ref="E35:E36"/>
    <mergeCell ref="H10:H11"/>
    <mergeCell ref="I10:I11"/>
    <mergeCell ref="G10:G11"/>
    <mergeCell ref="F10:F11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&amp;L&amp;D&amp;C&amp;A&amp;RPagina &amp;P van &amp;N</oddFooter>
  </headerFooter>
  <rowBreaks count="1" manualBreakCount="1">
    <brk id="32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502391-AED8-430B-B39D-929F5735711E}">
  <ds:schemaRefs>
    <ds:schemaRef ds:uri="a6ffceed-4e85-47c5-aca9-bfee952fba44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sharepoint/v3/field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3340BEF-5900-4D55-90A5-C7C978429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0422DB-BDFB-46D6-8FB8-832812747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Overzicht </vt:lpstr>
      <vt:lpstr>'Overzicht '!Afdrukbereik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Tytgat, Caroline</cp:lastModifiedBy>
  <cp:lastPrinted>2017-07-04T10:53:53Z</cp:lastPrinted>
  <dcterms:created xsi:type="dcterms:W3CDTF">2015-03-12T12:24:58Z</dcterms:created>
  <dcterms:modified xsi:type="dcterms:W3CDTF">2017-07-07T10:23:27Z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