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351 - 400\"/>
    </mc:Choice>
  </mc:AlternateContent>
  <bookViews>
    <workbookView xWindow="480" yWindow="300" windowWidth="14355" windowHeight="3420"/>
  </bookViews>
  <sheets>
    <sheet name="Overzicht " sheetId="4" r:id="rId1"/>
  </sheets>
  <definedNames>
    <definedName name="_xlnm.Print_Area" localSheetId="0">'Overzicht '!$A$1:$G$91</definedName>
  </definedNames>
  <calcPr calcId="152511"/>
</workbook>
</file>

<file path=xl/calcChain.xml><?xml version="1.0" encoding="utf-8"?>
<calcChain xmlns="http://schemas.openxmlformats.org/spreadsheetml/2006/main">
  <c r="D76" i="4" l="1"/>
  <c r="E76" i="4"/>
  <c r="G71" i="4"/>
  <c r="F71" i="4"/>
  <c r="E71" i="4"/>
  <c r="D71" i="4"/>
  <c r="C71" i="4"/>
  <c r="B77" i="4"/>
  <c r="B72" i="4"/>
  <c r="G79" i="4" l="1"/>
  <c r="G78" i="4"/>
  <c r="G77" i="4"/>
  <c r="G76" i="4"/>
  <c r="G75" i="4"/>
  <c r="G74" i="4"/>
  <c r="G73" i="4"/>
  <c r="G72" i="4"/>
  <c r="F72" i="4"/>
  <c r="C77" i="4"/>
  <c r="C72" i="4"/>
  <c r="G57" i="4" l="1"/>
  <c r="G66" i="4" l="1"/>
  <c r="E32" i="4"/>
  <c r="E39" i="4"/>
  <c r="E38" i="4"/>
  <c r="E48" i="4"/>
  <c r="E47" i="4"/>
  <c r="E46" i="4"/>
  <c r="E45" i="4"/>
  <c r="E44" i="4"/>
  <c r="E43" i="4"/>
  <c r="E42" i="4"/>
  <c r="E41" i="4"/>
  <c r="E40" i="4"/>
  <c r="E36" i="4"/>
  <c r="E35" i="4"/>
  <c r="E34" i="4"/>
  <c r="E33" i="4"/>
  <c r="E31" i="4"/>
  <c r="E30" i="4"/>
  <c r="E29" i="4"/>
  <c r="E28" i="4"/>
  <c r="E27" i="4"/>
  <c r="E26" i="4"/>
  <c r="E24" i="4"/>
  <c r="E23" i="4"/>
  <c r="E22" i="4"/>
  <c r="E21" i="4"/>
  <c r="E20" i="4"/>
  <c r="E19" i="4"/>
  <c r="E18" i="4"/>
  <c r="E17" i="4"/>
  <c r="E16" i="4"/>
  <c r="E15" i="4"/>
  <c r="E14" i="4"/>
  <c r="G37" i="4"/>
  <c r="G25" i="4"/>
  <c r="G13" i="4"/>
  <c r="F37" i="4" l="1"/>
  <c r="D37" i="4"/>
  <c r="C37" i="4"/>
  <c r="B37" i="4"/>
  <c r="F25" i="4"/>
  <c r="D25" i="4"/>
  <c r="C25" i="4"/>
  <c r="B25" i="4"/>
  <c r="C13" i="4"/>
  <c r="F13" i="4"/>
  <c r="D13" i="4"/>
  <c r="B13" i="4"/>
  <c r="E13" i="4" l="1"/>
  <c r="E25" i="4"/>
  <c r="E37" i="4"/>
  <c r="C79" i="4"/>
  <c r="E65" i="4"/>
  <c r="E64" i="4"/>
  <c r="E63" i="4"/>
  <c r="E62" i="4"/>
  <c r="E61" i="4"/>
  <c r="E60" i="4"/>
  <c r="E59" i="4"/>
  <c r="E58" i="4"/>
  <c r="F79" i="4" l="1"/>
  <c r="F78" i="4"/>
  <c r="F77" i="4"/>
  <c r="F76" i="4"/>
  <c r="F75" i="4"/>
  <c r="F74" i="4"/>
  <c r="F73" i="4"/>
  <c r="C78" i="4"/>
  <c r="C76" i="4"/>
  <c r="C75" i="4"/>
  <c r="C74" i="4"/>
  <c r="C73" i="4"/>
  <c r="F57" i="4"/>
  <c r="D57" i="4"/>
  <c r="C57" i="4"/>
  <c r="C66" i="4" s="1"/>
  <c r="B57" i="4"/>
  <c r="D66" i="4" l="1"/>
  <c r="E57" i="4"/>
  <c r="F66" i="4"/>
  <c r="G80" i="4" s="1"/>
  <c r="B66" i="4"/>
  <c r="B80" i="4" l="1"/>
  <c r="D72" i="4"/>
  <c r="D73" i="4"/>
  <c r="D75" i="4"/>
  <c r="D74" i="4"/>
  <c r="B73" i="4"/>
  <c r="B75" i="4"/>
  <c r="D79" i="4"/>
  <c r="E66" i="4"/>
  <c r="B74" i="4"/>
  <c r="D80" i="4"/>
  <c r="B78" i="4"/>
  <c r="C80" i="4"/>
  <c r="D78" i="4"/>
  <c r="B79" i="4"/>
  <c r="F80" i="4"/>
  <c r="D77" i="4"/>
  <c r="B76" i="4"/>
  <c r="B71" i="4"/>
  <c r="E74" i="4" l="1"/>
  <c r="E72" i="4"/>
  <c r="E73" i="4"/>
  <c r="E75" i="4"/>
  <c r="E78" i="4"/>
  <c r="E79" i="4"/>
  <c r="E77" i="4"/>
  <c r="E80" i="4"/>
</calcChain>
</file>

<file path=xl/sharedStrings.xml><?xml version="1.0" encoding="utf-8"?>
<sst xmlns="http://schemas.openxmlformats.org/spreadsheetml/2006/main" count="91" uniqueCount="46">
  <si>
    <t xml:space="preserve">/GEGEVENSBEHEER </t>
  </si>
  <si>
    <t>Afdeling School- en Studietoelagen</t>
  </si>
  <si>
    <t>Bron:</t>
  </si>
  <si>
    <t>Opmerkingen:</t>
  </si>
  <si>
    <t>Aantal
goedkeuringen</t>
  </si>
  <si>
    <t>Aantal
aanvragen</t>
  </si>
  <si>
    <t>Gemiddelde
toelage</t>
  </si>
  <si>
    <t>Toegekend
bedrag</t>
  </si>
  <si>
    <t>Totaal aantal
afwijzingen</t>
  </si>
  <si>
    <t>Aanvraagjaar 2013-2014</t>
  </si>
  <si>
    <t>Aanvraagjaar 2014-2015</t>
  </si>
  <si>
    <t>Aanvraagjaar 2015-2016</t>
  </si>
  <si>
    <t>ANTWERPEN</t>
  </si>
  <si>
    <t>LIMBURG</t>
  </si>
  <si>
    <t>OOST-VLAANDEREN</t>
  </si>
  <si>
    <t>VLAAMS BRABANT</t>
  </si>
  <si>
    <t>WEST-VLAANDEREN</t>
  </si>
  <si>
    <t>BRUSSELS HOOFDSTEDELIJK GEWEST</t>
  </si>
  <si>
    <t>VLAAMS GEWEST</t>
  </si>
  <si>
    <t>WAALS GEWEST</t>
  </si>
  <si>
    <t>TOTAAL</t>
  </si>
  <si>
    <t>afdeling School- en Studietoelagen - stand van zaken 22 maart 2017</t>
  </si>
  <si>
    <t>Secundair onderwijs</t>
  </si>
  <si>
    <t>ASO</t>
  </si>
  <si>
    <t>BSO</t>
  </si>
  <si>
    <t>BUSO</t>
  </si>
  <si>
    <t>DBSO</t>
  </si>
  <si>
    <t>DT</t>
  </si>
  <si>
    <t>GSO</t>
  </si>
  <si>
    <t>HBO</t>
  </si>
  <si>
    <t>KSO</t>
  </si>
  <si>
    <t>ONT</t>
  </si>
  <si>
    <t>TSO</t>
  </si>
  <si>
    <t>Per aanvraagjaar en onderwijsvorm</t>
  </si>
  <si>
    <r>
      <t>Per gewest/provincie</t>
    </r>
    <r>
      <rPr>
        <b/>
        <vertAlign val="superscript"/>
        <sz val="10"/>
        <color theme="1"/>
        <rFont val="Calibri"/>
        <family val="2"/>
      </rPr>
      <t>(**)</t>
    </r>
    <r>
      <rPr>
        <b/>
        <sz val="10"/>
        <color theme="1"/>
        <rFont val="Calibri"/>
        <family val="2"/>
      </rPr>
      <t xml:space="preserve"> (absoluut)</t>
    </r>
  </si>
  <si>
    <r>
      <t>Per gewest/provincie</t>
    </r>
    <r>
      <rPr>
        <b/>
        <vertAlign val="superscript"/>
        <sz val="10"/>
        <color theme="1"/>
        <rFont val="Calibri"/>
        <family val="2"/>
      </rPr>
      <t>(**)</t>
    </r>
    <r>
      <rPr>
        <b/>
        <sz val="10"/>
        <color theme="1"/>
        <rFont val="Calibri"/>
        <family val="2"/>
      </rPr>
      <t xml:space="preserve"> (relatief)</t>
    </r>
  </si>
  <si>
    <t>Aantal
afwijzingen financieel</t>
  </si>
  <si>
    <t>Evolutie cijfers studiefinanciering</t>
  </si>
  <si>
    <t>Antwoord SV 368</t>
  </si>
  <si>
    <r>
      <t>Studiefinanciering aanvraagjaar 2015-2016</t>
    </r>
    <r>
      <rPr>
        <b/>
        <vertAlign val="superscript"/>
        <sz val="12"/>
        <color theme="1"/>
        <rFont val="FlandersArtSerif-Regular"/>
      </rPr>
      <t>(*)</t>
    </r>
  </si>
  <si>
    <r>
      <rPr>
        <vertAlign val="superscript"/>
        <sz val="10"/>
        <color theme="1"/>
        <rFont val="Calibri"/>
        <family val="2"/>
        <scheme val="minor"/>
      </rPr>
      <t>(*)</t>
    </r>
    <r>
      <rPr>
        <sz val="10"/>
        <color theme="1"/>
        <rFont val="Calibri"/>
        <family val="2"/>
        <scheme val="minor"/>
      </rPr>
      <t xml:space="preserve">   Aanvraagjaar 2015-2016 nog in behandeling</t>
    </r>
  </si>
  <si>
    <r>
      <rPr>
        <vertAlign val="superscript"/>
        <sz val="10"/>
        <color theme="1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 Woonplaats o.b.v. domicilie van kandidaat op 31/12/2015</t>
    </r>
  </si>
  <si>
    <r>
      <rPr>
        <vertAlign val="superscript"/>
        <sz val="10"/>
        <color theme="1"/>
        <rFont val="Calibri"/>
        <family val="2"/>
        <scheme val="minor"/>
      </rPr>
      <t>(****)</t>
    </r>
    <r>
      <rPr>
        <sz val="10"/>
        <color theme="1"/>
        <rFont val="Calibri"/>
        <family val="2"/>
        <scheme val="minor"/>
      </rPr>
      <t xml:space="preserve"> De kandidaat heeft geen domicilieadres in België</t>
    </r>
  </si>
  <si>
    <r>
      <t>ANDERE</t>
    </r>
    <r>
      <rPr>
        <b/>
        <vertAlign val="superscript"/>
        <sz val="9"/>
        <color theme="1"/>
        <rFont val="Calibri"/>
        <family val="2"/>
      </rPr>
      <t>(****)</t>
    </r>
  </si>
  <si>
    <r>
      <t>ONBEKEND</t>
    </r>
    <r>
      <rPr>
        <vertAlign val="superscript"/>
        <sz val="9"/>
        <color theme="1"/>
        <rFont val="Calibri"/>
        <family val="2"/>
      </rPr>
      <t>(***)</t>
    </r>
  </si>
  <si>
    <r>
      <rPr>
        <vertAlign val="superscript"/>
        <sz val="10"/>
        <color theme="1"/>
        <rFont val="Calibri"/>
        <family val="2"/>
        <scheme val="minor"/>
      </rPr>
      <t>(***)</t>
    </r>
    <r>
      <rPr>
        <sz val="10"/>
        <color theme="1"/>
        <rFont val="Calibri"/>
        <family val="2"/>
        <scheme val="minor"/>
      </rPr>
      <t xml:space="preserve"> Pedagogische gegevens van de kandidaat werden nog niet bepaald of er zijn ontbrekende gegevens van de richting in de databank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</si>
</sst>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FlandersArtSerif-Regular"/>
    </font>
    <font>
      <b/>
      <sz val="22"/>
      <color theme="1"/>
      <name val="FlandersArtSans-Regular"/>
    </font>
    <font>
      <sz val="11"/>
      <color theme="1"/>
      <name val="FlandersArtSans-Regula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FlandersArtSerif-Regular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FlandersArtSerif-Regular"/>
    </font>
    <font>
      <b/>
      <vertAlign val="superscript"/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i/>
      <sz val="9"/>
      <color rgb="FF7F7F7F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vertAlign val="superscript"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rgb="FFA6A6A6"/>
      </left>
      <right style="dotted">
        <color rgb="FFA6A6A6"/>
      </right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dotted">
        <color rgb="FFA6A6A6"/>
      </left>
      <right/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thin">
        <color rgb="FFA6A6A6"/>
      </top>
      <bottom style="medium">
        <color rgb="FFA6A6A6"/>
      </bottom>
      <diagonal/>
    </border>
    <border>
      <left style="dotted">
        <color rgb="FFA6A6A6"/>
      </left>
      <right/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/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/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 style="medium">
        <color rgb="FFA6A6A6"/>
      </right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dotted">
        <color rgb="FFA6A6A6"/>
      </right>
      <top/>
      <bottom/>
      <diagonal/>
    </border>
    <border>
      <left style="dotted">
        <color rgb="FFA6A6A6"/>
      </left>
      <right/>
      <top/>
      <bottom/>
      <diagonal/>
    </border>
    <border>
      <left style="dotted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/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/>
      <diagonal/>
    </border>
    <border>
      <left style="dotted">
        <color rgb="FFA6A6A6"/>
      </left>
      <right/>
      <top style="dashed">
        <color rgb="FFA6A6A6"/>
      </top>
      <bottom/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thin">
        <color rgb="FFA6A6A6"/>
      </top>
      <bottom style="thin">
        <color rgb="FFA6A6A6"/>
      </bottom>
      <diagonal/>
    </border>
    <border>
      <left style="dotted">
        <color rgb="FFA6A6A6"/>
      </left>
      <right/>
      <top style="thin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vertical="center"/>
    </xf>
    <xf numFmtId="0" fontId="11" fillId="0" borderId="0" xfId="0" applyFont="1"/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0" xfId="0" applyBorder="1"/>
    <xf numFmtId="0" fontId="2" fillId="3" borderId="3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5" fontId="2" fillId="3" borderId="34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30" xfId="1" applyNumberFormat="1" applyFont="1" applyBorder="1" applyAlignment="1">
      <alignment horizontal="center" vertical="center" wrapText="1"/>
    </xf>
    <xf numFmtId="165" fontId="10" fillId="0" borderId="27" xfId="1" applyNumberFormat="1" applyFont="1" applyBorder="1" applyAlignment="1">
      <alignment horizontal="center" vertical="center" wrapText="1"/>
    </xf>
    <xf numFmtId="165" fontId="2" fillId="3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2" fillId="3" borderId="35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Border="1" applyAlignment="1">
      <alignment horizontal="center" vertical="center" wrapText="1"/>
    </xf>
    <xf numFmtId="165" fontId="10" fillId="0" borderId="31" xfId="1" applyNumberFormat="1" applyFont="1" applyBorder="1" applyAlignment="1">
      <alignment horizontal="center" vertical="center" wrapText="1"/>
    </xf>
    <xf numFmtId="165" fontId="10" fillId="0" borderId="28" xfId="1" applyNumberFormat="1" applyFont="1" applyBorder="1" applyAlignment="1">
      <alignment horizontal="center" vertical="center" wrapText="1"/>
    </xf>
    <xf numFmtId="165" fontId="2" fillId="3" borderId="6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3" fontId="19" fillId="3" borderId="36" xfId="2" applyNumberFormat="1" applyFont="1" applyFill="1" applyBorder="1" applyAlignment="1">
      <alignment horizontal="center" vertical="center" wrapText="1"/>
    </xf>
    <xf numFmtId="3" fontId="19" fillId="0" borderId="20" xfId="2" applyNumberFormat="1" applyFont="1" applyBorder="1" applyAlignment="1">
      <alignment horizontal="center" vertical="center" wrapText="1"/>
    </xf>
    <xf numFmtId="3" fontId="19" fillId="0" borderId="32" xfId="2" applyNumberFormat="1" applyFont="1" applyBorder="1" applyAlignment="1">
      <alignment horizontal="center" vertical="center" wrapText="1"/>
    </xf>
    <xf numFmtId="3" fontId="19" fillId="0" borderId="29" xfId="2" applyNumberFormat="1" applyFont="1" applyBorder="1" applyAlignment="1">
      <alignment horizontal="center" vertical="center" wrapText="1"/>
    </xf>
    <xf numFmtId="3" fontId="19" fillId="0" borderId="24" xfId="2" applyNumberFormat="1" applyFont="1" applyBorder="1" applyAlignment="1">
      <alignment horizontal="center" vertical="center" wrapText="1"/>
    </xf>
    <xf numFmtId="3" fontId="19" fillId="0" borderId="11" xfId="2" applyNumberFormat="1" applyFont="1" applyBorder="1" applyAlignment="1">
      <alignment horizontal="center" vertical="center" wrapText="1"/>
    </xf>
    <xf numFmtId="3" fontId="19" fillId="3" borderId="12" xfId="2" applyNumberFormat="1" applyFont="1" applyFill="1" applyBorder="1" applyAlignment="1">
      <alignment horizontal="center" vertical="center" wrapText="1"/>
    </xf>
    <xf numFmtId="3" fontId="19" fillId="2" borderId="12" xfId="2" applyNumberFormat="1" applyFont="1" applyFill="1" applyBorder="1" applyAlignment="1">
      <alignment horizontal="center" vertical="center" wrapText="1"/>
    </xf>
    <xf numFmtId="165" fontId="19" fillId="3" borderId="36" xfId="1" applyNumberFormat="1" applyFont="1" applyFill="1" applyBorder="1" applyAlignment="1">
      <alignment horizontal="center" vertical="center" wrapText="1"/>
    </xf>
    <xf numFmtId="165" fontId="19" fillId="0" borderId="11" xfId="1" applyNumberFormat="1" applyFont="1" applyBorder="1" applyAlignment="1">
      <alignment horizontal="center" vertical="center" wrapText="1"/>
    </xf>
    <xf numFmtId="165" fontId="19" fillId="0" borderId="32" xfId="1" applyNumberFormat="1" applyFont="1" applyBorder="1" applyAlignment="1">
      <alignment horizontal="center" vertical="center" wrapText="1"/>
    </xf>
    <xf numFmtId="165" fontId="19" fillId="0" borderId="29" xfId="1" applyNumberFormat="1" applyFont="1" applyBorder="1" applyAlignment="1">
      <alignment horizontal="center" vertical="center" wrapText="1"/>
    </xf>
    <xf numFmtId="165" fontId="19" fillId="3" borderId="12" xfId="1" applyNumberFormat="1" applyFont="1" applyFill="1" applyBorder="1" applyAlignment="1">
      <alignment horizontal="center" vertical="center" wrapText="1"/>
    </xf>
    <xf numFmtId="165" fontId="19" fillId="2" borderId="12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8" fillId="2" borderId="16" xfId="2" applyFont="1" applyFill="1" applyBorder="1" applyAlignment="1">
      <alignment horizontal="center" vertical="center" wrapText="1"/>
    </xf>
    <xf numFmtId="0" fontId="18" fillId="2" borderId="10" xfId="2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</cellXfs>
  <cellStyles count="3">
    <cellStyle name="Procent" xfId="1" builtinId="5"/>
    <cellStyle name="Standaard" xfId="0" builtinId="0"/>
    <cellStyle name="Verklarende teks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38100</xdr:rowOff>
    </xdr:from>
    <xdr:to>
      <xdr:col>1</xdr:col>
      <xdr:colOff>152400</xdr:colOff>
      <xdr:row>4</xdr:row>
      <xdr:rowOff>114300</xdr:rowOff>
    </xdr:to>
    <xdr:pic>
      <xdr:nvPicPr>
        <xdr:cNvPr id="5" name="Afbeelding 4" descr="PNG versie naak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H95"/>
  <sheetViews>
    <sheetView showGridLines="0" tabSelected="1" topLeftCell="A52" zoomScaleNormal="100" workbookViewId="0">
      <selection activeCell="D77" sqref="D77"/>
    </sheetView>
  </sheetViews>
  <sheetFormatPr defaultRowHeight="15" x14ac:dyDescent="0.25"/>
  <cols>
    <col min="1" max="1" width="31.7109375" customWidth="1"/>
    <col min="2" max="3" width="17.7109375" customWidth="1"/>
    <col min="4" max="4" width="17.7109375" style="1" customWidth="1"/>
    <col min="5" max="7" width="17.7109375" customWidth="1"/>
  </cols>
  <sheetData>
    <row r="1" spans="1:8" ht="4.5" customHeight="1" x14ac:dyDescent="0.25">
      <c r="A1" s="2"/>
    </row>
    <row r="2" spans="1:8" s="1" customFormat="1" x14ac:dyDescent="0.25">
      <c r="A2" s="3"/>
      <c r="B2" s="3"/>
      <c r="C2" s="3"/>
      <c r="D2" s="3"/>
    </row>
    <row r="3" spans="1:8" s="1" customFormat="1" ht="27.75" x14ac:dyDescent="0.4">
      <c r="A3" s="3"/>
      <c r="B3" s="3"/>
      <c r="C3" s="3"/>
      <c r="D3" s="3"/>
      <c r="G3" s="5" t="s">
        <v>0</v>
      </c>
    </row>
    <row r="4" spans="1:8" s="1" customFormat="1" x14ac:dyDescent="0.25">
      <c r="A4" s="3"/>
      <c r="B4" s="3"/>
      <c r="C4" s="3"/>
      <c r="D4" s="3"/>
      <c r="G4" s="6" t="s">
        <v>1</v>
      </c>
      <c r="H4"/>
    </row>
    <row r="5" spans="1:8" s="1" customFormat="1" x14ac:dyDescent="0.25">
      <c r="A5" s="3"/>
      <c r="B5" s="3"/>
      <c r="C5" s="3"/>
      <c r="D5" s="3"/>
      <c r="H5"/>
    </row>
    <row r="6" spans="1:8" s="1" customFormat="1" x14ac:dyDescent="0.25">
      <c r="A6" s="3"/>
      <c r="B6" s="3"/>
      <c r="C6" s="3"/>
      <c r="D6" s="3"/>
      <c r="G6" s="71" t="s">
        <v>38</v>
      </c>
    </row>
    <row r="7" spans="1:8" s="1" customFormat="1" ht="15.75" x14ac:dyDescent="0.25">
      <c r="A7" s="16" t="s">
        <v>37</v>
      </c>
      <c r="B7" s="3"/>
      <c r="C7" s="3"/>
      <c r="D7" s="3"/>
      <c r="H7"/>
    </row>
    <row r="8" spans="1:8" s="1" customFormat="1" x14ac:dyDescent="0.25">
      <c r="A8" s="3"/>
      <c r="B8" s="3"/>
      <c r="C8" s="3"/>
      <c r="D8" s="3"/>
    </row>
    <row r="9" spans="1:8" s="1" customFormat="1" x14ac:dyDescent="0.25">
      <c r="A9" s="4" t="s">
        <v>22</v>
      </c>
      <c r="B9" s="3"/>
      <c r="C9" s="3"/>
      <c r="D9" s="3"/>
    </row>
    <row r="10" spans="1:8" s="1" customFormat="1" ht="15.75" thickBot="1" x14ac:dyDescent="0.3">
      <c r="A10" s="3"/>
      <c r="B10" s="3"/>
      <c r="C10" s="3"/>
      <c r="D10" s="3"/>
    </row>
    <row r="11" spans="1:8" ht="15.75" customHeight="1" x14ac:dyDescent="0.25">
      <c r="A11" s="76" t="s">
        <v>33</v>
      </c>
      <c r="B11" s="78" t="s">
        <v>5</v>
      </c>
      <c r="C11" s="74" t="s">
        <v>4</v>
      </c>
      <c r="D11" s="74" t="s">
        <v>7</v>
      </c>
      <c r="E11" s="74" t="s">
        <v>6</v>
      </c>
      <c r="F11" s="74" t="s">
        <v>8</v>
      </c>
      <c r="G11" s="72" t="s">
        <v>36</v>
      </c>
    </row>
    <row r="12" spans="1:8" ht="18" customHeight="1" x14ac:dyDescent="0.25">
      <c r="A12" s="77"/>
      <c r="B12" s="79"/>
      <c r="C12" s="75"/>
      <c r="D12" s="75"/>
      <c r="E12" s="75"/>
      <c r="F12" s="75"/>
      <c r="G12" s="73"/>
    </row>
    <row r="13" spans="1:8" s="1" customFormat="1" ht="18" customHeight="1" x14ac:dyDescent="0.25">
      <c r="A13" s="20" t="s">
        <v>9</v>
      </c>
      <c r="B13" s="32">
        <f>SUM(B14:B24)</f>
        <v>163599</v>
      </c>
      <c r="C13" s="33">
        <f>SUM(C14:C24)</f>
        <v>127638</v>
      </c>
      <c r="D13" s="34">
        <f t="shared" ref="D13:G13" si="0">SUM(D14:D24)</f>
        <v>56329536.390002646</v>
      </c>
      <c r="E13" s="34">
        <f>D13/C13</f>
        <v>441.32261857756032</v>
      </c>
      <c r="F13" s="33">
        <f t="shared" si="0"/>
        <v>23384</v>
      </c>
      <c r="G13" s="57">
        <f t="shared" si="0"/>
        <v>18047</v>
      </c>
    </row>
    <row r="14" spans="1:8" s="1" customFormat="1" ht="18" customHeight="1" x14ac:dyDescent="0.25">
      <c r="A14" s="14" t="s">
        <v>23</v>
      </c>
      <c r="B14" s="26">
        <v>25610</v>
      </c>
      <c r="C14" s="27">
        <v>19908</v>
      </c>
      <c r="D14" s="28">
        <v>7778791.4700004114</v>
      </c>
      <c r="E14" s="28">
        <f t="shared" ref="E14:E24" si="1">D14/C14</f>
        <v>390.73696353226899</v>
      </c>
      <c r="F14" s="27">
        <v>4408</v>
      </c>
      <c r="G14" s="58">
        <v>4261</v>
      </c>
    </row>
    <row r="15" spans="1:8" s="1" customFormat="1" ht="18" customHeight="1" x14ac:dyDescent="0.25">
      <c r="A15" s="18" t="s">
        <v>24</v>
      </c>
      <c r="B15" s="35">
        <v>35704</v>
      </c>
      <c r="C15" s="36">
        <v>29754</v>
      </c>
      <c r="D15" s="37">
        <v>13864944.050000681</v>
      </c>
      <c r="E15" s="37">
        <f t="shared" si="1"/>
        <v>465.98588593132621</v>
      </c>
      <c r="F15" s="36">
        <v>3345</v>
      </c>
      <c r="G15" s="59">
        <v>2704</v>
      </c>
    </row>
    <row r="16" spans="1:8" s="1" customFormat="1" ht="18" customHeight="1" x14ac:dyDescent="0.25">
      <c r="A16" s="18" t="s">
        <v>25</v>
      </c>
      <c r="B16" s="35">
        <v>11261</v>
      </c>
      <c r="C16" s="36">
        <v>9561</v>
      </c>
      <c r="D16" s="37">
        <v>5055938.9499999657</v>
      </c>
      <c r="E16" s="37">
        <f t="shared" si="1"/>
        <v>528.80859219746526</v>
      </c>
      <c r="F16" s="36">
        <v>758</v>
      </c>
      <c r="G16" s="59">
        <v>507</v>
      </c>
    </row>
    <row r="17" spans="1:7" s="1" customFormat="1" ht="18" customHeight="1" x14ac:dyDescent="0.25">
      <c r="A17" s="18" t="s">
        <v>26</v>
      </c>
      <c r="B17" s="35">
        <v>4061</v>
      </c>
      <c r="C17" s="36">
        <v>2749</v>
      </c>
      <c r="D17" s="37">
        <v>741850.03999998991</v>
      </c>
      <c r="E17" s="37">
        <f t="shared" si="1"/>
        <v>269.86178246634773</v>
      </c>
      <c r="F17" s="36">
        <v>711</v>
      </c>
      <c r="G17" s="59">
        <v>137</v>
      </c>
    </row>
    <row r="18" spans="1:7" s="1" customFormat="1" ht="18" customHeight="1" x14ac:dyDescent="0.25">
      <c r="A18" s="18" t="s">
        <v>27</v>
      </c>
      <c r="B18" s="35">
        <v>1638</v>
      </c>
      <c r="C18" s="36">
        <v>950</v>
      </c>
      <c r="D18" s="37">
        <v>233687.20000000004</v>
      </c>
      <c r="E18" s="37">
        <f t="shared" si="1"/>
        <v>245.98652631578952</v>
      </c>
      <c r="F18" s="36">
        <v>529</v>
      </c>
      <c r="G18" s="59">
        <v>64</v>
      </c>
    </row>
    <row r="19" spans="1:7" s="1" customFormat="1" ht="18" customHeight="1" x14ac:dyDescent="0.25">
      <c r="A19" s="18" t="s">
        <v>28</v>
      </c>
      <c r="B19" s="35">
        <v>45224</v>
      </c>
      <c r="C19" s="36">
        <v>36235</v>
      </c>
      <c r="D19" s="37">
        <v>15143610.600000959</v>
      </c>
      <c r="E19" s="37">
        <f t="shared" si="1"/>
        <v>417.92771077689963</v>
      </c>
      <c r="F19" s="36">
        <v>5656</v>
      </c>
      <c r="G19" s="59">
        <v>5366</v>
      </c>
    </row>
    <row r="20" spans="1:7" s="1" customFormat="1" ht="18" customHeight="1" x14ac:dyDescent="0.25">
      <c r="A20" s="18" t="s">
        <v>29</v>
      </c>
      <c r="B20" s="35">
        <v>2467</v>
      </c>
      <c r="C20" s="36">
        <v>1764</v>
      </c>
      <c r="D20" s="37">
        <v>2276980.9400000041</v>
      </c>
      <c r="E20" s="37">
        <f t="shared" si="1"/>
        <v>1290.8055215419524</v>
      </c>
      <c r="F20" s="36">
        <v>289</v>
      </c>
      <c r="G20" s="59">
        <v>270</v>
      </c>
    </row>
    <row r="21" spans="1:7" s="1" customFormat="1" ht="18" customHeight="1" x14ac:dyDescent="0.25">
      <c r="A21" s="18" t="s">
        <v>30</v>
      </c>
      <c r="B21" s="35">
        <v>2109</v>
      </c>
      <c r="C21" s="36">
        <v>1642</v>
      </c>
      <c r="D21" s="37">
        <v>694802.43000000378</v>
      </c>
      <c r="E21" s="37">
        <f t="shared" si="1"/>
        <v>423.14398903776112</v>
      </c>
      <c r="F21" s="36">
        <v>336</v>
      </c>
      <c r="G21" s="59">
        <v>319</v>
      </c>
    </row>
    <row r="22" spans="1:7" s="1" customFormat="1" ht="18" customHeight="1" x14ac:dyDescent="0.25">
      <c r="A22" s="18" t="s">
        <v>31</v>
      </c>
      <c r="B22" s="35">
        <v>834</v>
      </c>
      <c r="C22" s="36">
        <v>326</v>
      </c>
      <c r="D22" s="37">
        <v>255062.23000000027</v>
      </c>
      <c r="E22" s="37">
        <f t="shared" si="1"/>
        <v>782.39947852760815</v>
      </c>
      <c r="F22" s="36">
        <v>159</v>
      </c>
      <c r="G22" s="59">
        <v>18</v>
      </c>
    </row>
    <row r="23" spans="1:7" s="1" customFormat="1" ht="18" customHeight="1" x14ac:dyDescent="0.25">
      <c r="A23" s="18" t="s">
        <v>32</v>
      </c>
      <c r="B23" s="35">
        <v>31005</v>
      </c>
      <c r="C23" s="36">
        <v>24631</v>
      </c>
      <c r="D23" s="37">
        <v>10103902.250000631</v>
      </c>
      <c r="E23" s="37">
        <f t="shared" si="1"/>
        <v>410.21080142911904</v>
      </c>
      <c r="F23" s="36">
        <v>4545</v>
      </c>
      <c r="G23" s="59">
        <v>4292</v>
      </c>
    </row>
    <row r="24" spans="1:7" s="1" customFormat="1" ht="18" customHeight="1" x14ac:dyDescent="0.25">
      <c r="A24" s="17" t="s">
        <v>44</v>
      </c>
      <c r="B24" s="38">
        <v>3686</v>
      </c>
      <c r="C24" s="39">
        <v>118</v>
      </c>
      <c r="D24" s="40">
        <v>179966.23000000013</v>
      </c>
      <c r="E24" s="40">
        <f t="shared" si="1"/>
        <v>1525.1375423728825</v>
      </c>
      <c r="F24" s="39">
        <v>2648</v>
      </c>
      <c r="G24" s="60">
        <v>109</v>
      </c>
    </row>
    <row r="25" spans="1:7" s="1" customFormat="1" ht="18" customHeight="1" x14ac:dyDescent="0.25">
      <c r="A25" s="20" t="s">
        <v>10</v>
      </c>
      <c r="B25" s="32">
        <f>SUM(B26:B36)</f>
        <v>170193</v>
      </c>
      <c r="C25" s="33">
        <f>SUM(C26:C36)</f>
        <v>129401</v>
      </c>
      <c r="D25" s="34">
        <f t="shared" ref="D25" si="2">SUM(D26:D36)</f>
        <v>58397811.970005073</v>
      </c>
      <c r="E25" s="34">
        <f>D25/C25</f>
        <v>451.29335917037019</v>
      </c>
      <c r="F25" s="33">
        <f t="shared" ref="F25:G25" si="3">SUM(F26:F36)</f>
        <v>25541</v>
      </c>
      <c r="G25" s="57">
        <f t="shared" si="3"/>
        <v>19904</v>
      </c>
    </row>
    <row r="26" spans="1:7" s="1" customFormat="1" ht="18" customHeight="1" x14ac:dyDescent="0.25">
      <c r="A26" s="14" t="s">
        <v>23</v>
      </c>
      <c r="B26" s="26">
        <v>26903</v>
      </c>
      <c r="C26" s="27">
        <v>20219</v>
      </c>
      <c r="D26" s="28">
        <v>8104256.440000385</v>
      </c>
      <c r="E26" s="28">
        <f t="shared" ref="E26:E36" si="4">D26/C26</f>
        <v>400.82380137496341</v>
      </c>
      <c r="F26" s="27">
        <v>4914</v>
      </c>
      <c r="G26" s="58">
        <v>4744</v>
      </c>
    </row>
    <row r="27" spans="1:7" s="1" customFormat="1" ht="18" customHeight="1" x14ac:dyDescent="0.25">
      <c r="A27" s="18" t="s">
        <v>24</v>
      </c>
      <c r="B27" s="35">
        <v>37671</v>
      </c>
      <c r="C27" s="36">
        <v>30422</v>
      </c>
      <c r="D27" s="37">
        <v>14471932.190002173</v>
      </c>
      <c r="E27" s="37">
        <f t="shared" si="4"/>
        <v>475.70613996457081</v>
      </c>
      <c r="F27" s="36">
        <v>3854</v>
      </c>
      <c r="G27" s="59">
        <v>3050</v>
      </c>
    </row>
    <row r="28" spans="1:7" s="1" customFormat="1" ht="18" customHeight="1" x14ac:dyDescent="0.25">
      <c r="A28" s="18" t="s">
        <v>25</v>
      </c>
      <c r="B28" s="35">
        <v>11828</v>
      </c>
      <c r="C28" s="36">
        <v>9821</v>
      </c>
      <c r="D28" s="37">
        <v>5325233.0200000778</v>
      </c>
      <c r="E28" s="37">
        <f t="shared" si="4"/>
        <v>542.2292047653068</v>
      </c>
      <c r="F28" s="36">
        <v>876</v>
      </c>
      <c r="G28" s="59">
        <v>595</v>
      </c>
    </row>
    <row r="29" spans="1:7" s="1" customFormat="1" ht="18" customHeight="1" x14ac:dyDescent="0.25">
      <c r="A29" s="18" t="s">
        <v>26</v>
      </c>
      <c r="B29" s="35">
        <v>4544</v>
      </c>
      <c r="C29" s="36">
        <v>2841</v>
      </c>
      <c r="D29" s="37">
        <v>779774.59999998705</v>
      </c>
      <c r="E29" s="37">
        <f t="shared" si="4"/>
        <v>274.47187609996024</v>
      </c>
      <c r="F29" s="36">
        <v>885</v>
      </c>
      <c r="G29" s="59">
        <v>141</v>
      </c>
    </row>
    <row r="30" spans="1:7" s="1" customFormat="1" ht="18" customHeight="1" x14ac:dyDescent="0.25">
      <c r="A30" s="18" t="s">
        <v>27</v>
      </c>
      <c r="B30" s="35">
        <v>1547</v>
      </c>
      <c r="C30" s="36">
        <v>795</v>
      </c>
      <c r="D30" s="37">
        <v>202252.40000000069</v>
      </c>
      <c r="E30" s="37">
        <f t="shared" si="4"/>
        <v>254.40553459119585</v>
      </c>
      <c r="F30" s="36">
        <v>564</v>
      </c>
      <c r="G30" s="59">
        <v>75</v>
      </c>
    </row>
    <row r="31" spans="1:7" s="1" customFormat="1" ht="18" customHeight="1" x14ac:dyDescent="0.25">
      <c r="A31" s="18" t="s">
        <v>28</v>
      </c>
      <c r="B31" s="35">
        <v>46410</v>
      </c>
      <c r="C31" s="36">
        <v>36525</v>
      </c>
      <c r="D31" s="37">
        <v>15679821.910001691</v>
      </c>
      <c r="E31" s="37">
        <f t="shared" si="4"/>
        <v>429.29012758389297</v>
      </c>
      <c r="F31" s="36">
        <v>6002</v>
      </c>
      <c r="G31" s="59">
        <v>5711</v>
      </c>
    </row>
    <row r="32" spans="1:7" s="1" customFormat="1" ht="18" customHeight="1" x14ac:dyDescent="0.25">
      <c r="A32" s="18" t="s">
        <v>29</v>
      </c>
      <c r="B32" s="35">
        <v>2432</v>
      </c>
      <c r="C32" s="36">
        <v>1715</v>
      </c>
      <c r="D32" s="37">
        <v>2270727.4700000412</v>
      </c>
      <c r="E32" s="37">
        <f>D32/C32</f>
        <v>1324.0393411078958</v>
      </c>
      <c r="F32" s="36">
        <v>295</v>
      </c>
      <c r="G32" s="59">
        <v>272</v>
      </c>
    </row>
    <row r="33" spans="1:7" s="1" customFormat="1" ht="18" customHeight="1" x14ac:dyDescent="0.25">
      <c r="A33" s="18" t="s">
        <v>30</v>
      </c>
      <c r="B33" s="35">
        <v>2137</v>
      </c>
      <c r="C33" s="36">
        <v>1585</v>
      </c>
      <c r="D33" s="37">
        <v>689900.41999999771</v>
      </c>
      <c r="E33" s="37">
        <f t="shared" si="4"/>
        <v>435.26840378548752</v>
      </c>
      <c r="F33" s="36">
        <v>351</v>
      </c>
      <c r="G33" s="59">
        <v>336</v>
      </c>
    </row>
    <row r="34" spans="1:7" s="1" customFormat="1" ht="18" customHeight="1" x14ac:dyDescent="0.25">
      <c r="A34" s="18" t="s">
        <v>31</v>
      </c>
      <c r="B34" s="35">
        <v>956</v>
      </c>
      <c r="C34" s="36">
        <v>545</v>
      </c>
      <c r="D34" s="37">
        <v>329447.73000000225</v>
      </c>
      <c r="E34" s="37">
        <f t="shared" si="4"/>
        <v>604.49124770642618</v>
      </c>
      <c r="F34" s="36">
        <v>151</v>
      </c>
      <c r="G34" s="59">
        <v>6</v>
      </c>
    </row>
    <row r="35" spans="1:7" s="1" customFormat="1" ht="18" customHeight="1" x14ac:dyDescent="0.25">
      <c r="A35" s="18" t="s">
        <v>32</v>
      </c>
      <c r="B35" s="35">
        <v>32343</v>
      </c>
      <c r="C35" s="36">
        <v>24819</v>
      </c>
      <c r="D35" s="37">
        <v>10409539.890000718</v>
      </c>
      <c r="E35" s="37">
        <f t="shared" si="4"/>
        <v>419.41818324673505</v>
      </c>
      <c r="F35" s="36">
        <v>5159</v>
      </c>
      <c r="G35" s="59">
        <v>4858</v>
      </c>
    </row>
    <row r="36" spans="1:7" s="1" customFormat="1" ht="18" customHeight="1" x14ac:dyDescent="0.25">
      <c r="A36" s="17" t="s">
        <v>44</v>
      </c>
      <c r="B36" s="38">
        <v>3422</v>
      </c>
      <c r="C36" s="39">
        <v>114</v>
      </c>
      <c r="D36" s="40">
        <v>134925.90000000011</v>
      </c>
      <c r="E36" s="40">
        <f t="shared" si="4"/>
        <v>1183.5605263157904</v>
      </c>
      <c r="F36" s="39">
        <v>2490</v>
      </c>
      <c r="G36" s="60">
        <v>116</v>
      </c>
    </row>
    <row r="37" spans="1:7" s="1" customFormat="1" ht="18" customHeight="1" x14ac:dyDescent="0.25">
      <c r="A37" s="20" t="s">
        <v>11</v>
      </c>
      <c r="B37" s="32">
        <f>SUM(B38:B48)</f>
        <v>177056</v>
      </c>
      <c r="C37" s="33">
        <f>SUM(C38:C48)</f>
        <v>130689</v>
      </c>
      <c r="D37" s="34">
        <f t="shared" ref="D37" si="5">SUM(D38:D48)</f>
        <v>59654264.049989514</v>
      </c>
      <c r="E37" s="34">
        <f>D37/C37</f>
        <v>456.45971772673687</v>
      </c>
      <c r="F37" s="33">
        <f t="shared" ref="F37:G37" si="6">SUM(F38:F48)</f>
        <v>28585</v>
      </c>
      <c r="G37" s="57">
        <f t="shared" si="6"/>
        <v>21882</v>
      </c>
    </row>
    <row r="38" spans="1:7" s="1" customFormat="1" ht="18" customHeight="1" x14ac:dyDescent="0.25">
      <c r="A38" s="14" t="s">
        <v>23</v>
      </c>
      <c r="B38" s="35">
        <v>28445</v>
      </c>
      <c r="C38" s="36">
        <v>20673</v>
      </c>
      <c r="D38" s="37">
        <v>8429271.0200001653</v>
      </c>
      <c r="E38" s="37">
        <f>D38/C38</f>
        <v>407.74299908093479</v>
      </c>
      <c r="F38" s="36">
        <v>5462</v>
      </c>
      <c r="G38" s="59">
        <v>5255</v>
      </c>
    </row>
    <row r="39" spans="1:7" s="1" customFormat="1" ht="18" customHeight="1" x14ac:dyDescent="0.25">
      <c r="A39" s="18" t="s">
        <v>24</v>
      </c>
      <c r="B39" s="35">
        <v>38974</v>
      </c>
      <c r="C39" s="36">
        <v>30566</v>
      </c>
      <c r="D39" s="37">
        <v>14688478.409995873</v>
      </c>
      <c r="E39" s="37">
        <f>D39/C39</f>
        <v>480.54957828946777</v>
      </c>
      <c r="F39" s="36">
        <v>4535</v>
      </c>
      <c r="G39" s="59">
        <v>3520</v>
      </c>
    </row>
    <row r="40" spans="1:7" s="1" customFormat="1" ht="18" customHeight="1" x14ac:dyDescent="0.25">
      <c r="A40" s="18" t="s">
        <v>25</v>
      </c>
      <c r="B40" s="35">
        <v>12088</v>
      </c>
      <c r="C40" s="36">
        <v>9861</v>
      </c>
      <c r="D40" s="37">
        <v>5405018.2500004461</v>
      </c>
      <c r="E40" s="37">
        <f t="shared" ref="E40:E48" si="7">D40/C40</f>
        <v>548.12070276852717</v>
      </c>
      <c r="F40" s="36">
        <v>1064</v>
      </c>
      <c r="G40" s="59">
        <v>658</v>
      </c>
    </row>
    <row r="41" spans="1:7" s="1" customFormat="1" ht="18" customHeight="1" x14ac:dyDescent="0.25">
      <c r="A41" s="18" t="s">
        <v>26</v>
      </c>
      <c r="B41" s="35">
        <v>4746</v>
      </c>
      <c r="C41" s="36">
        <v>2761</v>
      </c>
      <c r="D41" s="37">
        <v>772378.7800000211</v>
      </c>
      <c r="E41" s="37">
        <f t="shared" si="7"/>
        <v>279.74602680189099</v>
      </c>
      <c r="F41" s="36">
        <v>1095</v>
      </c>
      <c r="G41" s="59">
        <v>195</v>
      </c>
    </row>
    <row r="42" spans="1:7" s="1" customFormat="1" ht="18" customHeight="1" x14ac:dyDescent="0.25">
      <c r="A42" s="18" t="s">
        <v>27</v>
      </c>
      <c r="B42" s="35">
        <v>1410</v>
      </c>
      <c r="C42" s="36">
        <v>751</v>
      </c>
      <c r="D42" s="37">
        <v>191933.57999999975</v>
      </c>
      <c r="E42" s="37">
        <f t="shared" si="7"/>
        <v>255.57067909454028</v>
      </c>
      <c r="F42" s="36">
        <v>469</v>
      </c>
      <c r="G42" s="59">
        <v>78</v>
      </c>
    </row>
    <row r="43" spans="1:7" s="1" customFormat="1" ht="18" customHeight="1" x14ac:dyDescent="0.25">
      <c r="A43" s="18" t="s">
        <v>28</v>
      </c>
      <c r="B43" s="35">
        <v>48111</v>
      </c>
      <c r="C43" s="36">
        <v>37205</v>
      </c>
      <c r="D43" s="37">
        <v>16152361.019994061</v>
      </c>
      <c r="E43" s="37">
        <f t="shared" si="7"/>
        <v>434.14490041645104</v>
      </c>
      <c r="F43" s="36">
        <v>6494</v>
      </c>
      <c r="G43" s="59">
        <v>6152</v>
      </c>
    </row>
    <row r="44" spans="1:7" s="1" customFormat="1" ht="18" customHeight="1" x14ac:dyDescent="0.25">
      <c r="A44" s="18" t="s">
        <v>29</v>
      </c>
      <c r="B44" s="35">
        <v>2622</v>
      </c>
      <c r="C44" s="36">
        <v>1759</v>
      </c>
      <c r="D44" s="37">
        <v>2309192.3600000171</v>
      </c>
      <c r="E44" s="37">
        <f t="shared" si="7"/>
        <v>1312.7870153496401</v>
      </c>
      <c r="F44" s="36">
        <v>356</v>
      </c>
      <c r="G44" s="59">
        <v>325</v>
      </c>
    </row>
    <row r="45" spans="1:7" s="1" customFormat="1" ht="18" customHeight="1" x14ac:dyDescent="0.25">
      <c r="A45" s="18" t="s">
        <v>30</v>
      </c>
      <c r="B45" s="35">
        <v>2171</v>
      </c>
      <c r="C45" s="36">
        <v>1576</v>
      </c>
      <c r="D45" s="37">
        <v>706934.07999999577</v>
      </c>
      <c r="E45" s="37">
        <f t="shared" si="7"/>
        <v>448.56223350253538</v>
      </c>
      <c r="F45" s="36">
        <v>373</v>
      </c>
      <c r="G45" s="59">
        <v>360</v>
      </c>
    </row>
    <row r="46" spans="1:7" s="1" customFormat="1" ht="18" customHeight="1" x14ac:dyDescent="0.25">
      <c r="A46" s="18" t="s">
        <v>31</v>
      </c>
      <c r="B46" s="35">
        <v>1127</v>
      </c>
      <c r="C46" s="36">
        <v>651</v>
      </c>
      <c r="D46" s="37">
        <v>414096.37999999779</v>
      </c>
      <c r="E46" s="37">
        <f t="shared" si="7"/>
        <v>636.09274961597202</v>
      </c>
      <c r="F46" s="36">
        <v>220</v>
      </c>
      <c r="G46" s="59">
        <v>2</v>
      </c>
    </row>
    <row r="47" spans="1:7" s="1" customFormat="1" ht="18" customHeight="1" x14ac:dyDescent="0.25">
      <c r="A47" s="18" t="s">
        <v>32</v>
      </c>
      <c r="B47" s="35">
        <v>33325</v>
      </c>
      <c r="C47" s="36">
        <v>24773</v>
      </c>
      <c r="D47" s="37">
        <v>10464095.649998944</v>
      </c>
      <c r="E47" s="37">
        <f t="shared" si="7"/>
        <v>422.39921083433353</v>
      </c>
      <c r="F47" s="36">
        <v>5566</v>
      </c>
      <c r="G47" s="59">
        <v>5186</v>
      </c>
    </row>
    <row r="48" spans="1:7" s="1" customFormat="1" ht="18" customHeight="1" thickBot="1" x14ac:dyDescent="0.3">
      <c r="A48" s="15" t="s">
        <v>44</v>
      </c>
      <c r="B48" s="29">
        <v>4037</v>
      </c>
      <c r="C48" s="30">
        <v>113</v>
      </c>
      <c r="D48" s="31">
        <v>120504.51999999993</v>
      </c>
      <c r="E48" s="31">
        <f t="shared" si="7"/>
        <v>1066.4116814159286</v>
      </c>
      <c r="F48" s="30">
        <v>2951</v>
      </c>
      <c r="G48" s="61">
        <v>151</v>
      </c>
    </row>
    <row r="50" spans="1:7" s="1" customFormat="1" x14ac:dyDescent="0.25"/>
    <row r="51" spans="1:7" ht="18" x14ac:dyDescent="0.25">
      <c r="A51" s="16" t="s">
        <v>39</v>
      </c>
    </row>
    <row r="53" spans="1:7" s="1" customFormat="1" x14ac:dyDescent="0.25">
      <c r="A53" s="4" t="s">
        <v>22</v>
      </c>
    </row>
    <row r="54" spans="1:7" s="1" customFormat="1" ht="15.75" thickBot="1" x14ac:dyDescent="0.3"/>
    <row r="55" spans="1:7" s="1" customFormat="1" ht="15" customHeight="1" x14ac:dyDescent="0.25">
      <c r="A55" s="80" t="s">
        <v>34</v>
      </c>
      <c r="B55" s="78" t="s">
        <v>5</v>
      </c>
      <c r="C55" s="74" t="s">
        <v>4</v>
      </c>
      <c r="D55" s="74" t="s">
        <v>7</v>
      </c>
      <c r="E55" s="74" t="s">
        <v>6</v>
      </c>
      <c r="F55" s="74" t="s">
        <v>8</v>
      </c>
      <c r="G55" s="72" t="s">
        <v>36</v>
      </c>
    </row>
    <row r="56" spans="1:7" s="1" customFormat="1" x14ac:dyDescent="0.25">
      <c r="A56" s="81"/>
      <c r="B56" s="79"/>
      <c r="C56" s="75"/>
      <c r="D56" s="75"/>
      <c r="E56" s="75"/>
      <c r="F56" s="75"/>
      <c r="G56" s="73"/>
    </row>
    <row r="57" spans="1:7" s="19" customFormat="1" x14ac:dyDescent="0.25">
      <c r="A57" s="20" t="s">
        <v>18</v>
      </c>
      <c r="B57" s="32">
        <f>SUM(B58:B62)</f>
        <v>168636</v>
      </c>
      <c r="C57" s="33">
        <f t="shared" ref="C57:F57" si="8">SUM(C58:C62)</f>
        <v>124456</v>
      </c>
      <c r="D57" s="34">
        <f t="shared" si="8"/>
        <v>56569273.479992561</v>
      </c>
      <c r="E57" s="34">
        <f>D57/C57</f>
        <v>454.53231246378289</v>
      </c>
      <c r="F57" s="33">
        <f t="shared" si="8"/>
        <v>27276</v>
      </c>
      <c r="G57" s="57">
        <f>SUM(G58:G62)</f>
        <v>21174</v>
      </c>
    </row>
    <row r="58" spans="1:7" s="19" customFormat="1" x14ac:dyDescent="0.25">
      <c r="A58" s="10" t="s">
        <v>12</v>
      </c>
      <c r="B58" s="23">
        <v>53195</v>
      </c>
      <c r="C58" s="24">
        <v>40401</v>
      </c>
      <c r="D58" s="25">
        <v>18683271.519996177</v>
      </c>
      <c r="E58" s="25">
        <f t="shared" ref="E58:E65" si="9">D58/C58</f>
        <v>462.44576916403497</v>
      </c>
      <c r="F58" s="24">
        <v>7994</v>
      </c>
      <c r="G58" s="62">
        <v>5810</v>
      </c>
    </row>
    <row r="59" spans="1:7" s="19" customFormat="1" x14ac:dyDescent="0.25">
      <c r="A59" s="18" t="s">
        <v>13</v>
      </c>
      <c r="B59" s="35">
        <v>26465</v>
      </c>
      <c r="C59" s="36">
        <v>19956</v>
      </c>
      <c r="D59" s="37">
        <v>9064124.4899997767</v>
      </c>
      <c r="E59" s="37">
        <f t="shared" si="9"/>
        <v>454.20547654839532</v>
      </c>
      <c r="F59" s="36">
        <v>4000</v>
      </c>
      <c r="G59" s="59">
        <v>3159</v>
      </c>
    </row>
    <row r="60" spans="1:7" s="19" customFormat="1" x14ac:dyDescent="0.25">
      <c r="A60" s="18" t="s">
        <v>14</v>
      </c>
      <c r="B60" s="35">
        <v>38946</v>
      </c>
      <c r="C60" s="36">
        <v>28472</v>
      </c>
      <c r="D60" s="37">
        <v>12893878.469996981</v>
      </c>
      <c r="E60" s="37">
        <f t="shared" si="9"/>
        <v>452.86170518393442</v>
      </c>
      <c r="F60" s="36">
        <v>6439</v>
      </c>
      <c r="G60" s="59">
        <v>4862</v>
      </c>
    </row>
    <row r="61" spans="1:7" s="19" customFormat="1" x14ac:dyDescent="0.25">
      <c r="A61" s="18" t="s">
        <v>15</v>
      </c>
      <c r="B61" s="35">
        <v>19181</v>
      </c>
      <c r="C61" s="36">
        <v>13792</v>
      </c>
      <c r="D61" s="37">
        <v>6097812.8600003291</v>
      </c>
      <c r="E61" s="37">
        <f t="shared" si="9"/>
        <v>442.1268024942234</v>
      </c>
      <c r="F61" s="36">
        <v>3230</v>
      </c>
      <c r="G61" s="59">
        <v>2640</v>
      </c>
    </row>
    <row r="62" spans="1:7" s="19" customFormat="1" x14ac:dyDescent="0.25">
      <c r="A62" s="17" t="s">
        <v>16</v>
      </c>
      <c r="B62" s="38">
        <v>30849</v>
      </c>
      <c r="C62" s="39">
        <v>21835</v>
      </c>
      <c r="D62" s="40">
        <v>9830186.1399993021</v>
      </c>
      <c r="E62" s="40">
        <f t="shared" si="9"/>
        <v>450.20316647580955</v>
      </c>
      <c r="F62" s="39">
        <v>5613</v>
      </c>
      <c r="G62" s="60">
        <v>4703</v>
      </c>
    </row>
    <row r="63" spans="1:7" s="19" customFormat="1" x14ac:dyDescent="0.25">
      <c r="A63" s="20" t="s">
        <v>17</v>
      </c>
      <c r="B63" s="32">
        <v>7265</v>
      </c>
      <c r="C63" s="33">
        <v>5658</v>
      </c>
      <c r="D63" s="34">
        <v>2804269.3300002185</v>
      </c>
      <c r="E63" s="34">
        <f t="shared" si="9"/>
        <v>495.62907917996085</v>
      </c>
      <c r="F63" s="33">
        <v>981</v>
      </c>
      <c r="G63" s="57">
        <v>569</v>
      </c>
    </row>
    <row r="64" spans="1:7" s="19" customFormat="1" x14ac:dyDescent="0.25">
      <c r="A64" s="20" t="s">
        <v>19</v>
      </c>
      <c r="B64" s="32">
        <v>774</v>
      </c>
      <c r="C64" s="33">
        <v>487</v>
      </c>
      <c r="D64" s="34">
        <v>231814.21999999951</v>
      </c>
      <c r="E64" s="34">
        <f t="shared" si="9"/>
        <v>476.00455852155955</v>
      </c>
      <c r="F64" s="33">
        <v>156</v>
      </c>
      <c r="G64" s="57">
        <v>125</v>
      </c>
    </row>
    <row r="65" spans="1:7" s="19" customFormat="1" ht="15.75" thickBot="1" x14ac:dyDescent="0.3">
      <c r="A65" s="21" t="s">
        <v>43</v>
      </c>
      <c r="B65" s="41">
        <v>381</v>
      </c>
      <c r="C65" s="42">
        <v>88</v>
      </c>
      <c r="D65" s="43">
        <v>48907.02000000004</v>
      </c>
      <c r="E65" s="43">
        <f t="shared" si="9"/>
        <v>555.76159090909141</v>
      </c>
      <c r="F65" s="42">
        <v>172</v>
      </c>
      <c r="G65" s="63">
        <v>14</v>
      </c>
    </row>
    <row r="66" spans="1:7" s="1" customFormat="1" ht="15.75" thickBot="1" x14ac:dyDescent="0.3">
      <c r="A66" s="44" t="s">
        <v>20</v>
      </c>
      <c r="B66" s="12">
        <f>B57+B63+B64+B65</f>
        <v>177056</v>
      </c>
      <c r="C66" s="13">
        <f>C57+C63+C64+C65</f>
        <v>130689</v>
      </c>
      <c r="D66" s="22">
        <f>D57+D63+D64+D65</f>
        <v>59654264.049992785</v>
      </c>
      <c r="E66" s="22">
        <f>D66/C66</f>
        <v>456.45971772676188</v>
      </c>
      <c r="F66" s="13">
        <f>F57+F63+F64+F65</f>
        <v>28585</v>
      </c>
      <c r="G66" s="64">
        <f>G57+G63+G64+G65</f>
        <v>21882</v>
      </c>
    </row>
    <row r="67" spans="1:7" s="1" customFormat="1" x14ac:dyDescent="0.25"/>
    <row r="68" spans="1:7" s="1" customFormat="1" ht="15.75" thickBot="1" x14ac:dyDescent="0.3"/>
    <row r="69" spans="1:7" s="1" customFormat="1" ht="15" customHeight="1" x14ac:dyDescent="0.25">
      <c r="A69" s="80" t="s">
        <v>35</v>
      </c>
      <c r="B69" s="78" t="s">
        <v>5</v>
      </c>
      <c r="C69" s="74" t="s">
        <v>4</v>
      </c>
      <c r="D69" s="74" t="s">
        <v>7</v>
      </c>
      <c r="E69" s="74" t="s">
        <v>6</v>
      </c>
      <c r="F69" s="74" t="s">
        <v>8</v>
      </c>
      <c r="G69" s="72" t="s">
        <v>36</v>
      </c>
    </row>
    <row r="70" spans="1:7" s="1" customFormat="1" x14ac:dyDescent="0.25">
      <c r="A70" s="81"/>
      <c r="B70" s="79"/>
      <c r="C70" s="75"/>
      <c r="D70" s="75"/>
      <c r="E70" s="75"/>
      <c r="F70" s="75"/>
      <c r="G70" s="73"/>
    </row>
    <row r="71" spans="1:7" s="1" customFormat="1" x14ac:dyDescent="0.25">
      <c r="A71" s="20" t="s">
        <v>18</v>
      </c>
      <c r="B71" s="45">
        <f>B57/$B$66</f>
        <v>0.95244442436291343</v>
      </c>
      <c r="C71" s="51">
        <f>C57/B57</f>
        <v>0.73801560758082496</v>
      </c>
      <c r="D71" s="51">
        <f>D57/$D$66</f>
        <v>0.94828549779082227</v>
      </c>
      <c r="E71" s="51">
        <f>E57/$E$66</f>
        <v>0.9957774910071413</v>
      </c>
      <c r="F71" s="51">
        <f>F57/B57</f>
        <v>0.16174482316943001</v>
      </c>
      <c r="G71" s="65">
        <f>G57/F57</f>
        <v>0.77628684557853056</v>
      </c>
    </row>
    <row r="72" spans="1:7" s="1" customFormat="1" x14ac:dyDescent="0.25">
      <c r="A72" s="10" t="s">
        <v>12</v>
      </c>
      <c r="B72" s="46">
        <f>B58/$B$66</f>
        <v>0.30044166817278151</v>
      </c>
      <c r="C72" s="52">
        <f>C58/B58</f>
        <v>0.75948867374753271</v>
      </c>
      <c r="D72" s="52">
        <f t="shared" ref="D72:D75" si="10">D58/$D$66</f>
        <v>0.31319255743962926</v>
      </c>
      <c r="E72" s="52">
        <f>E58/$E$66</f>
        <v>1.0131140847807656</v>
      </c>
      <c r="F72" s="52">
        <f>F58/B58</f>
        <v>0.15027728169940785</v>
      </c>
      <c r="G72" s="66">
        <f t="shared" ref="G72:G80" si="11">G58/F58</f>
        <v>0.72679509632224171</v>
      </c>
    </row>
    <row r="73" spans="1:7" s="1" customFormat="1" x14ac:dyDescent="0.25">
      <c r="A73" s="18" t="s">
        <v>13</v>
      </c>
      <c r="B73" s="47">
        <f t="shared" ref="B73:B80" si="12">B59/$B$66</f>
        <v>0.14947248328212542</v>
      </c>
      <c r="C73" s="53">
        <f t="shared" ref="C73:C80" si="13">C59/B59</f>
        <v>0.75405252219913088</v>
      </c>
      <c r="D73" s="53">
        <f t="shared" si="10"/>
        <v>0.15194428486124076</v>
      </c>
      <c r="E73" s="53">
        <f t="shared" ref="E73:E80" si="14">E59/$E$66</f>
        <v>0.99506146743990243</v>
      </c>
      <c r="F73" s="53">
        <f t="shared" ref="F73:F80" si="15">F59/B59</f>
        <v>0.15114301908180616</v>
      </c>
      <c r="G73" s="67">
        <f t="shared" si="11"/>
        <v>0.78974999999999995</v>
      </c>
    </row>
    <row r="74" spans="1:7" s="1" customFormat="1" x14ac:dyDescent="0.25">
      <c r="A74" s="18" t="s">
        <v>14</v>
      </c>
      <c r="B74" s="47">
        <f t="shared" si="12"/>
        <v>0.21996430507861919</v>
      </c>
      <c r="C74" s="53">
        <f t="shared" si="13"/>
        <v>0.73106352385354079</v>
      </c>
      <c r="D74" s="53">
        <f t="shared" si="10"/>
        <v>0.21614345052000589</v>
      </c>
      <c r="E74" s="53">
        <f t="shared" si="14"/>
        <v>0.99211756831304609</v>
      </c>
      <c r="F74" s="53">
        <f t="shared" si="15"/>
        <v>0.16533148461972988</v>
      </c>
      <c r="G74" s="67">
        <f t="shared" si="11"/>
        <v>0.75508619350830875</v>
      </c>
    </row>
    <row r="75" spans="1:7" s="1" customFormat="1" x14ac:dyDescent="0.25">
      <c r="A75" s="18" t="s">
        <v>15</v>
      </c>
      <c r="B75" s="47">
        <f t="shared" si="12"/>
        <v>0.10833295680462679</v>
      </c>
      <c r="C75" s="53">
        <f t="shared" si="13"/>
        <v>0.71904488817058543</v>
      </c>
      <c r="D75" s="53">
        <f t="shared" si="10"/>
        <v>0.10221922870241271</v>
      </c>
      <c r="E75" s="53">
        <f t="shared" si="14"/>
        <v>0.96859982452795934</v>
      </c>
      <c r="F75" s="53">
        <f t="shared" si="15"/>
        <v>0.16839580835201501</v>
      </c>
      <c r="G75" s="67">
        <f t="shared" si="11"/>
        <v>0.8173374613003096</v>
      </c>
    </row>
    <row r="76" spans="1:7" x14ac:dyDescent="0.25">
      <c r="A76" s="17" t="s">
        <v>16</v>
      </c>
      <c r="B76" s="48">
        <f t="shared" si="12"/>
        <v>0.17423301102476052</v>
      </c>
      <c r="C76" s="54">
        <f t="shared" si="13"/>
        <v>0.70780252196181404</v>
      </c>
      <c r="D76" s="54">
        <f>D62/$D$66</f>
        <v>0.16478597626753375</v>
      </c>
      <c r="E76" s="54">
        <f>E62/$E$66</f>
        <v>0.98629331130880316</v>
      </c>
      <c r="F76" s="54">
        <f t="shared" si="15"/>
        <v>0.18195079257026159</v>
      </c>
      <c r="G76" s="68">
        <f t="shared" si="11"/>
        <v>0.83787635845358988</v>
      </c>
    </row>
    <row r="77" spans="1:7" x14ac:dyDescent="0.25">
      <c r="A77" s="20" t="s">
        <v>17</v>
      </c>
      <c r="B77" s="45">
        <f>B63/$B$66</f>
        <v>4.1032215796132296E-2</v>
      </c>
      <c r="C77" s="51">
        <f>C63/B63</f>
        <v>0.77880247763248456</v>
      </c>
      <c r="D77" s="51">
        <f t="shared" ref="D77:D80" si="16">D63/$D$66</f>
        <v>4.7008698785557433E-2</v>
      </c>
      <c r="E77" s="51">
        <f t="shared" si="14"/>
        <v>1.0858112116623746</v>
      </c>
      <c r="F77" s="51">
        <f t="shared" si="15"/>
        <v>0.13503097040605644</v>
      </c>
      <c r="G77" s="65">
        <f t="shared" si="11"/>
        <v>0.58002038735983685</v>
      </c>
    </row>
    <row r="78" spans="1:7" s="1" customFormat="1" x14ac:dyDescent="0.25">
      <c r="A78" s="20" t="s">
        <v>19</v>
      </c>
      <c r="B78" s="45">
        <f t="shared" si="12"/>
        <v>4.3714982830290981E-3</v>
      </c>
      <c r="C78" s="51">
        <f t="shared" si="13"/>
        <v>0.62919896640826878</v>
      </c>
      <c r="D78" s="51">
        <f t="shared" si="16"/>
        <v>3.8859622810153089E-3</v>
      </c>
      <c r="E78" s="51">
        <f t="shared" si="14"/>
        <v>1.04281832555156</v>
      </c>
      <c r="F78" s="51">
        <f t="shared" si="15"/>
        <v>0.20155038759689922</v>
      </c>
      <c r="G78" s="65">
        <f t="shared" si="11"/>
        <v>0.80128205128205132</v>
      </c>
    </row>
    <row r="79" spans="1:7" s="1" customFormat="1" ht="15.75" thickBot="1" x14ac:dyDescent="0.3">
      <c r="A79" s="21" t="s">
        <v>43</v>
      </c>
      <c r="B79" s="49">
        <f t="shared" si="12"/>
        <v>2.1518615579251762E-3</v>
      </c>
      <c r="C79" s="55">
        <f>C65/B65</f>
        <v>0.23097112860892388</v>
      </c>
      <c r="D79" s="55">
        <f t="shared" si="16"/>
        <v>8.1984114260489239E-4</v>
      </c>
      <c r="E79" s="55">
        <f>E65/$E$66</f>
        <v>1.2175479441578498</v>
      </c>
      <c r="F79" s="55">
        <f t="shared" si="15"/>
        <v>0.45144356955380577</v>
      </c>
      <c r="G79" s="69">
        <f>G65/F65</f>
        <v>8.1395348837209308E-2</v>
      </c>
    </row>
    <row r="80" spans="1:7" s="1" customFormat="1" ht="15.75" thickBot="1" x14ac:dyDescent="0.3">
      <c r="A80" s="44" t="s">
        <v>20</v>
      </c>
      <c r="B80" s="50">
        <f t="shared" si="12"/>
        <v>1</v>
      </c>
      <c r="C80" s="56">
        <f t="shared" si="13"/>
        <v>0.7381224019519248</v>
      </c>
      <c r="D80" s="56">
        <f t="shared" si="16"/>
        <v>1</v>
      </c>
      <c r="E80" s="56">
        <f t="shared" si="14"/>
        <v>1</v>
      </c>
      <c r="F80" s="56">
        <f t="shared" si="15"/>
        <v>0.1614460961503705</v>
      </c>
      <c r="G80" s="70">
        <f t="shared" si="11"/>
        <v>0.76550638446737795</v>
      </c>
    </row>
    <row r="81" spans="1:1" s="1" customFormat="1" x14ac:dyDescent="0.25"/>
    <row r="82" spans="1:1" s="1" customFormat="1" x14ac:dyDescent="0.25"/>
    <row r="83" spans="1:1" x14ac:dyDescent="0.25">
      <c r="A83" s="8" t="s">
        <v>3</v>
      </c>
    </row>
    <row r="84" spans="1:1" ht="15.75" x14ac:dyDescent="0.25">
      <c r="A84" s="11" t="s">
        <v>40</v>
      </c>
    </row>
    <row r="85" spans="1:1" ht="15.75" x14ac:dyDescent="0.25">
      <c r="A85" s="11" t="s">
        <v>41</v>
      </c>
    </row>
    <row r="86" spans="1:1" s="1" customFormat="1" ht="15.75" x14ac:dyDescent="0.25">
      <c r="A86" s="11" t="s">
        <v>45</v>
      </c>
    </row>
    <row r="87" spans="1:1" s="1" customFormat="1" ht="15.75" x14ac:dyDescent="0.25">
      <c r="A87" s="11" t="s">
        <v>42</v>
      </c>
    </row>
    <row r="88" spans="1:1" s="1" customFormat="1" x14ac:dyDescent="0.25">
      <c r="A88" s="11"/>
    </row>
    <row r="89" spans="1:1" x14ac:dyDescent="0.25">
      <c r="A89" s="1"/>
    </row>
    <row r="90" spans="1:1" x14ac:dyDescent="0.25">
      <c r="A90" s="9" t="s">
        <v>2</v>
      </c>
    </row>
    <row r="91" spans="1:1" x14ac:dyDescent="0.25">
      <c r="A91" s="7" t="s">
        <v>21</v>
      </c>
    </row>
    <row r="95" spans="1:1" s="1" customFormat="1" x14ac:dyDescent="0.25"/>
  </sheetData>
  <mergeCells count="21">
    <mergeCell ref="A69:A70"/>
    <mergeCell ref="B69:B70"/>
    <mergeCell ref="C69:C70"/>
    <mergeCell ref="D69:D70"/>
    <mergeCell ref="E69:E70"/>
    <mergeCell ref="G11:G12"/>
    <mergeCell ref="G55:G56"/>
    <mergeCell ref="G69:G70"/>
    <mergeCell ref="F11:F12"/>
    <mergeCell ref="A11:A12"/>
    <mergeCell ref="B11:B12"/>
    <mergeCell ref="C11:C12"/>
    <mergeCell ref="D11:D12"/>
    <mergeCell ref="E11:E12"/>
    <mergeCell ref="F55:F56"/>
    <mergeCell ref="A55:A56"/>
    <mergeCell ref="B55:B56"/>
    <mergeCell ref="C55:C56"/>
    <mergeCell ref="D55:D56"/>
    <mergeCell ref="E55:E56"/>
    <mergeCell ref="F69:F70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&amp;L&amp;D&amp;C&amp;A&amp;RPagina &amp;P van &amp;N</oddFooter>
  </headerFooter>
  <rowBreaks count="1" manualBreakCount="1">
    <brk id="50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0FC14-A0A1-4B23-A3EC-64A108117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0422DB-BDFB-46D6-8FB8-8328127475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502391-AED8-430B-B39D-929F5735711E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2017-03-31T08:08:29Z</cp:lastPrinted>
  <dcterms:created xsi:type="dcterms:W3CDTF">2015-03-12T12:24:58Z</dcterms:created>
  <dcterms:modified xsi:type="dcterms:W3CDTF">2017-04-03T13:32:58Z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