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328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D80" i="1" l="1"/>
  <c r="D81" i="1"/>
  <c r="D79" i="1"/>
  <c r="D77" i="1"/>
  <c r="D76" i="1"/>
  <c r="D73" i="1"/>
  <c r="D74" i="1"/>
  <c r="D72" i="1"/>
  <c r="D64" i="1"/>
  <c r="D65" i="1"/>
  <c r="D66" i="1"/>
  <c r="D67" i="1"/>
  <c r="D68" i="1"/>
  <c r="D69" i="1"/>
  <c r="D70" i="1"/>
  <c r="D63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37" i="1"/>
  <c r="D34" i="1"/>
  <c r="D35" i="1"/>
  <c r="D33" i="1"/>
  <c r="D26" i="1"/>
  <c r="D27" i="1"/>
  <c r="D25" i="1"/>
  <c r="D23" i="1"/>
  <c r="D22" i="1"/>
  <c r="D20" i="1"/>
  <c r="D19" i="1"/>
  <c r="D16" i="1"/>
  <c r="D17" i="1"/>
  <c r="D15" i="1"/>
  <c r="D12" i="1"/>
  <c r="D13" i="1"/>
  <c r="D11" i="1"/>
  <c r="D8" i="1"/>
  <c r="D9" i="1"/>
  <c r="D7" i="1"/>
  <c r="D4" i="1"/>
  <c r="D5" i="1"/>
  <c r="D3" i="1"/>
  <c r="C83" i="1"/>
  <c r="C29" i="1"/>
  <c r="D83" i="1" l="1"/>
  <c r="D29" i="1"/>
  <c r="C85" i="1"/>
  <c r="D85" i="1" l="1"/>
</calcChain>
</file>

<file path=xl/sharedStrings.xml><?xml version="1.0" encoding="utf-8"?>
<sst xmlns="http://schemas.openxmlformats.org/spreadsheetml/2006/main" count="150" uniqueCount="98">
  <si>
    <t>Seine-Schelde verbinding via de Leie</t>
  </si>
  <si>
    <t>Globale actualisatiestudie</t>
  </si>
  <si>
    <t>Seine-Schelde via de Boven-Schelde</t>
  </si>
  <si>
    <t>Studies sluizen Boven-Schelde</t>
  </si>
  <si>
    <t>Archeologisch onderzoek Kerkhove</t>
  </si>
  <si>
    <t>Hinterlandverbinding zeehaven van Brugge</t>
  </si>
  <si>
    <t>Studie doortocht Brugge</t>
  </si>
  <si>
    <t>Socio-economisch monitoringsinstrument SSW</t>
  </si>
  <si>
    <t>Opwaardering kanalen Roeselare-Leie en Bossuit-Kortrijk</t>
  </si>
  <si>
    <t>Studies modernisering KRL (scenario Ia)</t>
  </si>
  <si>
    <t>Studies modernisering KBK (scenario IIIa)</t>
  </si>
  <si>
    <t>Studie modernisering BZS en ZVRV</t>
  </si>
  <si>
    <t>Verbeteren bevaarbaarheid Boven-Zeeschelde en Ringvaart om Gent</t>
  </si>
  <si>
    <t>Opwaardering Dender afwaarts Aalst</t>
  </si>
  <si>
    <t>Projectmanagement</t>
  </si>
  <si>
    <t>Communicatie</t>
  </si>
  <si>
    <t>Seine-Schelde via de Leie, sluizen</t>
  </si>
  <si>
    <t>Seine-Schelde via de Leie, kalibratie waterweg</t>
  </si>
  <si>
    <t>Sluis St-Baafs-Vijve</t>
  </si>
  <si>
    <t>Verlengingen bochten AKL</t>
  </si>
  <si>
    <t>Voetgangersbrug Nevele + onderdoorgangen AKL</t>
  </si>
  <si>
    <t>Oeververdedigingen Deinze - St-Baafs-Vijve</t>
  </si>
  <si>
    <t>Baggerwerken Deinze - St-Baafs-Vijve</t>
  </si>
  <si>
    <t>Oeververdedigingen St-Baafs-Vijve - Harelbeke</t>
  </si>
  <si>
    <t>Baggerwerken St-Baafs-Vijve - Harelbeke</t>
  </si>
  <si>
    <t>Passeerstrook Wielsbeke</t>
  </si>
  <si>
    <t>Brug Ooigem - Desselgem</t>
  </si>
  <si>
    <t>Oeververdedigingen Harelbeke - Menen</t>
  </si>
  <si>
    <t>Baggerwerken Harelbeke - Menen</t>
  </si>
  <si>
    <t>Passeerstrook Kortrijk Noord</t>
  </si>
  <si>
    <t>Passeerstrook Kortrijk Zuid</t>
  </si>
  <si>
    <t>Passeerstrook Wevelgem</t>
  </si>
  <si>
    <t>Passeerstrook Menen</t>
  </si>
  <si>
    <t>Kuurnebrug</t>
  </si>
  <si>
    <t>Brug Bissegem - Marke</t>
  </si>
  <si>
    <t>Brug Drie Duikers</t>
  </si>
  <si>
    <t>Brug Wevelgem - Lauwe</t>
  </si>
  <si>
    <t>Doortocht Menen</t>
  </si>
  <si>
    <t>Oeververdedigingen Menen - Wervik</t>
  </si>
  <si>
    <t>Seine-Schelde via de Leie, rivierherstel Leie</t>
  </si>
  <si>
    <t>NTMB-oevers Deinze - St-Baafs-Vijve</t>
  </si>
  <si>
    <t>Meanders Deinze - St-Baafs-Vijve</t>
  </si>
  <si>
    <t>NTMB-oevers St-Baafs-Vijve - Harelbeke</t>
  </si>
  <si>
    <t>Meanders St-Baafs-Vijve - Harelbeke</t>
  </si>
  <si>
    <t>NTMB-oevers Harelbeke - Menen</t>
  </si>
  <si>
    <t>Meanders Harelbeke - Menen</t>
  </si>
  <si>
    <t>NTMB-oevers Menen - Wervik</t>
  </si>
  <si>
    <t>Seine-Schelde  via de Boven-Schelde</t>
  </si>
  <si>
    <t>Stuwsluis Hérinnes</t>
  </si>
  <si>
    <t>Stuw Kerkhove</t>
  </si>
  <si>
    <t>Vernieuwbouw Dorpsbrug Ingelmunster</t>
  </si>
  <si>
    <t>Baggerwerken duurzaam beheersplan klasse IV</t>
  </si>
  <si>
    <t>Aanpassing/vervanging bruggen : fietsersbrug Wetteren</t>
  </si>
  <si>
    <t>Studies Leie-as (uitvoeringsstudies)</t>
  </si>
  <si>
    <t>Uitgebreid netwerk</t>
  </si>
  <si>
    <t>Projectmanagement en communicatie</t>
  </si>
  <si>
    <t xml:space="preserve">Sluis Harelbeke </t>
  </si>
  <si>
    <t xml:space="preserve">Oeververdedigingen AKL </t>
  </si>
  <si>
    <t xml:space="preserve">Baggerwerken AKL </t>
  </si>
  <si>
    <t xml:space="preserve">Doortocht Wervik </t>
  </si>
  <si>
    <t>Ramingsmarge &amp; diversen (3%)</t>
  </si>
  <si>
    <t>Algemeen totaal</t>
  </si>
  <si>
    <t>Regionale Overslag Centra Leie</t>
  </si>
  <si>
    <t>Raming</t>
  </si>
  <si>
    <t>Subsidie (50%)</t>
  </si>
  <si>
    <t>Subsidie (40%)</t>
  </si>
  <si>
    <t>Seine-Schelde 2020 : studies in Vlaanderen</t>
  </si>
  <si>
    <t>Seine-Schelde 2020 : werken in Vlaanderen</t>
  </si>
  <si>
    <t>Totaal activiteit 8 (studies)</t>
  </si>
  <si>
    <t>Totaal activiteit 9 (werken)</t>
  </si>
  <si>
    <t>8.1</t>
  </si>
  <si>
    <t>8.2</t>
  </si>
  <si>
    <t>8.3</t>
  </si>
  <si>
    <t>8.4</t>
  </si>
  <si>
    <t>8.5</t>
  </si>
  <si>
    <t>8.6</t>
  </si>
  <si>
    <t>8.7</t>
  </si>
  <si>
    <t>9.1</t>
  </si>
  <si>
    <t>9.2</t>
  </si>
  <si>
    <t>9.3</t>
  </si>
  <si>
    <t>9.4</t>
  </si>
  <si>
    <t>9.5</t>
  </si>
  <si>
    <t>9.6</t>
  </si>
  <si>
    <t>Timing van uitvoering</t>
  </si>
  <si>
    <t>2015-2017</t>
  </si>
  <si>
    <t>2016-2019</t>
  </si>
  <si>
    <t>2017-2018</t>
  </si>
  <si>
    <t>2014-2017</t>
  </si>
  <si>
    <t>2014-2019</t>
  </si>
  <si>
    <t>2015-2019</t>
  </si>
  <si>
    <t>2017-2019</t>
  </si>
  <si>
    <t>2016-2017</t>
  </si>
  <si>
    <t>2016-2016</t>
  </si>
  <si>
    <t>2017-2017</t>
  </si>
  <si>
    <t>2018-2019</t>
  </si>
  <si>
    <t>2019-2019</t>
  </si>
  <si>
    <t>2018-2018</t>
  </si>
  <si>
    <t>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</si>
</sst>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sz val="12"/>
      <name val="Lucida Sans"/>
      <family val="2"/>
    </font>
    <font>
      <sz val="10"/>
      <name val="Lucida Sans"/>
      <family val="2"/>
    </font>
    <font>
      <sz val="11"/>
      <color theme="1"/>
      <name val="Lucida Sans"/>
      <family val="2"/>
    </font>
    <font>
      <sz val="12"/>
      <color theme="1"/>
      <name val="Lucida Sans"/>
      <family val="2"/>
    </font>
    <font>
      <b/>
      <sz val="10"/>
      <name val="Lucida Sans"/>
      <family val="2"/>
    </font>
    <font>
      <b/>
      <sz val="10"/>
      <color theme="1"/>
      <name val="Lucida Sans"/>
      <family val="2"/>
    </font>
    <font>
      <b/>
      <sz val="11"/>
      <color theme="1"/>
      <name val="Lucida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4" tint="0.3999755851924192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6" tint="0.39997558519241921"/>
        <bgColor theme="4" tint="0.39997558519241921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164" fontId="1" fillId="0" borderId="0" xfId="0" applyNumberFormat="1" applyFont="1" applyBorder="1" applyAlignment="1">
      <alignment vertical="top"/>
    </xf>
    <xf numFmtId="0" fontId="2" fillId="5" borderId="1" xfId="0" applyFont="1" applyFill="1" applyBorder="1" applyAlignment="1">
      <alignment vertical="center"/>
    </xf>
    <xf numFmtId="164" fontId="1" fillId="0" borderId="1" xfId="0" applyNumberFormat="1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164" fontId="5" fillId="6" borderId="1" xfId="0" applyNumberFormat="1" applyFon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0" fontId="4" fillId="0" borderId="1" xfId="0" quotePrefix="1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4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workbookViewId="0">
      <selection activeCell="F82" sqref="F82"/>
    </sheetView>
  </sheetViews>
  <sheetFormatPr defaultColWidth="9.109375" defaultRowHeight="13.8" x14ac:dyDescent="0.25"/>
  <cols>
    <col min="1" max="1" width="4.6640625" style="22" bestFit="1" customWidth="1"/>
    <col min="2" max="2" width="70.6640625" style="23" bestFit="1" customWidth="1"/>
    <col min="3" max="3" width="15" style="15" bestFit="1" customWidth="1"/>
    <col min="4" max="4" width="17.44140625" style="15" bestFit="1" customWidth="1"/>
    <col min="5" max="5" width="24.77734375" style="28" bestFit="1" customWidth="1"/>
    <col min="6" max="6" width="10.6640625" style="15" bestFit="1" customWidth="1"/>
    <col min="7" max="16384" width="9.109375" style="15"/>
  </cols>
  <sheetData>
    <row r="1" spans="1:5" ht="15" x14ac:dyDescent="0.25">
      <c r="A1" s="14">
        <v>8</v>
      </c>
      <c r="B1" s="5" t="s">
        <v>66</v>
      </c>
      <c r="C1" s="8" t="s">
        <v>63</v>
      </c>
      <c r="D1" s="9" t="s">
        <v>64</v>
      </c>
      <c r="E1" s="9" t="s">
        <v>83</v>
      </c>
    </row>
    <row r="2" spans="1:5" x14ac:dyDescent="0.25">
      <c r="A2" s="14" t="s">
        <v>70</v>
      </c>
      <c r="B2" s="3" t="s">
        <v>0</v>
      </c>
      <c r="C2" s="6"/>
      <c r="D2" s="7"/>
      <c r="E2" s="26"/>
    </row>
    <row r="3" spans="1:5" x14ac:dyDescent="0.25">
      <c r="A3" s="17">
        <v>1</v>
      </c>
      <c r="B3" s="1" t="s">
        <v>1</v>
      </c>
      <c r="C3" s="12">
        <v>3022500</v>
      </c>
      <c r="D3" s="13">
        <f>C3*0.5</f>
        <v>1511250</v>
      </c>
      <c r="E3" s="24" t="s">
        <v>84</v>
      </c>
    </row>
    <row r="4" spans="1:5" x14ac:dyDescent="0.25">
      <c r="A4" s="17">
        <v>2</v>
      </c>
      <c r="B4" s="1" t="s">
        <v>53</v>
      </c>
      <c r="C4" s="12">
        <v>4660312.5</v>
      </c>
      <c r="D4" s="13">
        <f t="shared" ref="D4:D27" si="0">C4*0.5</f>
        <v>2330156.25</v>
      </c>
      <c r="E4" s="24" t="s">
        <v>85</v>
      </c>
    </row>
    <row r="5" spans="1:5" x14ac:dyDescent="0.25">
      <c r="A5" s="17">
        <v>3</v>
      </c>
      <c r="B5" s="1" t="s">
        <v>60</v>
      </c>
      <c r="C5" s="12">
        <v>185484.375</v>
      </c>
      <c r="D5" s="13">
        <f t="shared" si="0"/>
        <v>92742.1875</v>
      </c>
      <c r="E5" s="25"/>
    </row>
    <row r="6" spans="1:5" x14ac:dyDescent="0.25">
      <c r="A6" s="14" t="s">
        <v>71</v>
      </c>
      <c r="B6" s="3" t="s">
        <v>2</v>
      </c>
      <c r="C6" s="12"/>
      <c r="D6" s="13"/>
      <c r="E6" s="25"/>
    </row>
    <row r="7" spans="1:5" x14ac:dyDescent="0.25">
      <c r="A7" s="14">
        <v>1</v>
      </c>
      <c r="B7" s="1" t="s">
        <v>3</v>
      </c>
      <c r="C7" s="12">
        <v>3090000</v>
      </c>
      <c r="D7" s="13">
        <f t="shared" si="0"/>
        <v>1545000</v>
      </c>
      <c r="E7" s="24" t="s">
        <v>86</v>
      </c>
    </row>
    <row r="8" spans="1:5" x14ac:dyDescent="0.25">
      <c r="A8" s="14">
        <v>2</v>
      </c>
      <c r="B8" s="1" t="s">
        <v>4</v>
      </c>
      <c r="C8" s="12">
        <v>3953875</v>
      </c>
      <c r="D8" s="13">
        <f t="shared" si="0"/>
        <v>1976937.5</v>
      </c>
      <c r="E8" s="24" t="s">
        <v>84</v>
      </c>
    </row>
    <row r="9" spans="1:5" x14ac:dyDescent="0.25">
      <c r="A9" s="17">
        <v>3</v>
      </c>
      <c r="B9" s="1" t="s">
        <v>60</v>
      </c>
      <c r="C9" s="12">
        <v>151316.24999999997</v>
      </c>
      <c r="D9" s="13">
        <f t="shared" si="0"/>
        <v>75658.124999999985</v>
      </c>
      <c r="E9" s="25"/>
    </row>
    <row r="10" spans="1:5" x14ac:dyDescent="0.25">
      <c r="A10" s="14" t="s">
        <v>72</v>
      </c>
      <c r="B10" s="3" t="s">
        <v>5</v>
      </c>
      <c r="C10" s="12"/>
      <c r="D10" s="13"/>
      <c r="E10" s="25"/>
    </row>
    <row r="11" spans="1:5" x14ac:dyDescent="0.25">
      <c r="A11" s="14">
        <v>1</v>
      </c>
      <c r="B11" s="1" t="s">
        <v>6</v>
      </c>
      <c r="C11" s="12">
        <v>1812000</v>
      </c>
      <c r="D11" s="13">
        <f t="shared" si="0"/>
        <v>906000</v>
      </c>
      <c r="E11" s="24" t="s">
        <v>87</v>
      </c>
    </row>
    <row r="12" spans="1:5" x14ac:dyDescent="0.25">
      <c r="A12" s="14">
        <v>2</v>
      </c>
      <c r="B12" s="1" t="s">
        <v>7</v>
      </c>
      <c r="C12" s="12">
        <v>410500</v>
      </c>
      <c r="D12" s="13">
        <f t="shared" si="0"/>
        <v>205250</v>
      </c>
      <c r="E12" s="24" t="s">
        <v>85</v>
      </c>
    </row>
    <row r="13" spans="1:5" x14ac:dyDescent="0.25">
      <c r="A13" s="17">
        <v>3</v>
      </c>
      <c r="B13" s="1" t="s">
        <v>60</v>
      </c>
      <c r="C13" s="12">
        <v>29175</v>
      </c>
      <c r="D13" s="13">
        <f t="shared" si="0"/>
        <v>14587.5</v>
      </c>
      <c r="E13" s="25"/>
    </row>
    <row r="14" spans="1:5" x14ac:dyDescent="0.25">
      <c r="A14" s="14" t="s">
        <v>73</v>
      </c>
      <c r="B14" s="3" t="s">
        <v>8</v>
      </c>
      <c r="C14" s="12"/>
      <c r="D14" s="13"/>
      <c r="E14" s="25"/>
    </row>
    <row r="15" spans="1:5" x14ac:dyDescent="0.25">
      <c r="A15" s="14">
        <v>1</v>
      </c>
      <c r="B15" s="1" t="s">
        <v>9</v>
      </c>
      <c r="C15" s="12">
        <v>3735000</v>
      </c>
      <c r="D15" s="13">
        <f t="shared" si="0"/>
        <v>1867500</v>
      </c>
      <c r="E15" s="24" t="s">
        <v>85</v>
      </c>
    </row>
    <row r="16" spans="1:5" x14ac:dyDescent="0.25">
      <c r="A16" s="14">
        <v>2</v>
      </c>
      <c r="B16" s="1" t="s">
        <v>10</v>
      </c>
      <c r="C16" s="12">
        <v>7156500</v>
      </c>
      <c r="D16" s="13">
        <f t="shared" si="0"/>
        <v>3578250</v>
      </c>
      <c r="E16" s="24" t="s">
        <v>85</v>
      </c>
    </row>
    <row r="17" spans="1:5" x14ac:dyDescent="0.25">
      <c r="A17" s="17">
        <v>3</v>
      </c>
      <c r="B17" s="1" t="s">
        <v>60</v>
      </c>
      <c r="C17" s="12">
        <v>326745</v>
      </c>
      <c r="D17" s="13">
        <f t="shared" si="0"/>
        <v>163372.5</v>
      </c>
      <c r="E17" s="25"/>
    </row>
    <row r="18" spans="1:5" x14ac:dyDescent="0.25">
      <c r="A18" s="14" t="s">
        <v>74</v>
      </c>
      <c r="B18" s="3" t="s">
        <v>12</v>
      </c>
      <c r="C18" s="12"/>
      <c r="D18" s="13"/>
      <c r="E18" s="25"/>
    </row>
    <row r="19" spans="1:5" x14ac:dyDescent="0.25">
      <c r="A19" s="14">
        <v>1</v>
      </c>
      <c r="B19" s="1" t="s">
        <v>11</v>
      </c>
      <c r="C19" s="12">
        <v>3751550</v>
      </c>
      <c r="D19" s="13">
        <f t="shared" si="0"/>
        <v>1875775</v>
      </c>
      <c r="E19" s="24" t="s">
        <v>88</v>
      </c>
    </row>
    <row r="20" spans="1:5" x14ac:dyDescent="0.25">
      <c r="A20" s="17">
        <v>2</v>
      </c>
      <c r="B20" s="1" t="s">
        <v>60</v>
      </c>
      <c r="C20" s="12">
        <v>66946.5</v>
      </c>
      <c r="D20" s="13">
        <f t="shared" si="0"/>
        <v>33473.25</v>
      </c>
      <c r="E20" s="25"/>
    </row>
    <row r="21" spans="1:5" x14ac:dyDescent="0.25">
      <c r="A21" s="14" t="s">
        <v>75</v>
      </c>
      <c r="B21" s="3" t="s">
        <v>54</v>
      </c>
      <c r="C21" s="12"/>
      <c r="D21" s="13"/>
      <c r="E21" s="25"/>
    </row>
    <row r="22" spans="1:5" x14ac:dyDescent="0.25">
      <c r="A22" s="14">
        <v>1</v>
      </c>
      <c r="B22" s="1" t="s">
        <v>13</v>
      </c>
      <c r="C22" s="12">
        <v>2551000</v>
      </c>
      <c r="D22" s="13">
        <f t="shared" si="0"/>
        <v>1275500</v>
      </c>
      <c r="E22" s="24" t="s">
        <v>84</v>
      </c>
    </row>
    <row r="23" spans="1:5" x14ac:dyDescent="0.25">
      <c r="A23" s="17">
        <v>2</v>
      </c>
      <c r="B23" s="1" t="s">
        <v>60</v>
      </c>
      <c r="C23" s="12">
        <v>64530</v>
      </c>
      <c r="D23" s="13">
        <f t="shared" si="0"/>
        <v>32265</v>
      </c>
      <c r="E23" s="25"/>
    </row>
    <row r="24" spans="1:5" x14ac:dyDescent="0.25">
      <c r="A24" s="14" t="s">
        <v>76</v>
      </c>
      <c r="B24" s="3" t="s">
        <v>55</v>
      </c>
      <c r="C24" s="12"/>
      <c r="D24" s="13"/>
      <c r="E24" s="25"/>
    </row>
    <row r="25" spans="1:5" x14ac:dyDescent="0.25">
      <c r="A25" s="14">
        <v>1</v>
      </c>
      <c r="B25" s="1" t="s">
        <v>14</v>
      </c>
      <c r="C25" s="12">
        <v>9762661</v>
      </c>
      <c r="D25" s="13">
        <f t="shared" si="0"/>
        <v>4881330.5</v>
      </c>
      <c r="E25" s="24" t="s">
        <v>89</v>
      </c>
    </row>
    <row r="26" spans="1:5" x14ac:dyDescent="0.25">
      <c r="A26" s="14">
        <v>2</v>
      </c>
      <c r="B26" s="1" t="s">
        <v>15</v>
      </c>
      <c r="C26" s="12">
        <v>2375000</v>
      </c>
      <c r="D26" s="13">
        <f t="shared" si="0"/>
        <v>1187500</v>
      </c>
      <c r="E26" s="24" t="s">
        <v>85</v>
      </c>
    </row>
    <row r="27" spans="1:5" x14ac:dyDescent="0.25">
      <c r="A27" s="17">
        <v>3</v>
      </c>
      <c r="B27" s="1" t="s">
        <v>60</v>
      </c>
      <c r="C27" s="12">
        <v>340130</v>
      </c>
      <c r="D27" s="13">
        <f t="shared" si="0"/>
        <v>170065</v>
      </c>
      <c r="E27" s="25"/>
    </row>
    <row r="28" spans="1:5" x14ac:dyDescent="0.25">
      <c r="A28" s="18"/>
      <c r="B28" s="4"/>
      <c r="C28" s="11"/>
      <c r="D28" s="11"/>
      <c r="E28" s="27"/>
    </row>
    <row r="29" spans="1:5" ht="20.399999999999999" x14ac:dyDescent="0.25">
      <c r="A29" s="19"/>
      <c r="B29" s="29" t="s">
        <v>68</v>
      </c>
      <c r="C29" s="30">
        <f>SUM(C3:C28)</f>
        <v>47445225.625</v>
      </c>
      <c r="D29" s="30">
        <f>SUM(D3:D28)</f>
        <v>23722612.8125</v>
      </c>
      <c r="E29" s="27"/>
    </row>
    <row r="30" spans="1:5" x14ac:dyDescent="0.25">
      <c r="A30" s="20"/>
      <c r="B30" s="4"/>
      <c r="C30" s="4"/>
      <c r="D30" s="4"/>
      <c r="E30" s="27"/>
    </row>
    <row r="31" spans="1:5" ht="15" x14ac:dyDescent="0.25">
      <c r="A31" s="14">
        <v>9</v>
      </c>
      <c r="B31" s="10" t="s">
        <v>67</v>
      </c>
      <c r="C31" s="8" t="s">
        <v>63</v>
      </c>
      <c r="D31" s="9" t="s">
        <v>65</v>
      </c>
      <c r="E31" s="9" t="s">
        <v>83</v>
      </c>
    </row>
    <row r="32" spans="1:5" x14ac:dyDescent="0.25">
      <c r="A32" s="14" t="s">
        <v>77</v>
      </c>
      <c r="B32" s="3" t="s">
        <v>16</v>
      </c>
      <c r="C32" s="6"/>
      <c r="D32" s="7"/>
      <c r="E32" s="14"/>
    </row>
    <row r="33" spans="1:5" x14ac:dyDescent="0.25">
      <c r="A33" s="14">
        <v>1</v>
      </c>
      <c r="B33" s="2" t="s">
        <v>18</v>
      </c>
      <c r="C33" s="6">
        <v>51332500</v>
      </c>
      <c r="D33" s="7">
        <f>C33*0.4</f>
        <v>20533000</v>
      </c>
      <c r="E33" s="24" t="s">
        <v>90</v>
      </c>
    </row>
    <row r="34" spans="1:5" x14ac:dyDescent="0.25">
      <c r="A34" s="14">
        <v>2</v>
      </c>
      <c r="B34" s="2" t="s">
        <v>56</v>
      </c>
      <c r="C34" s="6">
        <v>70883500</v>
      </c>
      <c r="D34" s="7">
        <f t="shared" ref="D34:D81" si="1">C34*0.4</f>
        <v>28353400</v>
      </c>
      <c r="E34" s="24" t="s">
        <v>91</v>
      </c>
    </row>
    <row r="35" spans="1:5" x14ac:dyDescent="0.25">
      <c r="A35" s="17">
        <v>3</v>
      </c>
      <c r="B35" s="1" t="s">
        <v>60</v>
      </c>
      <c r="C35" s="6">
        <v>3465480</v>
      </c>
      <c r="D35" s="7">
        <f t="shared" si="1"/>
        <v>1386192</v>
      </c>
      <c r="E35" s="25"/>
    </row>
    <row r="36" spans="1:5" x14ac:dyDescent="0.25">
      <c r="A36" s="14" t="s">
        <v>78</v>
      </c>
      <c r="B36" s="3" t="s">
        <v>17</v>
      </c>
      <c r="C36" s="16"/>
      <c r="D36" s="21"/>
      <c r="E36" s="25"/>
    </row>
    <row r="37" spans="1:5" x14ac:dyDescent="0.25">
      <c r="A37" s="14">
        <v>1</v>
      </c>
      <c r="B37" s="2" t="s">
        <v>57</v>
      </c>
      <c r="C37" s="6">
        <v>7104999.9999999991</v>
      </c>
      <c r="D37" s="7">
        <f t="shared" si="1"/>
        <v>2842000</v>
      </c>
      <c r="E37" s="24" t="s">
        <v>92</v>
      </c>
    </row>
    <row r="38" spans="1:5" x14ac:dyDescent="0.25">
      <c r="A38" s="14">
        <v>2</v>
      </c>
      <c r="B38" s="2" t="s">
        <v>19</v>
      </c>
      <c r="C38" s="6">
        <v>5742000</v>
      </c>
      <c r="D38" s="7">
        <f t="shared" si="1"/>
        <v>2296800</v>
      </c>
      <c r="E38" s="24" t="s">
        <v>84</v>
      </c>
    </row>
    <row r="39" spans="1:5" x14ac:dyDescent="0.25">
      <c r="A39" s="14">
        <v>3</v>
      </c>
      <c r="B39" s="2" t="s">
        <v>58</v>
      </c>
      <c r="C39" s="6">
        <v>9202500</v>
      </c>
      <c r="D39" s="7">
        <f t="shared" si="1"/>
        <v>3681000</v>
      </c>
      <c r="E39" s="24" t="s">
        <v>91</v>
      </c>
    </row>
    <row r="40" spans="1:5" x14ac:dyDescent="0.25">
      <c r="A40" s="14">
        <v>4</v>
      </c>
      <c r="B40" s="2" t="s">
        <v>20</v>
      </c>
      <c r="C40" s="6">
        <v>3075000</v>
      </c>
      <c r="D40" s="7">
        <f t="shared" si="1"/>
        <v>1230000</v>
      </c>
      <c r="E40" s="24" t="s">
        <v>93</v>
      </c>
    </row>
    <row r="41" spans="1:5" x14ac:dyDescent="0.25">
      <c r="A41" s="14">
        <v>5</v>
      </c>
      <c r="B41" s="2" t="s">
        <v>21</v>
      </c>
      <c r="C41" s="6">
        <v>1022500</v>
      </c>
      <c r="D41" s="7">
        <f t="shared" si="1"/>
        <v>409000</v>
      </c>
      <c r="E41" s="24" t="s">
        <v>93</v>
      </c>
    </row>
    <row r="42" spans="1:5" x14ac:dyDescent="0.25">
      <c r="A42" s="14">
        <v>6</v>
      </c>
      <c r="B42" s="2" t="s">
        <v>22</v>
      </c>
      <c r="C42" s="6">
        <v>9893500</v>
      </c>
      <c r="D42" s="7">
        <f t="shared" si="1"/>
        <v>3957400</v>
      </c>
      <c r="E42" s="24" t="s">
        <v>94</v>
      </c>
    </row>
    <row r="43" spans="1:5" x14ac:dyDescent="0.25">
      <c r="A43" s="14">
        <v>7</v>
      </c>
      <c r="B43" s="2" t="s">
        <v>23</v>
      </c>
      <c r="C43" s="6">
        <v>1052500</v>
      </c>
      <c r="D43" s="7">
        <f t="shared" si="1"/>
        <v>421000</v>
      </c>
      <c r="E43" s="24" t="s">
        <v>94</v>
      </c>
    </row>
    <row r="44" spans="1:5" x14ac:dyDescent="0.25">
      <c r="A44" s="14">
        <v>8</v>
      </c>
      <c r="B44" s="2" t="s">
        <v>24</v>
      </c>
      <c r="C44" s="6">
        <v>5830000</v>
      </c>
      <c r="D44" s="7">
        <f t="shared" si="1"/>
        <v>2332000</v>
      </c>
      <c r="E44" s="24" t="s">
        <v>95</v>
      </c>
    </row>
    <row r="45" spans="1:5" x14ac:dyDescent="0.25">
      <c r="A45" s="14">
        <v>9</v>
      </c>
      <c r="B45" s="2" t="s">
        <v>25</v>
      </c>
      <c r="C45" s="6">
        <v>1684000</v>
      </c>
      <c r="D45" s="7">
        <f t="shared" si="1"/>
        <v>673600</v>
      </c>
      <c r="E45" s="24" t="s">
        <v>94</v>
      </c>
    </row>
    <row r="46" spans="1:5" x14ac:dyDescent="0.25">
      <c r="A46" s="14">
        <v>10</v>
      </c>
      <c r="B46" s="2" t="s">
        <v>26</v>
      </c>
      <c r="C46" s="6">
        <v>2120000</v>
      </c>
      <c r="D46" s="7">
        <f t="shared" si="1"/>
        <v>848000</v>
      </c>
      <c r="E46" s="24" t="s">
        <v>95</v>
      </c>
    </row>
    <row r="47" spans="1:5" x14ac:dyDescent="0.25">
      <c r="A47" s="14">
        <v>11</v>
      </c>
      <c r="B47" s="2" t="s">
        <v>27</v>
      </c>
      <c r="C47" s="6">
        <v>14265000</v>
      </c>
      <c r="D47" s="7">
        <f t="shared" si="1"/>
        <v>5706000</v>
      </c>
      <c r="E47" s="24" t="s">
        <v>90</v>
      </c>
    </row>
    <row r="48" spans="1:5" x14ac:dyDescent="0.25">
      <c r="A48" s="14">
        <v>12</v>
      </c>
      <c r="B48" s="2" t="s">
        <v>28</v>
      </c>
      <c r="C48" s="6">
        <v>13568000</v>
      </c>
      <c r="D48" s="7">
        <f t="shared" si="1"/>
        <v>5427200</v>
      </c>
      <c r="E48" s="24" t="s">
        <v>95</v>
      </c>
    </row>
    <row r="49" spans="1:5" x14ac:dyDescent="0.25">
      <c r="A49" s="14">
        <v>13</v>
      </c>
      <c r="B49" s="2" t="s">
        <v>29</v>
      </c>
      <c r="C49" s="6">
        <v>1660000</v>
      </c>
      <c r="D49" s="7">
        <f t="shared" si="1"/>
        <v>664000</v>
      </c>
      <c r="E49" s="24" t="s">
        <v>86</v>
      </c>
    </row>
    <row r="50" spans="1:5" x14ac:dyDescent="0.25">
      <c r="A50" s="14">
        <v>14</v>
      </c>
      <c r="B50" s="2" t="s">
        <v>30</v>
      </c>
      <c r="C50" s="6">
        <v>1672000</v>
      </c>
      <c r="D50" s="7">
        <f t="shared" si="1"/>
        <v>668800</v>
      </c>
      <c r="E50" s="24" t="s">
        <v>96</v>
      </c>
    </row>
    <row r="51" spans="1:5" x14ac:dyDescent="0.25">
      <c r="A51" s="14">
        <v>15</v>
      </c>
      <c r="B51" s="2" t="s">
        <v>31</v>
      </c>
      <c r="C51" s="6">
        <v>1684000</v>
      </c>
      <c r="D51" s="7">
        <f t="shared" si="1"/>
        <v>673600</v>
      </c>
      <c r="E51" s="24" t="s">
        <v>94</v>
      </c>
    </row>
    <row r="52" spans="1:5" x14ac:dyDescent="0.25">
      <c r="A52" s="14">
        <v>16</v>
      </c>
      <c r="B52" s="2" t="s">
        <v>32</v>
      </c>
      <c r="C52" s="6">
        <v>1696000</v>
      </c>
      <c r="D52" s="7">
        <f t="shared" si="1"/>
        <v>678400</v>
      </c>
      <c r="E52" s="24" t="s">
        <v>95</v>
      </c>
    </row>
    <row r="53" spans="1:5" x14ac:dyDescent="0.25">
      <c r="A53" s="14">
        <v>17</v>
      </c>
      <c r="B53" s="2" t="s">
        <v>33</v>
      </c>
      <c r="C53" s="6">
        <v>309000</v>
      </c>
      <c r="D53" s="7">
        <f t="shared" si="1"/>
        <v>123600</v>
      </c>
      <c r="E53" s="24" t="s">
        <v>93</v>
      </c>
    </row>
    <row r="54" spans="1:5" x14ac:dyDescent="0.25">
      <c r="A54" s="14">
        <v>18</v>
      </c>
      <c r="B54" s="2" t="s">
        <v>34</v>
      </c>
      <c r="C54" s="6">
        <v>2209500</v>
      </c>
      <c r="D54" s="7">
        <f t="shared" si="1"/>
        <v>883800</v>
      </c>
      <c r="E54" s="24" t="s">
        <v>94</v>
      </c>
    </row>
    <row r="55" spans="1:5" x14ac:dyDescent="0.25">
      <c r="A55" s="14">
        <v>19</v>
      </c>
      <c r="B55" s="2" t="s">
        <v>35</v>
      </c>
      <c r="C55" s="6">
        <v>2532000</v>
      </c>
      <c r="D55" s="7">
        <f t="shared" si="1"/>
        <v>1012800</v>
      </c>
      <c r="E55" s="24" t="s">
        <v>95</v>
      </c>
    </row>
    <row r="56" spans="1:5" x14ac:dyDescent="0.25">
      <c r="A56" s="14">
        <v>20</v>
      </c>
      <c r="B56" s="2" t="s">
        <v>36</v>
      </c>
      <c r="C56" s="6">
        <v>1166000</v>
      </c>
      <c r="D56" s="7">
        <f t="shared" si="1"/>
        <v>466400</v>
      </c>
      <c r="E56" s="24" t="s">
        <v>95</v>
      </c>
    </row>
    <row r="57" spans="1:5" x14ac:dyDescent="0.25">
      <c r="A57" s="14">
        <v>21</v>
      </c>
      <c r="B57" s="2" t="s">
        <v>62</v>
      </c>
      <c r="C57" s="6">
        <v>3121700</v>
      </c>
      <c r="D57" s="7">
        <f t="shared" si="1"/>
        <v>1248680</v>
      </c>
      <c r="E57" s="24" t="s">
        <v>95</v>
      </c>
    </row>
    <row r="58" spans="1:5" x14ac:dyDescent="0.25">
      <c r="A58" s="14">
        <v>22</v>
      </c>
      <c r="B58" s="2" t="s">
        <v>37</v>
      </c>
      <c r="C58" s="6">
        <v>636000</v>
      </c>
      <c r="D58" s="7">
        <f t="shared" si="1"/>
        <v>254400</v>
      </c>
      <c r="E58" s="24" t="s">
        <v>95</v>
      </c>
    </row>
    <row r="59" spans="1:5" x14ac:dyDescent="0.25">
      <c r="A59" s="14">
        <v>23</v>
      </c>
      <c r="B59" s="2" t="s">
        <v>38</v>
      </c>
      <c r="C59" s="6">
        <v>3498000</v>
      </c>
      <c r="D59" s="7">
        <f t="shared" si="1"/>
        <v>1399200</v>
      </c>
      <c r="E59" s="24" t="s">
        <v>95</v>
      </c>
    </row>
    <row r="60" spans="1:5" x14ac:dyDescent="0.25">
      <c r="A60" s="14">
        <v>24</v>
      </c>
      <c r="B60" s="2" t="s">
        <v>59</v>
      </c>
      <c r="C60" s="6">
        <v>5582499.9999999991</v>
      </c>
      <c r="D60" s="7">
        <f t="shared" si="1"/>
        <v>2232999.9999999995</v>
      </c>
      <c r="E60" s="24" t="s">
        <v>91</v>
      </c>
    </row>
    <row r="61" spans="1:5" x14ac:dyDescent="0.25">
      <c r="A61" s="17">
        <v>25</v>
      </c>
      <c r="B61" s="1" t="s">
        <v>60</v>
      </c>
      <c r="C61" s="6">
        <v>2922801</v>
      </c>
      <c r="D61" s="7">
        <f t="shared" si="1"/>
        <v>1169120.4000000001</v>
      </c>
      <c r="E61" s="25"/>
    </row>
    <row r="62" spans="1:5" x14ac:dyDescent="0.25">
      <c r="A62" s="14" t="s">
        <v>79</v>
      </c>
      <c r="B62" s="3" t="s">
        <v>39</v>
      </c>
      <c r="C62" s="16"/>
      <c r="D62" s="21"/>
      <c r="E62" s="25"/>
    </row>
    <row r="63" spans="1:5" x14ac:dyDescent="0.25">
      <c r="A63" s="14">
        <v>1</v>
      </c>
      <c r="B63" s="2" t="s">
        <v>40</v>
      </c>
      <c r="C63" s="6">
        <v>6150000</v>
      </c>
      <c r="D63" s="7">
        <f t="shared" si="1"/>
        <v>2460000</v>
      </c>
      <c r="E63" s="24" t="s">
        <v>86</v>
      </c>
    </row>
    <row r="64" spans="1:5" x14ac:dyDescent="0.25">
      <c r="A64" s="14">
        <v>2</v>
      </c>
      <c r="B64" s="2" t="s">
        <v>41</v>
      </c>
      <c r="C64" s="6">
        <v>3215500</v>
      </c>
      <c r="D64" s="7">
        <f t="shared" si="1"/>
        <v>1286200</v>
      </c>
      <c r="E64" s="24" t="s">
        <v>97</v>
      </c>
    </row>
    <row r="65" spans="1:5" x14ac:dyDescent="0.25">
      <c r="A65" s="14">
        <v>3</v>
      </c>
      <c r="B65" s="2" t="s">
        <v>42</v>
      </c>
      <c r="C65" s="6">
        <v>6315000</v>
      </c>
      <c r="D65" s="7">
        <f t="shared" si="1"/>
        <v>2526000</v>
      </c>
      <c r="E65" s="24" t="s">
        <v>94</v>
      </c>
    </row>
    <row r="66" spans="1:5" x14ac:dyDescent="0.25">
      <c r="A66" s="14">
        <v>4</v>
      </c>
      <c r="B66" s="2" t="s">
        <v>43</v>
      </c>
      <c r="C66" s="6">
        <v>3999500</v>
      </c>
      <c r="D66" s="7">
        <f t="shared" si="1"/>
        <v>1599800</v>
      </c>
      <c r="E66" s="24" t="s">
        <v>94</v>
      </c>
    </row>
    <row r="67" spans="1:5" x14ac:dyDescent="0.25">
      <c r="A67" s="14">
        <v>5</v>
      </c>
      <c r="B67" s="2" t="s">
        <v>44</v>
      </c>
      <c r="C67" s="6">
        <v>4008500</v>
      </c>
      <c r="D67" s="7">
        <f t="shared" si="1"/>
        <v>1603400</v>
      </c>
      <c r="E67" s="24" t="s">
        <v>94</v>
      </c>
    </row>
    <row r="68" spans="1:5" x14ac:dyDescent="0.25">
      <c r="A68" s="14">
        <v>6</v>
      </c>
      <c r="B68" s="2" t="s">
        <v>45</v>
      </c>
      <c r="C68" s="6">
        <v>742000</v>
      </c>
      <c r="D68" s="7">
        <f t="shared" si="1"/>
        <v>296800</v>
      </c>
      <c r="E68" s="24" t="s">
        <v>95</v>
      </c>
    </row>
    <row r="69" spans="1:5" x14ac:dyDescent="0.25">
      <c r="A69" s="14">
        <v>7</v>
      </c>
      <c r="B69" s="2" t="s">
        <v>46</v>
      </c>
      <c r="C69" s="6">
        <v>106000</v>
      </c>
      <c r="D69" s="7">
        <f t="shared" si="1"/>
        <v>42400</v>
      </c>
      <c r="E69" s="24" t="s">
        <v>95</v>
      </c>
    </row>
    <row r="70" spans="1:5" x14ac:dyDescent="0.25">
      <c r="A70" s="17">
        <v>8</v>
      </c>
      <c r="B70" s="1" t="s">
        <v>60</v>
      </c>
      <c r="C70" s="6">
        <v>736095</v>
      </c>
      <c r="D70" s="7">
        <f t="shared" si="1"/>
        <v>294438</v>
      </c>
      <c r="E70" s="25"/>
    </row>
    <row r="71" spans="1:5" x14ac:dyDescent="0.25">
      <c r="A71" s="14" t="s">
        <v>80</v>
      </c>
      <c r="B71" s="3" t="s">
        <v>47</v>
      </c>
      <c r="C71" s="16"/>
      <c r="D71" s="21"/>
      <c r="E71" s="25"/>
    </row>
    <row r="72" spans="1:5" x14ac:dyDescent="0.25">
      <c r="A72" s="14">
        <v>1</v>
      </c>
      <c r="B72" s="2" t="s">
        <v>48</v>
      </c>
      <c r="C72" s="6">
        <v>1014999.9999999999</v>
      </c>
      <c r="D72" s="7">
        <f t="shared" si="1"/>
        <v>406000</v>
      </c>
      <c r="E72" s="24" t="s">
        <v>93</v>
      </c>
    </row>
    <row r="73" spans="1:5" x14ac:dyDescent="0.25">
      <c r="A73" s="14">
        <v>2</v>
      </c>
      <c r="B73" s="2" t="s">
        <v>49</v>
      </c>
      <c r="C73" s="6">
        <v>9243000</v>
      </c>
      <c r="D73" s="7">
        <f t="shared" si="1"/>
        <v>3697200</v>
      </c>
      <c r="E73" s="24" t="s">
        <v>89</v>
      </c>
    </row>
    <row r="74" spans="1:5" x14ac:dyDescent="0.25">
      <c r="A74" s="17">
        <v>3</v>
      </c>
      <c r="B74" s="1" t="s">
        <v>60</v>
      </c>
      <c r="C74" s="6">
        <v>262740</v>
      </c>
      <c r="D74" s="7">
        <f t="shared" si="1"/>
        <v>105096</v>
      </c>
      <c r="E74" s="25"/>
    </row>
    <row r="75" spans="1:5" x14ac:dyDescent="0.25">
      <c r="A75" s="14" t="s">
        <v>81</v>
      </c>
      <c r="B75" s="3" t="s">
        <v>8</v>
      </c>
      <c r="C75" s="6"/>
      <c r="D75" s="7"/>
      <c r="E75" s="25"/>
    </row>
    <row r="76" spans="1:5" x14ac:dyDescent="0.25">
      <c r="A76" s="14">
        <v>1</v>
      </c>
      <c r="B76" s="2" t="s">
        <v>50</v>
      </c>
      <c r="C76" s="6">
        <v>18695500</v>
      </c>
      <c r="D76" s="7">
        <f t="shared" si="1"/>
        <v>7478200</v>
      </c>
      <c r="E76" s="24" t="s">
        <v>90</v>
      </c>
    </row>
    <row r="77" spans="1:5" x14ac:dyDescent="0.25">
      <c r="A77" s="17">
        <v>2</v>
      </c>
      <c r="B77" s="1" t="s">
        <v>60</v>
      </c>
      <c r="C77" s="6">
        <v>560865</v>
      </c>
      <c r="D77" s="7">
        <f t="shared" si="1"/>
        <v>224346</v>
      </c>
      <c r="E77" s="25"/>
    </row>
    <row r="78" spans="1:5" x14ac:dyDescent="0.25">
      <c r="A78" s="14" t="s">
        <v>82</v>
      </c>
      <c r="B78" s="3" t="s">
        <v>12</v>
      </c>
      <c r="C78" s="16"/>
      <c r="D78" s="21"/>
      <c r="E78" s="25"/>
    </row>
    <row r="79" spans="1:5" x14ac:dyDescent="0.25">
      <c r="A79" s="14">
        <v>1</v>
      </c>
      <c r="B79" s="2" t="s">
        <v>52</v>
      </c>
      <c r="C79" s="6">
        <v>3552499.9999999995</v>
      </c>
      <c r="D79" s="7">
        <f t="shared" si="1"/>
        <v>1421000</v>
      </c>
      <c r="E79" s="24" t="s">
        <v>92</v>
      </c>
    </row>
    <row r="80" spans="1:5" x14ac:dyDescent="0.25">
      <c r="A80" s="14">
        <v>2</v>
      </c>
      <c r="B80" s="2" t="s">
        <v>51</v>
      </c>
      <c r="C80" s="6">
        <v>6700750</v>
      </c>
      <c r="D80" s="7">
        <f t="shared" si="1"/>
        <v>2680300</v>
      </c>
      <c r="E80" s="24" t="s">
        <v>91</v>
      </c>
    </row>
    <row r="81" spans="1:5" x14ac:dyDescent="0.25">
      <c r="A81" s="17">
        <v>3</v>
      </c>
      <c r="B81" s="1" t="s">
        <v>60</v>
      </c>
      <c r="C81" s="6">
        <v>307597.5</v>
      </c>
      <c r="D81" s="7">
        <f t="shared" si="1"/>
        <v>123039</v>
      </c>
      <c r="E81" s="25"/>
    </row>
    <row r="83" spans="1:5" ht="20.399999999999999" x14ac:dyDescent="0.25">
      <c r="B83" s="29" t="s">
        <v>69</v>
      </c>
      <c r="C83" s="31">
        <f>SUM(C33:C82)</f>
        <v>294541528.5</v>
      </c>
      <c r="D83" s="31">
        <f>SUM(D33:D82)</f>
        <v>117816611.40000001</v>
      </c>
    </row>
    <row r="85" spans="1:5" ht="22.2" x14ac:dyDescent="0.25">
      <c r="B85" s="32" t="s">
        <v>61</v>
      </c>
      <c r="C85" s="31">
        <f>SUM(C83,C29)</f>
        <v>341986754.125</v>
      </c>
      <c r="D85" s="31">
        <f>SUM(D83,D29)</f>
        <v>141539224.21250001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Waterwegen en Zeekanaal NV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Serpentier</dc:creator>
  <cp:lastModifiedBy>DE SMET, Patrick</cp:lastModifiedBy>
  <cp:lastPrinted>2016-04-05T07:35:08Z</cp:lastPrinted>
  <dcterms:created xsi:type="dcterms:W3CDTF">2015-02-12T16:10:14Z</dcterms:created>
  <dcterms:modified xsi:type="dcterms:W3CDTF">2016-04-05T07:35:30Z</dcterms:modified>
</cp:coreProperties>
</file>