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301-400\"/>
    </mc:Choice>
  </mc:AlternateContent>
  <bookViews>
    <workbookView xWindow="120" yWindow="210" windowWidth="20730" windowHeight="11760" tabRatio="616" firstSheet="1" activeTab="1"/>
  </bookViews>
  <sheets>
    <sheet name="alle participaties" sheetId="1" r:id="rId1"/>
    <sheet name="provincies - vork" sheetId="2" r:id="rId2"/>
  </sheets>
  <definedNames>
    <definedName name="_xlnm._FilterDatabase" localSheetId="0" hidden="1">'alle participaties'!$A$2:$S$2</definedName>
    <definedName name="_xlnm._FilterDatabase" localSheetId="1" hidden="1">'provincies - vork'!$A$1:$M$1</definedName>
  </definedNames>
  <calcPr calcId="152511"/>
</workbook>
</file>

<file path=xl/calcChain.xml><?xml version="1.0" encoding="utf-8"?>
<calcChain xmlns="http://schemas.openxmlformats.org/spreadsheetml/2006/main">
  <c r="K8" i="2" l="1"/>
  <c r="K10" i="2"/>
  <c r="J44" i="2"/>
  <c r="J43" i="2"/>
  <c r="J26" i="2"/>
  <c r="J25" i="2"/>
  <c r="J24" i="2"/>
  <c r="J42" i="2"/>
  <c r="K42" i="2" s="1"/>
  <c r="J23" i="2"/>
  <c r="J36" i="2"/>
  <c r="J9" i="2"/>
  <c r="J8" i="2"/>
  <c r="J37" i="2"/>
  <c r="J16" i="2"/>
  <c r="J15" i="2"/>
  <c r="J41" i="2"/>
  <c r="K41" i="2" s="1"/>
  <c r="J35" i="2"/>
  <c r="J7" i="2"/>
  <c r="J6" i="2"/>
  <c r="J22" i="2"/>
  <c r="J14" i="2"/>
  <c r="J34" i="2"/>
  <c r="J21" i="2"/>
  <c r="J13" i="2"/>
  <c r="K13" i="2" s="1"/>
  <c r="J40" i="2"/>
  <c r="J12" i="2"/>
  <c r="J39" i="2"/>
  <c r="J28" i="2"/>
  <c r="K28" i="2" s="1"/>
  <c r="J20" i="2"/>
  <c r="J38" i="2"/>
  <c r="J5" i="2"/>
  <c r="J33" i="2"/>
  <c r="K33" i="2" s="1"/>
  <c r="J11" i="2"/>
  <c r="J4" i="2"/>
  <c r="J3" i="2"/>
  <c r="J2" i="2"/>
  <c r="J32" i="2"/>
  <c r="J31" i="2"/>
  <c r="J30" i="2"/>
  <c r="J27" i="2"/>
  <c r="K27" i="2" s="1"/>
  <c r="J19" i="2"/>
  <c r="J29" i="2"/>
  <c r="J18" i="2"/>
  <c r="J10" i="2"/>
  <c r="J17" i="2"/>
  <c r="H44" i="2"/>
  <c r="K44" i="2" s="1"/>
  <c r="H43" i="2"/>
  <c r="K43" i="2" s="1"/>
  <c r="H26" i="2"/>
  <c r="K26" i="2" s="1"/>
  <c r="H25" i="2"/>
  <c r="H24" i="2"/>
  <c r="K24" i="2" s="1"/>
  <c r="H42" i="2"/>
  <c r="H23" i="2"/>
  <c r="K23" i="2" s="1"/>
  <c r="H36" i="2"/>
  <c r="H9" i="2"/>
  <c r="K9" i="2" s="1"/>
  <c r="H8" i="2"/>
  <c r="H37" i="2"/>
  <c r="K37" i="2" s="1"/>
  <c r="H16" i="2"/>
  <c r="H15" i="2"/>
  <c r="K15" i="2" s="1"/>
  <c r="H41" i="2"/>
  <c r="H35" i="2"/>
  <c r="K35" i="2" s="1"/>
  <c r="H7" i="2"/>
  <c r="H6" i="2"/>
  <c r="K6" i="2" s="1"/>
  <c r="H22" i="2"/>
  <c r="K22" i="2" s="1"/>
  <c r="H14" i="2"/>
  <c r="K14" i="2" s="1"/>
  <c r="H34" i="2"/>
  <c r="H21" i="2"/>
  <c r="K21" i="2" s="1"/>
  <c r="H13" i="2"/>
  <c r="H40" i="2"/>
  <c r="K40" i="2" s="1"/>
  <c r="H12" i="2"/>
  <c r="H39" i="2"/>
  <c r="K39" i="2" s="1"/>
  <c r="H28" i="2"/>
  <c r="H20" i="2"/>
  <c r="K20" i="2" s="1"/>
  <c r="H38" i="2"/>
  <c r="H5" i="2"/>
  <c r="K5" i="2" s="1"/>
  <c r="H33" i="2"/>
  <c r="H11" i="2"/>
  <c r="K11" i="2" s="1"/>
  <c r="H4" i="2"/>
  <c r="H3" i="2"/>
  <c r="K3" i="2" s="1"/>
  <c r="H2" i="2"/>
  <c r="K2" i="2" s="1"/>
  <c r="H32" i="2"/>
  <c r="K32" i="2" s="1"/>
  <c r="H31" i="2"/>
  <c r="H30" i="2"/>
  <c r="K30" i="2" s="1"/>
  <c r="H27" i="2"/>
  <c r="H19" i="2"/>
  <c r="K19" i="2" s="1"/>
  <c r="H29" i="2"/>
  <c r="H18" i="2"/>
  <c r="K18" i="2" s="1"/>
  <c r="H10" i="2"/>
  <c r="H17" i="2"/>
  <c r="K17" i="2" s="1"/>
  <c r="K29" i="2" l="1"/>
  <c r="K31" i="2"/>
  <c r="K4" i="2"/>
  <c r="K38" i="2"/>
  <c r="K12" i="2"/>
  <c r="K34" i="2"/>
  <c r="K7" i="2"/>
  <c r="K16" i="2"/>
  <c r="K36" i="2"/>
  <c r="K25" i="2"/>
  <c r="K45" i="1"/>
  <c r="H45" i="1"/>
  <c r="E45" i="1"/>
  <c r="K44" i="1"/>
  <c r="H44" i="1"/>
  <c r="E44" i="1"/>
  <c r="K43" i="1"/>
  <c r="H43" i="1"/>
  <c r="E43" i="1"/>
  <c r="K42" i="1"/>
  <c r="H42" i="1"/>
  <c r="E42" i="1"/>
  <c r="H41" i="1"/>
  <c r="E41" i="1"/>
  <c r="K40" i="1"/>
  <c r="H40" i="1"/>
  <c r="E40" i="1"/>
  <c r="H39" i="1"/>
  <c r="E39" i="1"/>
  <c r="H37" i="1"/>
  <c r="E37" i="1"/>
  <c r="K38" i="1"/>
  <c r="H38" i="1"/>
  <c r="E38" i="1"/>
  <c r="H36" i="1"/>
  <c r="E36" i="1"/>
  <c r="K35" i="1"/>
  <c r="H35" i="1"/>
  <c r="E35" i="1"/>
  <c r="K34" i="1"/>
  <c r="H34" i="1"/>
  <c r="E34" i="1"/>
  <c r="H33" i="1"/>
  <c r="E33" i="1"/>
  <c r="K32" i="1"/>
  <c r="H32" i="1"/>
  <c r="E32" i="1"/>
  <c r="H31" i="1"/>
  <c r="E31" i="1"/>
  <c r="K30" i="1"/>
  <c r="H30" i="1"/>
  <c r="E30" i="1"/>
  <c r="H27" i="1"/>
  <c r="E27" i="1"/>
  <c r="N26" i="1"/>
  <c r="K26" i="1"/>
  <c r="H26" i="1"/>
  <c r="E26" i="1"/>
  <c r="H25" i="1"/>
  <c r="E25" i="1"/>
  <c r="K24" i="1"/>
  <c r="H24" i="1"/>
  <c r="E24" i="1"/>
  <c r="H23" i="1"/>
  <c r="E23" i="1"/>
  <c r="N22" i="1"/>
  <c r="H22" i="1"/>
  <c r="E22" i="1"/>
  <c r="N29" i="1"/>
  <c r="H29" i="1"/>
  <c r="E29" i="1"/>
  <c r="K21" i="1"/>
  <c r="H21" i="1"/>
  <c r="E21" i="1"/>
  <c r="N28" i="1"/>
  <c r="H28" i="1"/>
  <c r="E28" i="1"/>
  <c r="H20" i="1"/>
  <c r="E20" i="1"/>
  <c r="K19" i="1"/>
  <c r="H19" i="1"/>
  <c r="E19" i="1"/>
  <c r="H18" i="1"/>
  <c r="E18" i="1"/>
  <c r="H17" i="1"/>
  <c r="E17" i="1"/>
  <c r="K16" i="1"/>
  <c r="H16" i="1"/>
  <c r="E16" i="1"/>
  <c r="K15" i="1"/>
  <c r="H15" i="1"/>
  <c r="E15" i="1"/>
  <c r="K14" i="1"/>
  <c r="H14" i="1"/>
  <c r="E14" i="1"/>
  <c r="H13" i="1"/>
  <c r="E13" i="1"/>
  <c r="K12" i="1"/>
  <c r="H12" i="1"/>
  <c r="E12" i="1"/>
  <c r="K9" i="1"/>
  <c r="H9" i="1"/>
  <c r="E9" i="1"/>
  <c r="N8" i="1"/>
  <c r="H8" i="1"/>
  <c r="E8" i="1"/>
  <c r="H10" i="1"/>
  <c r="E10" i="1"/>
  <c r="K7" i="1"/>
  <c r="H7" i="1"/>
  <c r="E7" i="1"/>
  <c r="H6" i="1"/>
  <c r="E6" i="1"/>
  <c r="K5" i="1"/>
  <c r="H5" i="1"/>
  <c r="E5" i="1"/>
  <c r="K4" i="1"/>
  <c r="H4" i="1"/>
  <c r="E4" i="1"/>
  <c r="N3" i="1"/>
  <c r="K3" i="1"/>
  <c r="H3" i="1"/>
  <c r="E3" i="1"/>
  <c r="K11" i="1"/>
  <c r="H11" i="1"/>
  <c r="E11" i="1"/>
</calcChain>
</file>

<file path=xl/sharedStrings.xml><?xml version="1.0" encoding="utf-8"?>
<sst xmlns="http://schemas.openxmlformats.org/spreadsheetml/2006/main" count="213" uniqueCount="79">
  <si>
    <t>gemeenten</t>
  </si>
  <si>
    <t>provincies</t>
  </si>
  <si>
    <t>andere publieke deelnemers</t>
  </si>
  <si>
    <t>private deelnemer</t>
  </si>
  <si>
    <t>totaal</t>
  </si>
  <si>
    <t>KBO IGS</t>
  </si>
  <si>
    <t>IGS</t>
  </si>
  <si>
    <t>provincie</t>
  </si>
  <si>
    <t>aantal aandelen</t>
  </si>
  <si>
    <t>verhouding tov totaal aantal aandelen</t>
  </si>
  <si>
    <t>CIPAL</t>
  </si>
  <si>
    <t>Antwerpen + Limburg</t>
  </si>
  <si>
    <t>Hooge Maey</t>
  </si>
  <si>
    <t>Antwerpen</t>
  </si>
  <si>
    <t>IGEAN Dienstverlening</t>
  </si>
  <si>
    <t>IGEMO</t>
  </si>
  <si>
    <t>IKA</t>
  </si>
  <si>
    <t>IOK</t>
  </si>
  <si>
    <t>Pontes</t>
  </si>
  <si>
    <t>IVEKA</t>
  </si>
  <si>
    <t>PIDPA</t>
  </si>
  <si>
    <t>IGL</t>
  </si>
  <si>
    <t>Limburg</t>
  </si>
  <si>
    <t>Infrax Limburg</t>
  </si>
  <si>
    <t>Inter-Energa</t>
  </si>
  <si>
    <t>Inter-Media</t>
  </si>
  <si>
    <t>Limburg.net</t>
  </si>
  <si>
    <t>Nolimpark</t>
  </si>
  <si>
    <t>Blijdorp III</t>
  </si>
  <si>
    <t>Oost-Vlaanderen</t>
  </si>
  <si>
    <t>DDS</t>
  </si>
  <si>
    <t>FINGEM</t>
  </si>
  <si>
    <t>GASELWEST</t>
  </si>
  <si>
    <t>Oost-Vlaanderen + West-Vlaanderen</t>
  </si>
  <si>
    <t>ILVA</t>
  </si>
  <si>
    <t>IMEWO</t>
  </si>
  <si>
    <t>INTERGEM</t>
  </si>
  <si>
    <t>Interwaas</t>
  </si>
  <si>
    <t>SOLVA</t>
  </si>
  <si>
    <t>Veneco</t>
  </si>
  <si>
    <t>VERKO</t>
  </si>
  <si>
    <t>Westlede</t>
  </si>
  <si>
    <t>EcoWerf</t>
  </si>
  <si>
    <t>Vlaams-Brabant</t>
  </si>
  <si>
    <t>Havicrem</t>
  </si>
  <si>
    <t>Haviland</t>
  </si>
  <si>
    <t>Hofheide</t>
  </si>
  <si>
    <t>IGO</t>
  </si>
  <si>
    <t>Interleuven</t>
  </si>
  <si>
    <t>IW</t>
  </si>
  <si>
    <t>PBE</t>
  </si>
  <si>
    <t>Vlaams-Brabant + Waals-Brabant</t>
  </si>
  <si>
    <t>RIOBRA</t>
  </si>
  <si>
    <t>IKWV</t>
  </si>
  <si>
    <t>West-Vlaanderen</t>
  </si>
  <si>
    <t>IMOG</t>
  </si>
  <si>
    <t>Infrax West</t>
  </si>
  <si>
    <t>Leiedal</t>
  </si>
  <si>
    <t>TMVW</t>
  </si>
  <si>
    <t>WIV</t>
  </si>
  <si>
    <t>WVI</t>
  </si>
  <si>
    <t>deelnemende 
provincie(s)</t>
  </si>
  <si>
    <t>aandelen
provincie(s)</t>
  </si>
  <si>
    <t>opmerkingen</t>
  </si>
  <si>
    <t>Antwerpen 1.085 aandelen (135.625 EUR) ; Limburg 543 aandelen (67.875 EUR)</t>
  </si>
  <si>
    <t>West-Vlaanderen heeft 5 Ae en 1 Ag, samen 62 EUR. De rest is van Oost-Vlaanderen (1.343.311,19 EUR)</t>
  </si>
  <si>
    <t>West-Vlaanderen heeft 1 Ae en 1 Ag, samen 35,90 EUR ; de rest is van Oost-Vlaanderen (1.208.168,54 EUR)</t>
  </si>
  <si>
    <t>aandeel in
geplaatst
kapitaal
(EUR)</t>
  </si>
  <si>
    <t>maatschappelijk
kapitaal
(geplaatst)
(EUR)</t>
  </si>
  <si>
    <t>niet opgevraagd
(EUR)</t>
  </si>
  <si>
    <t>kapitaal
(EUR)</t>
  </si>
  <si>
    <t>Vlaams-Brabant: 29.283.650,97 EUR ; Waals-Brabant: 3.596.545,49 EUR</t>
  </si>
  <si>
    <t>aandelen-verhouding toegepast op gecorr. netto-actief
(EUR)</t>
  </si>
  <si>
    <t>aandelen-verhouding toegepast op EV
(EUR)</t>
  </si>
  <si>
    <t>gecorrigeerd netto-actief
(bij benadering)
(EUR)</t>
  </si>
  <si>
    <t>eigen vermogen
(netto-actief)
bj 2013
(EUR)</t>
  </si>
  <si>
    <t>aandeel provincie(s) 
in geplaatst kapitaal
(EUR)</t>
  </si>
  <si>
    <t>verschil
(EUR)</t>
  </si>
  <si>
    <t>scheidingsaandeel
volgens statuten
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</si>
</sst>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theme="9" tint="0.39994506668294322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2" fillId="0" borderId="3" xfId="0" applyFont="1" applyBorder="1" applyAlignment="1">
      <alignment horizontal="left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43" fontId="2" fillId="2" borderId="3" xfId="1" applyFont="1" applyFill="1" applyBorder="1" applyAlignment="1">
      <alignment horizontal="center" vertical="top" wrapText="1"/>
    </xf>
    <xf numFmtId="164" fontId="2" fillId="3" borderId="3" xfId="1" applyNumberFormat="1" applyFont="1" applyFill="1" applyBorder="1" applyAlignment="1">
      <alignment horizontal="center" vertical="top" wrapText="1"/>
    </xf>
    <xf numFmtId="43" fontId="2" fillId="3" borderId="3" xfId="1" applyFont="1" applyFill="1" applyBorder="1" applyAlignment="1">
      <alignment horizontal="center" vertical="top" wrapText="1"/>
    </xf>
    <xf numFmtId="164" fontId="2" fillId="4" borderId="3" xfId="1" applyNumberFormat="1" applyFont="1" applyFill="1" applyBorder="1" applyAlignment="1">
      <alignment horizontal="center" vertical="top" wrapText="1"/>
    </xf>
    <xf numFmtId="43" fontId="2" fillId="4" borderId="3" xfId="1" applyFont="1" applyFill="1" applyBorder="1" applyAlignment="1">
      <alignment horizontal="center" vertical="top" wrapText="1"/>
    </xf>
    <xf numFmtId="164" fontId="2" fillId="5" borderId="3" xfId="1" applyNumberFormat="1" applyFont="1" applyFill="1" applyBorder="1" applyAlignment="1">
      <alignment horizontal="center" vertical="top" wrapText="1"/>
    </xf>
    <xf numFmtId="43" fontId="2" fillId="5" borderId="3" xfId="1" applyFont="1" applyFill="1" applyBorder="1" applyAlignment="1">
      <alignment horizontal="center" vertical="top" wrapText="1"/>
    </xf>
    <xf numFmtId="164" fontId="3" fillId="6" borderId="3" xfId="1" applyNumberFormat="1" applyFont="1" applyFill="1" applyBorder="1" applyAlignment="1">
      <alignment horizontal="center" vertical="top" wrapText="1"/>
    </xf>
    <xf numFmtId="43" fontId="3" fillId="6" borderId="3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/>
    <xf numFmtId="3" fontId="2" fillId="2" borderId="4" xfId="0" applyNumberFormat="1" applyFont="1" applyFill="1" applyBorder="1"/>
    <xf numFmtId="10" fontId="2" fillId="2" borderId="4" xfId="2" applyNumberFormat="1" applyFont="1" applyFill="1" applyBorder="1"/>
    <xf numFmtId="43" fontId="2" fillId="2" borderId="4" xfId="1" applyFont="1" applyFill="1" applyBorder="1"/>
    <xf numFmtId="10" fontId="2" fillId="3" borderId="4" xfId="2" applyNumberFormat="1" applyFont="1" applyFill="1" applyBorder="1"/>
    <xf numFmtId="43" fontId="2" fillId="3" borderId="4" xfId="1" applyFont="1" applyFill="1" applyBorder="1"/>
    <xf numFmtId="164" fontId="2" fillId="4" borderId="4" xfId="1" applyNumberFormat="1" applyFont="1" applyFill="1" applyBorder="1"/>
    <xf numFmtId="10" fontId="2" fillId="4" borderId="4" xfId="2" applyNumberFormat="1" applyFont="1" applyFill="1" applyBorder="1"/>
    <xf numFmtId="43" fontId="2" fillId="4" borderId="4" xfId="1" applyFont="1" applyFill="1" applyBorder="1"/>
    <xf numFmtId="164" fontId="2" fillId="5" borderId="4" xfId="1" applyNumberFormat="1" applyFont="1" applyFill="1" applyBorder="1"/>
    <xf numFmtId="10" fontId="2" fillId="5" borderId="4" xfId="2" applyNumberFormat="1" applyFont="1" applyFill="1" applyBorder="1"/>
    <xf numFmtId="43" fontId="2" fillId="5" borderId="4" xfId="1" applyFont="1" applyFill="1" applyBorder="1"/>
    <xf numFmtId="164" fontId="3" fillId="6" borderId="4" xfId="1" applyNumberFormat="1" applyFont="1" applyFill="1" applyBorder="1"/>
    <xf numFmtId="43" fontId="3" fillId="6" borderId="4" xfId="1" applyFont="1" applyFill="1" applyBorder="1"/>
    <xf numFmtId="0" fontId="2" fillId="0" borderId="5" xfId="0" applyFont="1" applyBorder="1" applyAlignment="1">
      <alignment horizontal="left"/>
    </xf>
    <xf numFmtId="0" fontId="2" fillId="0" borderId="5" xfId="0" applyFont="1" applyBorder="1"/>
    <xf numFmtId="3" fontId="2" fillId="2" borderId="5" xfId="0" applyNumberFormat="1" applyFont="1" applyFill="1" applyBorder="1"/>
    <xf numFmtId="10" fontId="2" fillId="2" borderId="5" xfId="2" applyNumberFormat="1" applyFont="1" applyFill="1" applyBorder="1"/>
    <xf numFmtId="43" fontId="2" fillId="2" borderId="5" xfId="1" applyFont="1" applyFill="1" applyBorder="1"/>
    <xf numFmtId="43" fontId="2" fillId="3" borderId="5" xfId="1" applyFont="1" applyFill="1" applyBorder="1"/>
    <xf numFmtId="164" fontId="2" fillId="4" borderId="5" xfId="1" applyNumberFormat="1" applyFont="1" applyFill="1" applyBorder="1"/>
    <xf numFmtId="10" fontId="2" fillId="4" borderId="5" xfId="2" applyNumberFormat="1" applyFont="1" applyFill="1" applyBorder="1"/>
    <xf numFmtId="43" fontId="2" fillId="4" borderId="5" xfId="1" applyFont="1" applyFill="1" applyBorder="1"/>
    <xf numFmtId="164" fontId="2" fillId="5" borderId="5" xfId="1" applyNumberFormat="1" applyFont="1" applyFill="1" applyBorder="1"/>
    <xf numFmtId="10" fontId="2" fillId="5" borderId="5" xfId="2" applyNumberFormat="1" applyFont="1" applyFill="1" applyBorder="1"/>
    <xf numFmtId="43" fontId="2" fillId="5" borderId="5" xfId="1" applyFont="1" applyFill="1" applyBorder="1"/>
    <xf numFmtId="164" fontId="3" fillId="6" borderId="5" xfId="1" applyNumberFormat="1" applyFont="1" applyFill="1" applyBorder="1"/>
    <xf numFmtId="43" fontId="3" fillId="6" borderId="5" xfId="1" applyFont="1" applyFill="1" applyBorder="1"/>
    <xf numFmtId="164" fontId="2" fillId="3" borderId="5" xfId="1" applyNumberFormat="1" applyFont="1" applyFill="1" applyBorder="1"/>
    <xf numFmtId="10" fontId="2" fillId="3" borderId="5" xfId="2" applyNumberFormat="1" applyFont="1" applyFill="1" applyBorder="1"/>
    <xf numFmtId="3" fontId="2" fillId="3" borderId="5" xfId="0" applyNumberFormat="1" applyFont="1" applyFill="1" applyBorder="1"/>
    <xf numFmtId="3" fontId="2" fillId="5" borderId="5" xfId="0" applyNumberFormat="1" applyFont="1" applyFill="1" applyBorder="1"/>
    <xf numFmtId="0" fontId="2" fillId="0" borderId="5" xfId="0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right"/>
    </xf>
    <xf numFmtId="10" fontId="2" fillId="2" borderId="5" xfId="2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0" fontId="2" fillId="3" borderId="5" xfId="2" applyNumberFormat="1" applyFont="1" applyFill="1" applyBorder="1" applyAlignment="1">
      <alignment horizontal="right"/>
    </xf>
    <xf numFmtId="0" fontId="2" fillId="0" borderId="5" xfId="0" applyFont="1" applyFill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164" fontId="2" fillId="3" borderId="2" xfId="1" applyNumberFormat="1" applyFont="1" applyFill="1" applyBorder="1" applyAlignment="1">
      <alignment horizontal="center" vertical="top" wrapText="1"/>
    </xf>
    <xf numFmtId="43" fontId="3" fillId="3" borderId="2" xfId="1" applyFont="1" applyFill="1" applyBorder="1" applyAlignment="1">
      <alignment horizontal="center" vertical="top" wrapText="1"/>
    </xf>
    <xf numFmtId="43" fontId="2" fillId="8" borderId="2" xfId="1" applyFont="1" applyFill="1" applyBorder="1" applyAlignment="1">
      <alignment horizontal="center" vertical="top" wrapText="1"/>
    </xf>
    <xf numFmtId="43" fontId="3" fillId="8" borderId="2" xfId="1" applyFont="1" applyFill="1" applyBorder="1" applyAlignment="1">
      <alignment horizontal="center" vertical="top" wrapText="1"/>
    </xf>
    <xf numFmtId="164" fontId="3" fillId="3" borderId="4" xfId="1" applyNumberFormat="1" applyFont="1" applyFill="1" applyBorder="1"/>
    <xf numFmtId="164" fontId="2" fillId="8" borderId="4" xfId="1" applyNumberFormat="1" applyFont="1" applyFill="1" applyBorder="1"/>
    <xf numFmtId="164" fontId="3" fillId="8" borderId="4" xfId="1" applyNumberFormat="1" applyFont="1" applyFill="1" applyBorder="1"/>
    <xf numFmtId="0" fontId="5" fillId="0" borderId="4" xfId="0" applyFont="1" applyBorder="1"/>
    <xf numFmtId="164" fontId="3" fillId="3" borderId="5" xfId="1" applyNumberFormat="1" applyFont="1" applyFill="1" applyBorder="1"/>
    <xf numFmtId="164" fontId="2" fillId="8" borderId="5" xfId="1" applyNumberFormat="1" applyFont="1" applyFill="1" applyBorder="1"/>
    <xf numFmtId="164" fontId="3" fillId="8" borderId="5" xfId="1" applyNumberFormat="1" applyFont="1" applyFill="1" applyBorder="1"/>
    <xf numFmtId="0" fontId="5" fillId="0" borderId="5" xfId="0" applyFont="1" applyBorder="1"/>
    <xf numFmtId="0" fontId="4" fillId="0" borderId="5" xfId="0" applyFont="1" applyBorder="1"/>
    <xf numFmtId="165" fontId="2" fillId="3" borderId="5" xfId="1" applyNumberFormat="1" applyFont="1" applyFill="1" applyBorder="1" applyAlignment="1">
      <alignment horizontal="right"/>
    </xf>
    <xf numFmtId="43" fontId="2" fillId="0" borderId="0" xfId="0" applyNumberFormat="1" applyFont="1"/>
    <xf numFmtId="0" fontId="2" fillId="0" borderId="0" xfId="0" applyFont="1" applyFill="1"/>
    <xf numFmtId="0" fontId="4" fillId="0" borderId="0" xfId="0" applyFont="1"/>
    <xf numFmtId="0" fontId="0" fillId="0" borderId="2" xfId="0" applyFont="1" applyBorder="1" applyAlignment="1">
      <alignment horizontal="center" vertical="top" wrapText="1"/>
    </xf>
    <xf numFmtId="164" fontId="2" fillId="7" borderId="4" xfId="1" applyNumberFormat="1" applyFont="1" applyFill="1" applyBorder="1" applyAlignment="1">
      <alignment horizontal="right"/>
    </xf>
    <xf numFmtId="164" fontId="2" fillId="7" borderId="4" xfId="1" applyNumberFormat="1" applyFont="1" applyFill="1" applyBorder="1"/>
    <xf numFmtId="10" fontId="2" fillId="7" borderId="4" xfId="2" applyNumberFormat="1" applyFont="1" applyFill="1" applyBorder="1"/>
    <xf numFmtId="43" fontId="3" fillId="9" borderId="2" xfId="1" applyFont="1" applyFill="1" applyBorder="1" applyAlignment="1">
      <alignment horizontal="center" vertical="top" wrapText="1"/>
    </xf>
    <xf numFmtId="164" fontId="2" fillId="9" borderId="4" xfId="1" applyNumberFormat="1" applyFont="1" applyFill="1" applyBorder="1"/>
    <xf numFmtId="164" fontId="3" fillId="9" borderId="4" xfId="1" applyNumberFormat="1" applyFont="1" applyFill="1" applyBorder="1"/>
    <xf numFmtId="164" fontId="2" fillId="9" borderId="5" xfId="1" applyNumberFormat="1" applyFont="1" applyFill="1" applyBorder="1"/>
    <xf numFmtId="164" fontId="3" fillId="9" borderId="5" xfId="1" applyNumberFormat="1" applyFont="1" applyFill="1" applyBorder="1"/>
    <xf numFmtId="43" fontId="2" fillId="11" borderId="2" xfId="1" applyFont="1" applyFill="1" applyBorder="1" applyAlignment="1">
      <alignment horizontal="center" vertical="top" wrapText="1"/>
    </xf>
    <xf numFmtId="164" fontId="2" fillId="11" borderId="4" xfId="1" applyNumberFormat="1" applyFont="1" applyFill="1" applyBorder="1"/>
    <xf numFmtId="164" fontId="2" fillId="11" borderId="5" xfId="1" applyNumberFormat="1" applyFont="1" applyFill="1" applyBorder="1"/>
    <xf numFmtId="164" fontId="3" fillId="10" borderId="2" xfId="1" applyNumberFormat="1" applyFont="1" applyFill="1" applyBorder="1" applyAlignment="1">
      <alignment horizontal="center" vertical="top" wrapText="1"/>
    </xf>
    <xf numFmtId="164" fontId="3" fillId="10" borderId="4" xfId="1" applyNumberFormat="1" applyFont="1" applyFill="1" applyBorder="1"/>
    <xf numFmtId="164" fontId="3" fillId="10" borderId="5" xfId="1" applyNumberFormat="1" applyFont="1" applyFill="1" applyBorder="1"/>
    <xf numFmtId="164" fontId="2" fillId="0" borderId="0" xfId="1" applyNumberFormat="1" applyFont="1" applyFill="1"/>
    <xf numFmtId="164" fontId="3" fillId="10" borderId="5" xfId="1" quotePrefix="1" applyNumberFormat="1" applyFont="1" applyFill="1" applyBorder="1"/>
    <xf numFmtId="3" fontId="2" fillId="2" borderId="2" xfId="0" applyNumberFormat="1" applyFont="1" applyFill="1" applyBorder="1" applyAlignment="1">
      <alignment horizontal="center" vertical="top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4" borderId="2" xfId="1" applyNumberFormat="1" applyFont="1" applyFill="1" applyBorder="1" applyAlignment="1">
      <alignment horizontal="center" vertical="top" wrapText="1"/>
    </xf>
    <xf numFmtId="164" fontId="2" fillId="5" borderId="2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</cellXfs>
  <cellStyles count="4">
    <cellStyle name="Komma" xfId="1" builtinId="3"/>
    <cellStyle name="Procent" xfId="2" builtinId="5"/>
    <cellStyle name="Standaard" xfId="0" builtinId="0"/>
    <cellStyle name="Standa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zoomScale="80" zoomScaleNormal="80"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E17" sqref="E17"/>
    </sheetView>
  </sheetViews>
  <sheetFormatPr defaultRowHeight="15" x14ac:dyDescent="0.25"/>
  <cols>
    <col min="1" max="1" width="10.85546875" style="55" bestFit="1" customWidth="1"/>
    <col min="2" max="2" width="23.7109375" style="3" bestFit="1" customWidth="1"/>
    <col min="3" max="3" width="38.140625" style="3" bestFit="1" customWidth="1"/>
    <col min="4" max="4" width="10.85546875" style="3" bestFit="1" customWidth="1"/>
    <col min="5" max="5" width="12.28515625" style="3" customWidth="1"/>
    <col min="6" max="6" width="15.85546875" style="3" bestFit="1" customWidth="1"/>
    <col min="7" max="7" width="10.85546875" style="3" bestFit="1" customWidth="1"/>
    <col min="8" max="8" width="12.28515625" style="3" customWidth="1"/>
    <col min="9" max="9" width="15.7109375" style="3" bestFit="1" customWidth="1"/>
    <col min="10" max="10" width="10.85546875" style="3" bestFit="1" customWidth="1"/>
    <col min="11" max="11" width="12.28515625" style="3" customWidth="1"/>
    <col min="12" max="12" width="15.7109375" style="3" bestFit="1" customWidth="1"/>
    <col min="13" max="13" width="10.85546875" style="3" bestFit="1" customWidth="1"/>
    <col min="14" max="14" width="12.28515625" style="3" customWidth="1"/>
    <col min="15" max="15" width="15.7109375" style="3" bestFit="1" customWidth="1"/>
    <col min="16" max="16" width="12" style="3" bestFit="1" customWidth="1"/>
    <col min="17" max="17" width="15.85546875" style="3" bestFit="1" customWidth="1"/>
    <col min="18" max="18" width="13.5703125" style="3" bestFit="1" customWidth="1"/>
    <col min="19" max="19" width="15.85546875" style="3" bestFit="1" customWidth="1"/>
    <col min="20" max="16384" width="9.140625" style="3"/>
  </cols>
  <sheetData>
    <row r="1" spans="1:19" ht="30" customHeight="1" x14ac:dyDescent="0.25">
      <c r="A1" s="1"/>
      <c r="B1" s="2"/>
      <c r="C1" s="2"/>
      <c r="D1" s="92" t="s">
        <v>0</v>
      </c>
      <c r="E1" s="92"/>
      <c r="F1" s="92"/>
      <c r="G1" s="93" t="s">
        <v>1</v>
      </c>
      <c r="H1" s="93"/>
      <c r="I1" s="93"/>
      <c r="J1" s="94" t="s">
        <v>2</v>
      </c>
      <c r="K1" s="94"/>
      <c r="L1" s="94"/>
      <c r="M1" s="95" t="s">
        <v>3</v>
      </c>
      <c r="N1" s="95"/>
      <c r="O1" s="95"/>
      <c r="P1" s="96" t="s">
        <v>4</v>
      </c>
      <c r="Q1" s="96"/>
      <c r="R1" s="96"/>
      <c r="S1" s="96"/>
    </row>
    <row r="2" spans="1:19" s="15" customFormat="1" ht="63" customHeight="1" x14ac:dyDescent="0.25">
      <c r="A2" s="4" t="s">
        <v>5</v>
      </c>
      <c r="B2" s="4" t="s">
        <v>6</v>
      </c>
      <c r="C2" s="4" t="s">
        <v>7</v>
      </c>
      <c r="D2" s="5" t="s">
        <v>8</v>
      </c>
      <c r="E2" s="5" t="s">
        <v>9</v>
      </c>
      <c r="F2" s="6" t="s">
        <v>67</v>
      </c>
      <c r="G2" s="7" t="s">
        <v>8</v>
      </c>
      <c r="H2" s="7" t="s">
        <v>9</v>
      </c>
      <c r="I2" s="8" t="s">
        <v>67</v>
      </c>
      <c r="J2" s="9" t="s">
        <v>8</v>
      </c>
      <c r="K2" s="9" t="s">
        <v>9</v>
      </c>
      <c r="L2" s="10" t="s">
        <v>67</v>
      </c>
      <c r="M2" s="11" t="s">
        <v>8</v>
      </c>
      <c r="N2" s="11" t="s">
        <v>9</v>
      </c>
      <c r="O2" s="12" t="s">
        <v>67</v>
      </c>
      <c r="P2" s="13" t="s">
        <v>8</v>
      </c>
      <c r="Q2" s="14" t="s">
        <v>68</v>
      </c>
      <c r="R2" s="14" t="s">
        <v>69</v>
      </c>
      <c r="S2" s="14" t="s">
        <v>70</v>
      </c>
    </row>
    <row r="3" spans="1:19" x14ac:dyDescent="0.25">
      <c r="A3" s="16">
        <v>464834688</v>
      </c>
      <c r="B3" s="17" t="s">
        <v>12</v>
      </c>
      <c r="C3" s="17" t="s">
        <v>13</v>
      </c>
      <c r="D3" s="18">
        <v>205781</v>
      </c>
      <c r="E3" s="19">
        <f t="shared" ref="E3:E45" si="0">D3/$P3</f>
        <v>0.3580213405988103</v>
      </c>
      <c r="F3" s="20">
        <v>7763712.90958561</v>
      </c>
      <c r="G3" s="77">
        <v>57476</v>
      </c>
      <c r="H3" s="78">
        <f t="shared" ref="H3:H45" si="1">G3/$P3</f>
        <v>9.999773823753029E-2</v>
      </c>
      <c r="I3" s="22">
        <v>2168456.5785536203</v>
      </c>
      <c r="J3" s="23">
        <v>139083</v>
      </c>
      <c r="K3" s="24">
        <f>J3/$P3</f>
        <v>0.24197900736464656</v>
      </c>
      <c r="L3" s="25">
        <v>5247328.3860215247</v>
      </c>
      <c r="M3" s="26">
        <v>172433</v>
      </c>
      <c r="N3" s="27">
        <f>M3/$P3</f>
        <v>0.30000191379901281</v>
      </c>
      <c r="O3" s="28">
        <v>6505558.3758392436</v>
      </c>
      <c r="P3" s="29">
        <v>574773</v>
      </c>
      <c r="Q3" s="30">
        <v>21685056.25</v>
      </c>
      <c r="R3" s="30">
        <v>7436805.7400000002</v>
      </c>
      <c r="S3" s="30">
        <v>14248250.51</v>
      </c>
    </row>
    <row r="4" spans="1:19" x14ac:dyDescent="0.25">
      <c r="A4" s="31">
        <v>206767574</v>
      </c>
      <c r="B4" s="32" t="s">
        <v>14</v>
      </c>
      <c r="C4" s="32" t="s">
        <v>13</v>
      </c>
      <c r="D4" s="33">
        <v>63784</v>
      </c>
      <c r="E4" s="34">
        <f t="shared" si="0"/>
        <v>0.83153860193465956</v>
      </c>
      <c r="F4" s="35">
        <v>797300</v>
      </c>
      <c r="G4" s="45">
        <v>12782</v>
      </c>
      <c r="H4" s="46">
        <f t="shared" si="1"/>
        <v>0.16663624749041797</v>
      </c>
      <c r="I4" s="36">
        <v>159775</v>
      </c>
      <c r="J4" s="37">
        <v>140</v>
      </c>
      <c r="K4" s="38">
        <f>J4/$P4</f>
        <v>1.8251505749224311E-3</v>
      </c>
      <c r="L4" s="39">
        <v>1750</v>
      </c>
      <c r="M4" s="40"/>
      <c r="N4" s="41"/>
      <c r="O4" s="42"/>
      <c r="P4" s="43">
        <v>76706</v>
      </c>
      <c r="Q4" s="44">
        <v>958825</v>
      </c>
      <c r="R4" s="44">
        <v>0</v>
      </c>
      <c r="S4" s="44">
        <v>958825</v>
      </c>
    </row>
    <row r="5" spans="1:19" x14ac:dyDescent="0.25">
      <c r="A5" s="31">
        <v>213349124</v>
      </c>
      <c r="B5" s="32" t="s">
        <v>15</v>
      </c>
      <c r="C5" s="32" t="s">
        <v>13</v>
      </c>
      <c r="D5" s="33">
        <v>57712</v>
      </c>
      <c r="E5" s="34">
        <f t="shared" si="0"/>
        <v>0.62383258388101004</v>
      </c>
      <c r="F5" s="35">
        <v>577120</v>
      </c>
      <c r="G5" s="45">
        <v>14557</v>
      </c>
      <c r="H5" s="46">
        <f t="shared" si="1"/>
        <v>0.15735255966793496</v>
      </c>
      <c r="I5" s="36">
        <v>145570</v>
      </c>
      <c r="J5" s="37">
        <v>20243</v>
      </c>
      <c r="K5" s="38">
        <f>J5/$P5</f>
        <v>0.218814856451055</v>
      </c>
      <c r="L5" s="39">
        <v>202430</v>
      </c>
      <c r="M5" s="40"/>
      <c r="N5" s="41"/>
      <c r="O5" s="42"/>
      <c r="P5" s="43">
        <v>92512</v>
      </c>
      <c r="Q5" s="44">
        <v>925120</v>
      </c>
      <c r="R5" s="44">
        <v>202508</v>
      </c>
      <c r="S5" s="44">
        <v>722612</v>
      </c>
    </row>
    <row r="6" spans="1:19" x14ac:dyDescent="0.25">
      <c r="A6" s="31">
        <v>227673846</v>
      </c>
      <c r="B6" s="32" t="s">
        <v>16</v>
      </c>
      <c r="C6" s="32" t="s">
        <v>13</v>
      </c>
      <c r="D6" s="33">
        <v>121062</v>
      </c>
      <c r="E6" s="34">
        <f t="shared" si="0"/>
        <v>0.99719117320000328</v>
      </c>
      <c r="F6" s="35">
        <v>31476943.079999998</v>
      </c>
      <c r="G6" s="45">
        <v>341</v>
      </c>
      <c r="H6" s="46">
        <f t="shared" si="1"/>
        <v>2.8088267999967051E-3</v>
      </c>
      <c r="I6" s="36">
        <v>8525</v>
      </c>
      <c r="J6" s="37"/>
      <c r="K6" s="38"/>
      <c r="L6" s="39"/>
      <c r="M6" s="40"/>
      <c r="N6" s="41"/>
      <c r="O6" s="42"/>
      <c r="P6" s="43">
        <v>121403</v>
      </c>
      <c r="Q6" s="44">
        <v>31485468.079999998</v>
      </c>
      <c r="R6" s="44">
        <v>30800</v>
      </c>
      <c r="S6" s="44">
        <v>31454668.079999998</v>
      </c>
    </row>
    <row r="7" spans="1:19" x14ac:dyDescent="0.25">
      <c r="A7" s="31">
        <v>204212714</v>
      </c>
      <c r="B7" s="32" t="s">
        <v>17</v>
      </c>
      <c r="C7" s="32" t="s">
        <v>13</v>
      </c>
      <c r="D7" s="33">
        <v>625093</v>
      </c>
      <c r="E7" s="34">
        <f t="shared" si="0"/>
        <v>0.80177955753483698</v>
      </c>
      <c r="F7" s="35">
        <v>15627325</v>
      </c>
      <c r="G7" s="45">
        <v>154339</v>
      </c>
      <c r="H7" s="46">
        <f t="shared" si="1"/>
        <v>0.19796391117860734</v>
      </c>
      <c r="I7" s="36">
        <v>3858475</v>
      </c>
      <c r="J7" s="37">
        <v>200</v>
      </c>
      <c r="K7" s="38">
        <f>J7/$P7</f>
        <v>2.5653128655570831E-4</v>
      </c>
      <c r="L7" s="39">
        <v>5000</v>
      </c>
      <c r="M7" s="40"/>
      <c r="N7" s="41"/>
      <c r="O7" s="42"/>
      <c r="P7" s="43">
        <v>779632</v>
      </c>
      <c r="Q7" s="44">
        <v>19490800</v>
      </c>
      <c r="R7" s="44">
        <v>0</v>
      </c>
      <c r="S7" s="44">
        <v>19490800</v>
      </c>
    </row>
    <row r="8" spans="1:19" x14ac:dyDescent="0.25">
      <c r="A8" s="31">
        <v>222030426</v>
      </c>
      <c r="B8" s="32" t="s">
        <v>19</v>
      </c>
      <c r="C8" s="32" t="s">
        <v>13</v>
      </c>
      <c r="D8" s="33">
        <v>9783833</v>
      </c>
      <c r="E8" s="34">
        <f t="shared" si="0"/>
        <v>0.70239360644352322</v>
      </c>
      <c r="F8" s="35">
        <v>235134110.12532911</v>
      </c>
      <c r="G8" s="47">
        <v>905924</v>
      </c>
      <c r="H8" s="46">
        <f t="shared" si="1"/>
        <v>6.5037416881884871E-2</v>
      </c>
      <c r="I8" s="36">
        <v>19645310.988567736</v>
      </c>
      <c r="J8" s="37"/>
      <c r="K8" s="38"/>
      <c r="L8" s="39"/>
      <c r="M8" s="48">
        <v>3239517</v>
      </c>
      <c r="N8" s="41">
        <f>M8/$P8</f>
        <v>0.23256897667459195</v>
      </c>
      <c r="O8" s="42">
        <v>42488792.796103165</v>
      </c>
      <c r="P8" s="43">
        <v>13929274</v>
      </c>
      <c r="Q8" s="44">
        <v>297268213.91000003</v>
      </c>
      <c r="R8" s="44"/>
      <c r="S8" s="44">
        <v>297268213.91000003</v>
      </c>
    </row>
    <row r="9" spans="1:19" x14ac:dyDescent="0.25">
      <c r="A9" s="31">
        <v>204908936</v>
      </c>
      <c r="B9" s="32" t="s">
        <v>20</v>
      </c>
      <c r="C9" s="32" t="s">
        <v>13</v>
      </c>
      <c r="D9" s="33">
        <v>35450</v>
      </c>
      <c r="E9" s="34">
        <f t="shared" si="0"/>
        <v>0.70899999999999996</v>
      </c>
      <c r="F9" s="35">
        <v>88625</v>
      </c>
      <c r="G9" s="45">
        <v>10000</v>
      </c>
      <c r="H9" s="46">
        <f t="shared" si="1"/>
        <v>0.2</v>
      </c>
      <c r="I9" s="36">
        <v>25000</v>
      </c>
      <c r="J9" s="37">
        <v>4550</v>
      </c>
      <c r="K9" s="38">
        <f>J9/$P9</f>
        <v>9.0999999999999998E-2</v>
      </c>
      <c r="L9" s="39">
        <v>11375</v>
      </c>
      <c r="M9" s="40"/>
      <c r="N9" s="41"/>
      <c r="O9" s="42"/>
      <c r="P9" s="43">
        <v>50000</v>
      </c>
      <c r="Q9" s="44">
        <v>125000</v>
      </c>
      <c r="R9" s="44">
        <v>0</v>
      </c>
      <c r="S9" s="44">
        <v>125000</v>
      </c>
    </row>
    <row r="10" spans="1:19" x14ac:dyDescent="0.25">
      <c r="A10" s="31">
        <v>219473683</v>
      </c>
      <c r="B10" s="32" t="s">
        <v>18</v>
      </c>
      <c r="C10" s="32" t="s">
        <v>13</v>
      </c>
      <c r="D10" s="33">
        <v>1882</v>
      </c>
      <c r="E10" s="34">
        <f t="shared" si="0"/>
        <v>0.88273921200750471</v>
      </c>
      <c r="F10" s="35">
        <v>4667360</v>
      </c>
      <c r="G10" s="45">
        <v>250</v>
      </c>
      <c r="H10" s="46">
        <f t="shared" si="1"/>
        <v>0.11726078799249531</v>
      </c>
      <c r="I10" s="36">
        <v>620000</v>
      </c>
      <c r="J10" s="37"/>
      <c r="K10" s="38"/>
      <c r="L10" s="39"/>
      <c r="M10" s="40"/>
      <c r="N10" s="41"/>
      <c r="O10" s="42"/>
      <c r="P10" s="43">
        <v>2132</v>
      </c>
      <c r="Q10" s="44">
        <v>5287360</v>
      </c>
      <c r="R10" s="44">
        <v>0</v>
      </c>
      <c r="S10" s="44">
        <v>5287360</v>
      </c>
    </row>
    <row r="11" spans="1:19" x14ac:dyDescent="0.25">
      <c r="A11" s="31">
        <v>219395192</v>
      </c>
      <c r="B11" s="32" t="s">
        <v>10</v>
      </c>
      <c r="C11" s="32" t="s">
        <v>11</v>
      </c>
      <c r="D11" s="33">
        <v>3177</v>
      </c>
      <c r="E11" s="34">
        <f t="shared" si="0"/>
        <v>0.38654337510646064</v>
      </c>
      <c r="F11" s="35">
        <v>397125</v>
      </c>
      <c r="G11" s="45">
        <v>1628</v>
      </c>
      <c r="H11" s="46">
        <f t="shared" si="1"/>
        <v>0.19807762501520867</v>
      </c>
      <c r="I11" s="36">
        <v>203500</v>
      </c>
      <c r="J11" s="37">
        <v>3414</v>
      </c>
      <c r="K11" s="38">
        <f>J11/$P11</f>
        <v>0.41537899987833071</v>
      </c>
      <c r="L11" s="39">
        <v>426750</v>
      </c>
      <c r="M11" s="40"/>
      <c r="N11" s="41"/>
      <c r="O11" s="42"/>
      <c r="P11" s="43">
        <v>8219</v>
      </c>
      <c r="Q11" s="44">
        <v>1027375</v>
      </c>
      <c r="R11" s="44">
        <v>0</v>
      </c>
      <c r="S11" s="44">
        <v>1027375</v>
      </c>
    </row>
    <row r="12" spans="1:19" x14ac:dyDescent="0.25">
      <c r="A12" s="31">
        <v>201310929</v>
      </c>
      <c r="B12" s="32" t="s">
        <v>21</v>
      </c>
      <c r="C12" s="32" t="s">
        <v>22</v>
      </c>
      <c r="D12" s="33">
        <v>3554</v>
      </c>
      <c r="E12" s="34">
        <f t="shared" si="0"/>
        <v>0.79650380995069481</v>
      </c>
      <c r="F12" s="35">
        <v>888500</v>
      </c>
      <c r="G12" s="45">
        <v>888</v>
      </c>
      <c r="H12" s="46">
        <f t="shared" si="1"/>
        <v>0.19901389511429851</v>
      </c>
      <c r="I12" s="36">
        <v>222000</v>
      </c>
      <c r="J12" s="37">
        <v>20</v>
      </c>
      <c r="K12" s="38">
        <f>J12/$P12</f>
        <v>4.4822949350067235E-3</v>
      </c>
      <c r="L12" s="39">
        <v>4957.7999999999993</v>
      </c>
      <c r="M12" s="40"/>
      <c r="N12" s="41"/>
      <c r="O12" s="42"/>
      <c r="P12" s="43">
        <v>4462</v>
      </c>
      <c r="Q12" s="44">
        <v>1115457.8</v>
      </c>
      <c r="R12" s="44">
        <v>0</v>
      </c>
      <c r="S12" s="44">
        <v>1115457.8</v>
      </c>
    </row>
    <row r="13" spans="1:19" x14ac:dyDescent="0.25">
      <c r="A13" s="31">
        <v>201311226</v>
      </c>
      <c r="B13" s="32" t="s">
        <v>23</v>
      </c>
      <c r="C13" s="32" t="s">
        <v>22</v>
      </c>
      <c r="D13" s="33">
        <v>771498</v>
      </c>
      <c r="E13" s="34">
        <f t="shared" si="0"/>
        <v>0.70892605923384333</v>
      </c>
      <c r="F13" s="35">
        <v>19155526.59</v>
      </c>
      <c r="G13" s="45">
        <v>316765</v>
      </c>
      <c r="H13" s="46">
        <f t="shared" si="1"/>
        <v>0.29107394076615672</v>
      </c>
      <c r="I13" s="36">
        <v>7851610.8399999999</v>
      </c>
      <c r="J13" s="37"/>
      <c r="K13" s="38"/>
      <c r="L13" s="39"/>
      <c r="M13" s="40"/>
      <c r="N13" s="41"/>
      <c r="O13" s="42"/>
      <c r="P13" s="43">
        <v>1088263</v>
      </c>
      <c r="Q13" s="44">
        <v>27007137.43</v>
      </c>
      <c r="R13" s="44">
        <v>0</v>
      </c>
      <c r="S13" s="44">
        <v>27007137.43</v>
      </c>
    </row>
    <row r="14" spans="1:19" x14ac:dyDescent="0.25">
      <c r="A14" s="31">
        <v>207165769</v>
      </c>
      <c r="B14" s="32" t="s">
        <v>24</v>
      </c>
      <c r="C14" s="32" t="s">
        <v>22</v>
      </c>
      <c r="D14" s="33">
        <v>4692846</v>
      </c>
      <c r="E14" s="34">
        <f t="shared" si="0"/>
        <v>0.59277206136838467</v>
      </c>
      <c r="F14" s="35">
        <v>130996661.69</v>
      </c>
      <c r="G14" s="45">
        <v>1490298</v>
      </c>
      <c r="H14" s="46">
        <f t="shared" si="1"/>
        <v>0.18824547353848409</v>
      </c>
      <c r="I14" s="36">
        <v>38356572.82</v>
      </c>
      <c r="J14" s="37">
        <v>1733636</v>
      </c>
      <c r="K14" s="38">
        <f>J14/$P14</f>
        <v>0.2189824650931313</v>
      </c>
      <c r="L14" s="39">
        <v>46273871.479999997</v>
      </c>
      <c r="M14" s="40"/>
      <c r="N14" s="41"/>
      <c r="O14" s="42"/>
      <c r="P14" s="43">
        <v>7916780</v>
      </c>
      <c r="Q14" s="44">
        <v>215627105.98999998</v>
      </c>
      <c r="R14" s="44">
        <v>0</v>
      </c>
      <c r="S14" s="44">
        <v>215627105.98999998</v>
      </c>
    </row>
    <row r="15" spans="1:19" x14ac:dyDescent="0.25">
      <c r="A15" s="31">
        <v>872183022</v>
      </c>
      <c r="B15" s="32" t="s">
        <v>25</v>
      </c>
      <c r="C15" s="32" t="s">
        <v>22</v>
      </c>
      <c r="D15" s="33">
        <v>758694</v>
      </c>
      <c r="E15" s="34">
        <f t="shared" si="0"/>
        <v>0.99997363960596486</v>
      </c>
      <c r="F15" s="35">
        <v>18808024.260000002</v>
      </c>
      <c r="G15" s="45">
        <v>10</v>
      </c>
      <c r="H15" s="46">
        <f t="shared" si="1"/>
        <v>1.3180197017585019E-5</v>
      </c>
      <c r="I15" s="36">
        <v>247.89999999999998</v>
      </c>
      <c r="J15" s="37">
        <v>10</v>
      </c>
      <c r="K15" s="38">
        <f>J15/$P15</f>
        <v>1.3180197017585019E-5</v>
      </c>
      <c r="L15" s="39">
        <v>247.89999999999998</v>
      </c>
      <c r="M15" s="40"/>
      <c r="N15" s="41"/>
      <c r="O15" s="42"/>
      <c r="P15" s="43">
        <v>758714</v>
      </c>
      <c r="Q15" s="44">
        <v>18808520.059999999</v>
      </c>
      <c r="R15" s="44">
        <v>27417.72</v>
      </c>
      <c r="S15" s="44">
        <v>18781102.34</v>
      </c>
    </row>
    <row r="16" spans="1:19" x14ac:dyDescent="0.25">
      <c r="A16" s="31">
        <v>214533712</v>
      </c>
      <c r="B16" s="32" t="s">
        <v>26</v>
      </c>
      <c r="C16" s="32" t="s">
        <v>22</v>
      </c>
      <c r="D16" s="33">
        <v>872111</v>
      </c>
      <c r="E16" s="34">
        <f t="shared" si="0"/>
        <v>0.80707152686456529</v>
      </c>
      <c r="F16" s="35">
        <v>7848999</v>
      </c>
      <c r="G16" s="45">
        <v>208166</v>
      </c>
      <c r="H16" s="46">
        <f t="shared" si="1"/>
        <v>0.19264159202359457</v>
      </c>
      <c r="I16" s="36">
        <v>1873494</v>
      </c>
      <c r="J16" s="37">
        <v>310</v>
      </c>
      <c r="K16" s="38">
        <f>J16/$P16</f>
        <v>2.8688111184013872E-4</v>
      </c>
      <c r="L16" s="39">
        <v>2790</v>
      </c>
      <c r="M16" s="40"/>
      <c r="N16" s="41"/>
      <c r="O16" s="42"/>
      <c r="P16" s="43">
        <v>1080587</v>
      </c>
      <c r="Q16" s="44">
        <v>9725283</v>
      </c>
      <c r="R16" s="44">
        <v>0</v>
      </c>
      <c r="S16" s="44">
        <v>9725283</v>
      </c>
    </row>
    <row r="17" spans="1:19" x14ac:dyDescent="0.25">
      <c r="A17" s="31">
        <v>201310731</v>
      </c>
      <c r="B17" s="32" t="s">
        <v>27</v>
      </c>
      <c r="C17" s="32" t="s">
        <v>22</v>
      </c>
      <c r="D17" s="33">
        <v>714</v>
      </c>
      <c r="E17" s="34">
        <f t="shared" si="0"/>
        <v>0.87714987714987713</v>
      </c>
      <c r="F17" s="35">
        <v>176995.98</v>
      </c>
      <c r="G17" s="45">
        <v>100</v>
      </c>
      <c r="H17" s="46">
        <f t="shared" si="1"/>
        <v>0.12285012285012285</v>
      </c>
      <c r="I17" s="36">
        <v>24789.35</v>
      </c>
      <c r="J17" s="37"/>
      <c r="K17" s="38"/>
      <c r="L17" s="39"/>
      <c r="M17" s="40"/>
      <c r="N17" s="41"/>
      <c r="O17" s="42"/>
      <c r="P17" s="43">
        <v>814</v>
      </c>
      <c r="Q17" s="44">
        <v>201785.33000000002</v>
      </c>
      <c r="R17" s="44">
        <v>0</v>
      </c>
      <c r="S17" s="44">
        <v>201785.33000000002</v>
      </c>
    </row>
    <row r="18" spans="1:19" x14ac:dyDescent="0.25">
      <c r="A18" s="31">
        <v>224351991</v>
      </c>
      <c r="B18" s="32" t="s">
        <v>28</v>
      </c>
      <c r="C18" s="32" t="s">
        <v>29</v>
      </c>
      <c r="D18" s="33">
        <v>1467</v>
      </c>
      <c r="E18" s="34">
        <f t="shared" si="0"/>
        <v>0.82554867754642658</v>
      </c>
      <c r="F18" s="35">
        <v>366750</v>
      </c>
      <c r="G18" s="45">
        <v>310</v>
      </c>
      <c r="H18" s="46">
        <f t="shared" si="1"/>
        <v>0.17445132245357345</v>
      </c>
      <c r="I18" s="36">
        <v>77500</v>
      </c>
      <c r="J18" s="37"/>
      <c r="K18" s="38"/>
      <c r="L18" s="39"/>
      <c r="M18" s="40"/>
      <c r="N18" s="41"/>
      <c r="O18" s="42"/>
      <c r="P18" s="43">
        <v>1777</v>
      </c>
      <c r="Q18" s="44">
        <v>444250</v>
      </c>
      <c r="R18" s="44">
        <v>0</v>
      </c>
      <c r="S18" s="44">
        <v>444250</v>
      </c>
    </row>
    <row r="19" spans="1:19" x14ac:dyDescent="0.25">
      <c r="A19" s="31">
        <v>207087872</v>
      </c>
      <c r="B19" s="32" t="s">
        <v>30</v>
      </c>
      <c r="C19" s="32" t="s">
        <v>29</v>
      </c>
      <c r="D19" s="33">
        <v>35932</v>
      </c>
      <c r="E19" s="34">
        <f t="shared" si="0"/>
        <v>0.82949351308924701</v>
      </c>
      <c r="F19" s="35">
        <v>898300</v>
      </c>
      <c r="G19" s="45">
        <v>6386</v>
      </c>
      <c r="H19" s="46">
        <f t="shared" si="1"/>
        <v>0.14742139526293918</v>
      </c>
      <c r="I19" s="36">
        <v>159650</v>
      </c>
      <c r="J19" s="37">
        <v>1000</v>
      </c>
      <c r="K19" s="38">
        <f>J19/$P19</f>
        <v>2.3085091647813843E-2</v>
      </c>
      <c r="L19" s="39">
        <v>25000</v>
      </c>
      <c r="M19" s="40"/>
      <c r="N19" s="41"/>
      <c r="O19" s="42"/>
      <c r="P19" s="43">
        <v>43318</v>
      </c>
      <c r="Q19" s="44">
        <v>1082950</v>
      </c>
      <c r="R19" s="44">
        <v>0</v>
      </c>
      <c r="S19" s="44">
        <v>1082950</v>
      </c>
    </row>
    <row r="20" spans="1:19" x14ac:dyDescent="0.25">
      <c r="A20" s="31">
        <v>219768346</v>
      </c>
      <c r="B20" s="32" t="s">
        <v>31</v>
      </c>
      <c r="C20" s="32" t="s">
        <v>29</v>
      </c>
      <c r="D20" s="33">
        <v>104115</v>
      </c>
      <c r="E20" s="34">
        <f t="shared" si="0"/>
        <v>0.99999039532828771</v>
      </c>
      <c r="F20" s="35">
        <v>2602325.21</v>
      </c>
      <c r="G20" s="45">
        <v>1</v>
      </c>
      <c r="H20" s="46">
        <f t="shared" si="1"/>
        <v>9.6046717123208735E-6</v>
      </c>
      <c r="I20" s="36">
        <v>8647</v>
      </c>
      <c r="J20" s="37"/>
      <c r="K20" s="38"/>
      <c r="L20" s="39"/>
      <c r="M20" s="40"/>
      <c r="N20" s="41"/>
      <c r="O20" s="42"/>
      <c r="P20" s="43">
        <v>104116</v>
      </c>
      <c r="Q20" s="44">
        <v>2610972.21</v>
      </c>
      <c r="R20" s="44">
        <v>0</v>
      </c>
      <c r="S20" s="44">
        <v>2610972.21</v>
      </c>
    </row>
    <row r="21" spans="1:19" x14ac:dyDescent="0.25">
      <c r="A21" s="31">
        <v>862014551</v>
      </c>
      <c r="B21" s="32" t="s">
        <v>34</v>
      </c>
      <c r="C21" s="32" t="s">
        <v>29</v>
      </c>
      <c r="D21" s="33">
        <v>3202</v>
      </c>
      <c r="E21" s="34">
        <f t="shared" si="0"/>
        <v>0.86423751686909578</v>
      </c>
      <c r="F21" s="35">
        <v>80050</v>
      </c>
      <c r="G21" s="45">
        <v>500</v>
      </c>
      <c r="H21" s="46">
        <f t="shared" si="1"/>
        <v>0.1349527665317139</v>
      </c>
      <c r="I21" s="36">
        <v>12500</v>
      </c>
      <c r="J21" s="37">
        <v>3</v>
      </c>
      <c r="K21" s="38">
        <f>J21/$P21</f>
        <v>8.0971659919028337E-4</v>
      </c>
      <c r="L21" s="39">
        <v>75</v>
      </c>
      <c r="M21" s="40"/>
      <c r="N21" s="41"/>
      <c r="O21" s="42"/>
      <c r="P21" s="43">
        <v>3705</v>
      </c>
      <c r="Q21" s="44">
        <v>92625</v>
      </c>
      <c r="R21" s="44">
        <v>0</v>
      </c>
      <c r="S21" s="44">
        <v>92625</v>
      </c>
    </row>
    <row r="22" spans="1:19" x14ac:dyDescent="0.25">
      <c r="A22" s="31">
        <v>220764971</v>
      </c>
      <c r="B22" s="32" t="s">
        <v>36</v>
      </c>
      <c r="C22" s="32" t="s">
        <v>29</v>
      </c>
      <c r="D22" s="33">
        <v>6759231</v>
      </c>
      <c r="E22" s="34">
        <f t="shared" si="0"/>
        <v>0.75470375735612827</v>
      </c>
      <c r="F22" s="35">
        <v>151758218.86711302</v>
      </c>
      <c r="G22" s="47">
        <v>36438</v>
      </c>
      <c r="H22" s="46">
        <f t="shared" si="1"/>
        <v>4.0684947016225072E-3</v>
      </c>
      <c r="I22" s="36">
        <v>787489.39425540669</v>
      </c>
      <c r="J22" s="37"/>
      <c r="K22" s="38"/>
      <c r="L22" s="39"/>
      <c r="M22" s="48">
        <v>2160469</v>
      </c>
      <c r="N22" s="41">
        <f>M22/$P22</f>
        <v>0.24122774794224922</v>
      </c>
      <c r="O22" s="42">
        <v>27467567.708631575</v>
      </c>
      <c r="P22" s="43">
        <v>8956138</v>
      </c>
      <c r="Q22" s="44">
        <v>180013275.97</v>
      </c>
      <c r="R22" s="44">
        <v>0</v>
      </c>
      <c r="S22" s="44">
        <v>180013275.97</v>
      </c>
    </row>
    <row r="23" spans="1:19" x14ac:dyDescent="0.25">
      <c r="A23" s="31">
        <v>206460639</v>
      </c>
      <c r="B23" s="32" t="s">
        <v>37</v>
      </c>
      <c r="C23" s="32" t="s">
        <v>29</v>
      </c>
      <c r="D23" s="33">
        <v>123164</v>
      </c>
      <c r="E23" s="34">
        <f t="shared" si="0"/>
        <v>0.71125638123397472</v>
      </c>
      <c r="F23" s="35">
        <v>3079100</v>
      </c>
      <c r="G23" s="45">
        <v>50000</v>
      </c>
      <c r="H23" s="46">
        <f t="shared" si="1"/>
        <v>0.28874361876602528</v>
      </c>
      <c r="I23" s="36">
        <v>1250000</v>
      </c>
      <c r="J23" s="37"/>
      <c r="K23" s="38"/>
      <c r="L23" s="39"/>
      <c r="M23" s="40"/>
      <c r="N23" s="41"/>
      <c r="O23" s="42"/>
      <c r="P23" s="43">
        <v>173164</v>
      </c>
      <c r="Q23" s="44">
        <v>4329100</v>
      </c>
      <c r="R23" s="44">
        <v>865820</v>
      </c>
      <c r="S23" s="44">
        <v>3463280</v>
      </c>
    </row>
    <row r="24" spans="1:19" x14ac:dyDescent="0.25">
      <c r="A24" s="31">
        <v>200305493</v>
      </c>
      <c r="B24" s="32" t="s">
        <v>38</v>
      </c>
      <c r="C24" s="32" t="s">
        <v>29</v>
      </c>
      <c r="D24" s="33">
        <v>41326</v>
      </c>
      <c r="E24" s="34">
        <f t="shared" si="0"/>
        <v>0.89149193200448706</v>
      </c>
      <c r="F24" s="35">
        <v>27391543</v>
      </c>
      <c r="G24" s="45">
        <v>5000</v>
      </c>
      <c r="H24" s="46">
        <f t="shared" si="1"/>
        <v>0.10786090258003279</v>
      </c>
      <c r="I24" s="36">
        <v>4666888</v>
      </c>
      <c r="J24" s="37">
        <v>30</v>
      </c>
      <c r="K24" s="38">
        <f>J24/$P24</f>
        <v>6.4716541548019669E-4</v>
      </c>
      <c r="L24" s="39">
        <v>18918</v>
      </c>
      <c r="M24" s="40"/>
      <c r="N24" s="41"/>
      <c r="O24" s="42"/>
      <c r="P24" s="43">
        <v>46356</v>
      </c>
      <c r="Q24" s="44">
        <v>32077349</v>
      </c>
      <c r="R24" s="44">
        <v>492513</v>
      </c>
      <c r="S24" s="44">
        <v>31584836</v>
      </c>
    </row>
    <row r="25" spans="1:19" x14ac:dyDescent="0.25">
      <c r="A25" s="31">
        <v>200065765</v>
      </c>
      <c r="B25" s="32" t="s">
        <v>39</v>
      </c>
      <c r="C25" s="32" t="s">
        <v>29</v>
      </c>
      <c r="D25" s="33">
        <v>6561</v>
      </c>
      <c r="E25" s="34">
        <f t="shared" si="0"/>
        <v>0.70088665740839651</v>
      </c>
      <c r="F25" s="35">
        <v>1640250</v>
      </c>
      <c r="G25" s="45">
        <v>2800</v>
      </c>
      <c r="H25" s="46">
        <f t="shared" si="1"/>
        <v>0.29911334259160344</v>
      </c>
      <c r="I25" s="36">
        <v>700000</v>
      </c>
      <c r="J25" s="37"/>
      <c r="K25" s="38"/>
      <c r="L25" s="39"/>
      <c r="M25" s="40"/>
      <c r="N25" s="41"/>
      <c r="O25" s="42"/>
      <c r="P25" s="43">
        <v>9361</v>
      </c>
      <c r="Q25" s="44">
        <v>2340250</v>
      </c>
      <c r="R25" s="44">
        <v>390369.7</v>
      </c>
      <c r="S25" s="44">
        <v>1949880.3</v>
      </c>
    </row>
    <row r="26" spans="1:19" x14ac:dyDescent="0.25">
      <c r="A26" s="31">
        <v>218426974</v>
      </c>
      <c r="B26" s="32" t="s">
        <v>40</v>
      </c>
      <c r="C26" s="32" t="s">
        <v>29</v>
      </c>
      <c r="D26" s="33">
        <v>33988</v>
      </c>
      <c r="E26" s="34">
        <f t="shared" si="0"/>
        <v>0.90427286755706915</v>
      </c>
      <c r="F26" s="35">
        <v>849700</v>
      </c>
      <c r="G26" s="45">
        <v>3328</v>
      </c>
      <c r="H26" s="46">
        <f t="shared" si="1"/>
        <v>8.8543606662055019E-2</v>
      </c>
      <c r="I26" s="36">
        <v>83200</v>
      </c>
      <c r="J26" s="37">
        <v>20</v>
      </c>
      <c r="K26" s="38">
        <f>J26/$P26</f>
        <v>5.3211302080561913E-4</v>
      </c>
      <c r="L26" s="39">
        <v>500</v>
      </c>
      <c r="M26" s="40">
        <v>250</v>
      </c>
      <c r="N26" s="41">
        <f>M26/$P26</f>
        <v>6.6514127600702392E-3</v>
      </c>
      <c r="O26" s="42">
        <v>619735</v>
      </c>
      <c r="P26" s="43">
        <v>37586</v>
      </c>
      <c r="Q26" s="44">
        <v>1553135</v>
      </c>
      <c r="R26" s="44">
        <v>0</v>
      </c>
      <c r="S26" s="44">
        <v>1553135</v>
      </c>
    </row>
    <row r="27" spans="1:19" x14ac:dyDescent="0.25">
      <c r="A27" s="31">
        <v>219805958</v>
      </c>
      <c r="B27" s="32" t="s">
        <v>41</v>
      </c>
      <c r="C27" s="32" t="s">
        <v>29</v>
      </c>
      <c r="D27" s="33">
        <v>1211</v>
      </c>
      <c r="E27" s="34">
        <f t="shared" si="0"/>
        <v>0.82888432580424365</v>
      </c>
      <c r="F27" s="35">
        <v>3001016.79</v>
      </c>
      <c r="G27" s="45">
        <v>250</v>
      </c>
      <c r="H27" s="46">
        <f t="shared" si="1"/>
        <v>0.17111567419575632</v>
      </c>
      <c r="I27" s="36">
        <v>619733.81000000006</v>
      </c>
      <c r="J27" s="37"/>
      <c r="K27" s="38"/>
      <c r="L27" s="39"/>
      <c r="M27" s="40"/>
      <c r="N27" s="41"/>
      <c r="O27" s="42"/>
      <c r="P27" s="43">
        <v>1461</v>
      </c>
      <c r="Q27" s="44">
        <v>3620750.6</v>
      </c>
      <c r="R27" s="44">
        <v>0</v>
      </c>
      <c r="S27" s="44">
        <v>3620750.6</v>
      </c>
    </row>
    <row r="28" spans="1:19" x14ac:dyDescent="0.25">
      <c r="A28" s="31">
        <v>215266160</v>
      </c>
      <c r="B28" s="32" t="s">
        <v>32</v>
      </c>
      <c r="C28" s="32" t="s">
        <v>33</v>
      </c>
      <c r="D28" s="33">
        <v>13490222</v>
      </c>
      <c r="E28" s="34">
        <f t="shared" si="0"/>
        <v>0.76497007337751188</v>
      </c>
      <c r="F28" s="35">
        <v>343267046.26534998</v>
      </c>
      <c r="G28" s="47">
        <v>53846</v>
      </c>
      <c r="H28" s="46">
        <f t="shared" si="1"/>
        <v>3.0533655095583679E-3</v>
      </c>
      <c r="I28" s="36">
        <v>1343373.1942949202</v>
      </c>
      <c r="J28" s="37"/>
      <c r="K28" s="38"/>
      <c r="L28" s="39"/>
      <c r="M28" s="48">
        <v>4090899</v>
      </c>
      <c r="N28" s="41">
        <f>M28/$P28</f>
        <v>0.23197656111292977</v>
      </c>
      <c r="O28" s="42">
        <v>41621746.910355128</v>
      </c>
      <c r="P28" s="43">
        <v>17634967</v>
      </c>
      <c r="Q28" s="44">
        <v>386232166.37000006</v>
      </c>
      <c r="R28" s="44">
        <v>0</v>
      </c>
      <c r="S28" s="44">
        <v>386232166.37000006</v>
      </c>
    </row>
    <row r="29" spans="1:19" x14ac:dyDescent="0.25">
      <c r="A29" s="31">
        <v>215362368</v>
      </c>
      <c r="B29" s="32" t="s">
        <v>35</v>
      </c>
      <c r="C29" s="32" t="s">
        <v>33</v>
      </c>
      <c r="D29" s="33">
        <v>13300109</v>
      </c>
      <c r="E29" s="34">
        <f t="shared" si="0"/>
        <v>0.76367996559448981</v>
      </c>
      <c r="F29" s="35">
        <v>350145337.25004905</v>
      </c>
      <c r="G29" s="47">
        <v>50124</v>
      </c>
      <c r="H29" s="46">
        <f t="shared" si="1"/>
        <v>2.8780737507834117E-3</v>
      </c>
      <c r="I29" s="36">
        <v>1208204.4443658469</v>
      </c>
      <c r="J29" s="37"/>
      <c r="K29" s="38"/>
      <c r="L29" s="39"/>
      <c r="M29" s="48">
        <v>4065582</v>
      </c>
      <c r="N29" s="41">
        <f>M29/$P29</f>
        <v>0.23344196065472675</v>
      </c>
      <c r="O29" s="42">
        <v>72849624.815585107</v>
      </c>
      <c r="P29" s="43">
        <v>17415815</v>
      </c>
      <c r="Q29" s="44">
        <v>424203166.50999999</v>
      </c>
      <c r="R29" s="44">
        <v>0</v>
      </c>
      <c r="S29" s="44">
        <v>424203166.50999999</v>
      </c>
    </row>
    <row r="30" spans="1:19" x14ac:dyDescent="0.25">
      <c r="A30" s="31">
        <v>862492920</v>
      </c>
      <c r="B30" s="32" t="s">
        <v>42</v>
      </c>
      <c r="C30" s="32" t="s">
        <v>43</v>
      </c>
      <c r="D30" s="33">
        <v>128368</v>
      </c>
      <c r="E30" s="34">
        <f t="shared" si="0"/>
        <v>0.79967108132015996</v>
      </c>
      <c r="F30" s="35">
        <v>1391657.69</v>
      </c>
      <c r="G30" s="45">
        <v>32103</v>
      </c>
      <c r="H30" s="46">
        <f t="shared" si="1"/>
        <v>0.19998629505500667</v>
      </c>
      <c r="I30" s="36">
        <v>348033.67</v>
      </c>
      <c r="J30" s="37">
        <v>55</v>
      </c>
      <c r="K30" s="38">
        <f>J30/$P30</f>
        <v>3.4262362483336031E-4</v>
      </c>
      <c r="L30" s="39">
        <v>596.26</v>
      </c>
      <c r="M30" s="40"/>
      <c r="N30" s="41"/>
      <c r="O30" s="42"/>
      <c r="P30" s="43">
        <v>160526</v>
      </c>
      <c r="Q30" s="44">
        <v>1740287.6199999999</v>
      </c>
      <c r="R30" s="44">
        <v>0</v>
      </c>
      <c r="S30" s="44">
        <v>1740287.6199999999</v>
      </c>
    </row>
    <row r="31" spans="1:19" x14ac:dyDescent="0.25">
      <c r="A31" s="31">
        <v>860572419</v>
      </c>
      <c r="B31" s="32" t="s">
        <v>44</v>
      </c>
      <c r="C31" s="32" t="s">
        <v>43</v>
      </c>
      <c r="D31" s="33">
        <v>459034</v>
      </c>
      <c r="E31" s="34">
        <f t="shared" si="0"/>
        <v>0.82402528977871448</v>
      </c>
      <c r="F31" s="35">
        <v>459034</v>
      </c>
      <c r="G31" s="45">
        <v>98029</v>
      </c>
      <c r="H31" s="46">
        <f t="shared" si="1"/>
        <v>0.17597471022128555</v>
      </c>
      <c r="I31" s="36">
        <v>98029</v>
      </c>
      <c r="J31" s="37"/>
      <c r="K31" s="38"/>
      <c r="L31" s="39"/>
      <c r="M31" s="40"/>
      <c r="N31" s="41"/>
      <c r="O31" s="42"/>
      <c r="P31" s="43">
        <v>557063</v>
      </c>
      <c r="Q31" s="44">
        <v>557063</v>
      </c>
      <c r="R31" s="44">
        <v>278531.5</v>
      </c>
      <c r="S31" s="44">
        <v>278531.5</v>
      </c>
    </row>
    <row r="32" spans="1:19" x14ac:dyDescent="0.25">
      <c r="A32" s="31">
        <v>200881951</v>
      </c>
      <c r="B32" s="32" t="s">
        <v>45</v>
      </c>
      <c r="C32" s="32" t="s">
        <v>43</v>
      </c>
      <c r="D32" s="33">
        <v>28636</v>
      </c>
      <c r="E32" s="34">
        <f t="shared" si="0"/>
        <v>0.7993523894595802</v>
      </c>
      <c r="F32" s="35">
        <v>715900</v>
      </c>
      <c r="G32" s="45">
        <v>7159</v>
      </c>
      <c r="H32" s="46">
        <f t="shared" si="1"/>
        <v>0.19983809736489505</v>
      </c>
      <c r="I32" s="36">
        <v>178975</v>
      </c>
      <c r="J32" s="37">
        <v>29</v>
      </c>
      <c r="K32" s="38">
        <f>J32/$P32</f>
        <v>8.0951317552478783E-4</v>
      </c>
      <c r="L32" s="39">
        <v>725</v>
      </c>
      <c r="M32" s="40"/>
      <c r="N32" s="41"/>
      <c r="O32" s="42"/>
      <c r="P32" s="43">
        <v>35824</v>
      </c>
      <c r="Q32" s="44">
        <v>895600</v>
      </c>
      <c r="R32" s="44">
        <v>671156.25</v>
      </c>
      <c r="S32" s="44">
        <v>224443.75</v>
      </c>
    </row>
    <row r="33" spans="1:19" x14ac:dyDescent="0.25">
      <c r="A33" s="31">
        <v>872310211</v>
      </c>
      <c r="B33" s="32" t="s">
        <v>46</v>
      </c>
      <c r="C33" s="32" t="s">
        <v>43</v>
      </c>
      <c r="D33" s="33">
        <v>873582</v>
      </c>
      <c r="E33" s="34">
        <f t="shared" si="0"/>
        <v>0.83232212749577927</v>
      </c>
      <c r="F33" s="35">
        <v>2620746</v>
      </c>
      <c r="G33" s="45">
        <v>175990</v>
      </c>
      <c r="H33" s="46">
        <f t="shared" si="1"/>
        <v>0.16767787250422078</v>
      </c>
      <c r="I33" s="36">
        <v>527970</v>
      </c>
      <c r="J33" s="37"/>
      <c r="K33" s="38"/>
      <c r="L33" s="39"/>
      <c r="M33" s="40"/>
      <c r="N33" s="41"/>
      <c r="O33" s="42"/>
      <c r="P33" s="43">
        <v>1049572</v>
      </c>
      <c r="Q33" s="44">
        <v>3148716</v>
      </c>
      <c r="R33" s="44">
        <v>0</v>
      </c>
      <c r="S33" s="44">
        <v>3148716</v>
      </c>
    </row>
    <row r="34" spans="1:19" x14ac:dyDescent="0.25">
      <c r="A34" s="31">
        <v>862962775</v>
      </c>
      <c r="B34" s="32" t="s">
        <v>47</v>
      </c>
      <c r="C34" s="32" t="s">
        <v>43</v>
      </c>
      <c r="D34" s="33">
        <v>87</v>
      </c>
      <c r="E34" s="34">
        <f t="shared" si="0"/>
        <v>0.71311475409836067</v>
      </c>
      <c r="F34" s="35">
        <v>17400</v>
      </c>
      <c r="G34" s="45">
        <v>6</v>
      </c>
      <c r="H34" s="46">
        <f t="shared" si="1"/>
        <v>4.9180327868852458E-2</v>
      </c>
      <c r="I34" s="36">
        <v>1200</v>
      </c>
      <c r="J34" s="37">
        <v>29</v>
      </c>
      <c r="K34" s="38">
        <f>J34/$P34</f>
        <v>0.23770491803278687</v>
      </c>
      <c r="L34" s="39">
        <v>5800</v>
      </c>
      <c r="M34" s="40"/>
      <c r="N34" s="41"/>
      <c r="O34" s="42"/>
      <c r="P34" s="43">
        <v>122</v>
      </c>
      <c r="Q34" s="44">
        <v>24400</v>
      </c>
      <c r="R34" s="44">
        <v>0</v>
      </c>
      <c r="S34" s="44">
        <v>24400</v>
      </c>
    </row>
    <row r="35" spans="1:19" x14ac:dyDescent="0.25">
      <c r="A35" s="31">
        <v>205774810</v>
      </c>
      <c r="B35" s="32" t="s">
        <v>48</v>
      </c>
      <c r="C35" s="32" t="s">
        <v>43</v>
      </c>
      <c r="D35" s="33">
        <v>150336</v>
      </c>
      <c r="E35" s="34">
        <f t="shared" si="0"/>
        <v>0.79963830749182208</v>
      </c>
      <c r="F35" s="35">
        <v>2128583.77</v>
      </c>
      <c r="G35" s="45">
        <v>37593</v>
      </c>
      <c r="H35" s="46">
        <f t="shared" si="1"/>
        <v>0.19995744794021436</v>
      </c>
      <c r="I35" s="36">
        <v>532229.89</v>
      </c>
      <c r="J35" s="37">
        <v>76</v>
      </c>
      <c r="K35" s="38">
        <f>J35/$P35</f>
        <v>4.0424456796361798E-4</v>
      </c>
      <c r="L35" s="39">
        <v>1076.06</v>
      </c>
      <c r="M35" s="40"/>
      <c r="N35" s="41"/>
      <c r="O35" s="42"/>
      <c r="P35" s="43">
        <v>188005</v>
      </c>
      <c r="Q35" s="44">
        <v>2661889.7200000002</v>
      </c>
      <c r="R35" s="44">
        <v>0</v>
      </c>
      <c r="S35" s="44">
        <v>2661889.7200000002</v>
      </c>
    </row>
    <row r="36" spans="1:19" x14ac:dyDescent="0.25">
      <c r="A36" s="31">
        <v>205970788</v>
      </c>
      <c r="B36" s="32" t="s">
        <v>49</v>
      </c>
      <c r="C36" s="32" t="s">
        <v>43</v>
      </c>
      <c r="D36" s="33">
        <v>164</v>
      </c>
      <c r="E36" s="34">
        <f t="shared" si="0"/>
        <v>0.80392156862745101</v>
      </c>
      <c r="F36" s="35">
        <v>20327.27</v>
      </c>
      <c r="G36" s="45">
        <v>40</v>
      </c>
      <c r="H36" s="46">
        <f t="shared" si="1"/>
        <v>0.19607843137254902</v>
      </c>
      <c r="I36" s="36">
        <v>4957.87</v>
      </c>
      <c r="J36" s="37"/>
      <c r="K36" s="38"/>
      <c r="L36" s="39"/>
      <c r="M36" s="40"/>
      <c r="N36" s="41"/>
      <c r="O36" s="42"/>
      <c r="P36" s="43">
        <v>204</v>
      </c>
      <c r="Q36" s="44">
        <v>25285.14</v>
      </c>
      <c r="R36" s="44">
        <v>0</v>
      </c>
      <c r="S36" s="44">
        <v>25285.14</v>
      </c>
    </row>
    <row r="37" spans="1:19" x14ac:dyDescent="0.25">
      <c r="A37" s="49">
        <v>878051819</v>
      </c>
      <c r="B37" s="32" t="s">
        <v>52</v>
      </c>
      <c r="C37" s="32" t="s">
        <v>43</v>
      </c>
      <c r="D37" s="33">
        <v>5454575</v>
      </c>
      <c r="E37" s="34">
        <f t="shared" si="0"/>
        <v>0.99543760236879686</v>
      </c>
      <c r="F37" s="35">
        <v>135218914.25</v>
      </c>
      <c r="G37" s="45">
        <v>25000</v>
      </c>
      <c r="H37" s="46">
        <f t="shared" si="1"/>
        <v>4.5623976312031498E-3</v>
      </c>
      <c r="I37" s="36">
        <v>619750</v>
      </c>
      <c r="J37" s="37"/>
      <c r="K37" s="38"/>
      <c r="L37" s="39"/>
      <c r="M37" s="40"/>
      <c r="N37" s="41"/>
      <c r="O37" s="42"/>
      <c r="P37" s="43">
        <v>5479575</v>
      </c>
      <c r="Q37" s="44">
        <v>135838664.25</v>
      </c>
      <c r="R37" s="44">
        <v>0</v>
      </c>
      <c r="S37" s="44">
        <v>135838664.25</v>
      </c>
    </row>
    <row r="38" spans="1:19" x14ac:dyDescent="0.25">
      <c r="A38" s="31">
        <v>203563111</v>
      </c>
      <c r="B38" s="32" t="s">
        <v>50</v>
      </c>
      <c r="C38" s="32" t="s">
        <v>51</v>
      </c>
      <c r="D38" s="33">
        <v>2889</v>
      </c>
      <c r="E38" s="34">
        <f t="shared" si="0"/>
        <v>0.48170070862859526</v>
      </c>
      <c r="F38" s="35">
        <v>35823.599999999999</v>
      </c>
      <c r="G38" s="45">
        <v>3108.5</v>
      </c>
      <c r="H38" s="46">
        <f t="shared" si="1"/>
        <v>0.51829929137140474</v>
      </c>
      <c r="I38" s="36">
        <v>38545.4</v>
      </c>
      <c r="J38" s="37">
        <v>0</v>
      </c>
      <c r="K38" s="38">
        <f>J38/$P38</f>
        <v>0</v>
      </c>
      <c r="L38" s="39">
        <v>0</v>
      </c>
      <c r="M38" s="40"/>
      <c r="N38" s="41"/>
      <c r="O38" s="42"/>
      <c r="P38" s="43">
        <v>5997.5</v>
      </c>
      <c r="Q38" s="44">
        <v>74369</v>
      </c>
      <c r="R38" s="44">
        <v>55776.75</v>
      </c>
      <c r="S38" s="44">
        <v>18592.25</v>
      </c>
    </row>
    <row r="39" spans="1:19" x14ac:dyDescent="0.25">
      <c r="A39" s="31">
        <v>224698025</v>
      </c>
      <c r="B39" s="32" t="s">
        <v>53</v>
      </c>
      <c r="C39" s="32" t="s">
        <v>54</v>
      </c>
      <c r="D39" s="50">
        <v>950</v>
      </c>
      <c r="E39" s="51">
        <f t="shared" si="0"/>
        <v>0.90909090909090906</v>
      </c>
      <c r="F39" s="35">
        <v>23549.9</v>
      </c>
      <c r="G39" s="52">
        <v>95</v>
      </c>
      <c r="H39" s="53">
        <f t="shared" si="1"/>
        <v>9.0909090909090912E-2</v>
      </c>
      <c r="I39" s="36">
        <v>2354.9899999999998</v>
      </c>
      <c r="J39" s="37"/>
      <c r="K39" s="38"/>
      <c r="L39" s="39"/>
      <c r="M39" s="40"/>
      <c r="N39" s="41"/>
      <c r="O39" s="42"/>
      <c r="P39" s="43">
        <v>1045</v>
      </c>
      <c r="Q39" s="44">
        <v>25904.89</v>
      </c>
      <c r="R39" s="44">
        <v>0</v>
      </c>
      <c r="S39" s="44">
        <v>25904.89</v>
      </c>
    </row>
    <row r="40" spans="1:19" x14ac:dyDescent="0.25">
      <c r="A40" s="49">
        <v>206848639</v>
      </c>
      <c r="B40" s="54" t="s">
        <v>55</v>
      </c>
      <c r="C40" s="32" t="s">
        <v>54</v>
      </c>
      <c r="D40" s="33">
        <v>23104</v>
      </c>
      <c r="E40" s="34">
        <f t="shared" si="0"/>
        <v>0.94634226263619237</v>
      </c>
      <c r="F40" s="35">
        <v>572747.44999999995</v>
      </c>
      <c r="G40" s="45">
        <v>1250</v>
      </c>
      <c r="H40" s="46">
        <f t="shared" si="1"/>
        <v>5.1200131072335543E-2</v>
      </c>
      <c r="I40" s="36">
        <v>30986.69</v>
      </c>
      <c r="J40" s="37">
        <v>60</v>
      </c>
      <c r="K40" s="38">
        <f>J40/$P40</f>
        <v>2.4576062914721062E-3</v>
      </c>
      <c r="L40" s="39">
        <v>1487.36</v>
      </c>
      <c r="M40" s="40"/>
      <c r="N40" s="41"/>
      <c r="O40" s="42"/>
      <c r="P40" s="43">
        <v>24414</v>
      </c>
      <c r="Q40" s="44">
        <v>605221.49999999988</v>
      </c>
      <c r="R40" s="44">
        <v>0</v>
      </c>
      <c r="S40" s="44">
        <v>605221.49999999988</v>
      </c>
    </row>
    <row r="41" spans="1:19" x14ac:dyDescent="0.25">
      <c r="A41" s="31">
        <v>205157176</v>
      </c>
      <c r="B41" s="32" t="s">
        <v>56</v>
      </c>
      <c r="C41" s="32" t="s">
        <v>54</v>
      </c>
      <c r="D41" s="33">
        <v>9485502</v>
      </c>
      <c r="E41" s="34">
        <f t="shared" si="0"/>
        <v>0.98653731248592691</v>
      </c>
      <c r="F41" s="35">
        <v>237137550</v>
      </c>
      <c r="G41" s="45">
        <v>129443</v>
      </c>
      <c r="H41" s="46">
        <f t="shared" si="1"/>
        <v>1.3462687514073143E-2</v>
      </c>
      <c r="I41" s="36">
        <v>3236075</v>
      </c>
      <c r="J41" s="37"/>
      <c r="K41" s="38"/>
      <c r="L41" s="39"/>
      <c r="M41" s="40"/>
      <c r="N41" s="41"/>
      <c r="O41" s="42"/>
      <c r="P41" s="43">
        <v>9614945</v>
      </c>
      <c r="Q41" s="44">
        <v>240373625</v>
      </c>
      <c r="R41" s="44">
        <v>0</v>
      </c>
      <c r="S41" s="44">
        <v>240373625</v>
      </c>
    </row>
    <row r="42" spans="1:19" x14ac:dyDescent="0.25">
      <c r="A42" s="31">
        <v>205350681</v>
      </c>
      <c r="B42" s="32" t="s">
        <v>57</v>
      </c>
      <c r="C42" s="32" t="s">
        <v>54</v>
      </c>
      <c r="D42" s="33">
        <v>58116</v>
      </c>
      <c r="E42" s="34">
        <f t="shared" si="0"/>
        <v>0.77023803212638497</v>
      </c>
      <c r="F42" s="35">
        <v>2449115.0874198168</v>
      </c>
      <c r="G42" s="45">
        <v>14572</v>
      </c>
      <c r="H42" s="46">
        <f t="shared" si="1"/>
        <v>0.19312940677516832</v>
      </c>
      <c r="I42" s="36">
        <v>614090.87091130787</v>
      </c>
      <c r="J42" s="37">
        <v>2764</v>
      </c>
      <c r="K42" s="38">
        <f>J42/$P42</f>
        <v>3.6632561098446696E-2</v>
      </c>
      <c r="L42" s="39">
        <v>116480.04166887558</v>
      </c>
      <c r="M42" s="40"/>
      <c r="N42" s="41"/>
      <c r="O42" s="42"/>
      <c r="P42" s="43">
        <v>75452</v>
      </c>
      <c r="Q42" s="44">
        <v>3179686</v>
      </c>
      <c r="R42" s="44">
        <v>0</v>
      </c>
      <c r="S42" s="44">
        <v>3179686</v>
      </c>
    </row>
    <row r="43" spans="1:19" x14ac:dyDescent="0.25">
      <c r="A43" s="31">
        <v>200068636</v>
      </c>
      <c r="B43" s="32" t="s">
        <v>58</v>
      </c>
      <c r="C43" s="32" t="s">
        <v>54</v>
      </c>
      <c r="D43" s="33">
        <v>15659</v>
      </c>
      <c r="E43" s="34">
        <f t="shared" si="0"/>
        <v>0.94954823843308467</v>
      </c>
      <c r="F43" s="35">
        <v>546228730</v>
      </c>
      <c r="G43" s="45">
        <v>2</v>
      </c>
      <c r="H43" s="46">
        <f t="shared" si="1"/>
        <v>1.2127827299739251E-4</v>
      </c>
      <c r="I43" s="36">
        <v>2525</v>
      </c>
      <c r="J43" s="37">
        <v>830</v>
      </c>
      <c r="K43" s="38">
        <f>J43/$P43</f>
        <v>5.0330483293917892E-2</v>
      </c>
      <c r="L43" s="39">
        <v>21841975</v>
      </c>
      <c r="M43" s="40"/>
      <c r="N43" s="41"/>
      <c r="O43" s="42"/>
      <c r="P43" s="43">
        <v>16491</v>
      </c>
      <c r="Q43" s="44">
        <v>568073230</v>
      </c>
      <c r="R43" s="44">
        <v>1761716.25</v>
      </c>
      <c r="S43" s="44">
        <v>566311513.75</v>
      </c>
    </row>
    <row r="44" spans="1:19" x14ac:dyDescent="0.25">
      <c r="A44" s="31">
        <v>207220011</v>
      </c>
      <c r="B44" s="32" t="s">
        <v>59</v>
      </c>
      <c r="C44" s="32" t="s">
        <v>54</v>
      </c>
      <c r="D44" s="33">
        <v>929</v>
      </c>
      <c r="E44" s="34">
        <f t="shared" si="0"/>
        <v>0.65839829907866765</v>
      </c>
      <c r="F44" s="35">
        <v>331159.372064</v>
      </c>
      <c r="G44" s="45">
        <v>282</v>
      </c>
      <c r="H44" s="46">
        <f t="shared" si="1"/>
        <v>0.1998582565556343</v>
      </c>
      <c r="I44" s="36">
        <v>100544.89440400001</v>
      </c>
      <c r="J44" s="37">
        <v>200</v>
      </c>
      <c r="K44" s="38">
        <f>J44/$P44</f>
        <v>0.14174344436569808</v>
      </c>
      <c r="L44" s="39">
        <v>71271.693532000005</v>
      </c>
      <c r="M44" s="40"/>
      <c r="N44" s="41"/>
      <c r="O44" s="42"/>
      <c r="P44" s="43">
        <v>1411</v>
      </c>
      <c r="Q44" s="44">
        <v>502975.96</v>
      </c>
      <c r="R44" s="44">
        <v>0</v>
      </c>
      <c r="S44" s="44">
        <v>502975.96</v>
      </c>
    </row>
    <row r="45" spans="1:19" x14ac:dyDescent="0.25">
      <c r="A45" s="31">
        <v>205157869</v>
      </c>
      <c r="B45" s="32" t="s">
        <v>60</v>
      </c>
      <c r="C45" s="32" t="s">
        <v>54</v>
      </c>
      <c r="D45" s="33">
        <v>533464</v>
      </c>
      <c r="E45" s="34">
        <f t="shared" si="0"/>
        <v>0.79330928212189977</v>
      </c>
      <c r="F45" s="35">
        <v>13336600</v>
      </c>
      <c r="G45" s="45">
        <v>134490</v>
      </c>
      <c r="H45" s="46">
        <f t="shared" si="1"/>
        <v>0.19999881032754657</v>
      </c>
      <c r="I45" s="36">
        <v>3362250</v>
      </c>
      <c r="J45" s="37">
        <v>4500</v>
      </c>
      <c r="K45" s="38">
        <f>J45/$P45</f>
        <v>6.6919075505536439E-3</v>
      </c>
      <c r="L45" s="39">
        <v>112500</v>
      </c>
      <c r="M45" s="40"/>
      <c r="N45" s="41"/>
      <c r="O45" s="42"/>
      <c r="P45" s="43">
        <v>672454</v>
      </c>
      <c r="Q45" s="44">
        <v>16811350</v>
      </c>
      <c r="R45" s="44">
        <v>0</v>
      </c>
      <c r="S45" s="44">
        <v>16811350</v>
      </c>
    </row>
  </sheetData>
  <autoFilter ref="A2:S2">
    <sortState ref="A3:S45">
      <sortCondition ref="C2"/>
    </sortState>
  </autoFilter>
  <mergeCells count="5">
    <mergeCell ref="D1:F1"/>
    <mergeCell ref="G1:I1"/>
    <mergeCell ref="J1:L1"/>
    <mergeCell ref="M1:O1"/>
    <mergeCell ref="P1:S1"/>
  </mergeCells>
  <pageMargins left="0.23622047244094491" right="0.23622047244094491" top="0.74803149606299213" bottom="0.74803149606299213" header="0.31496062992125984" footer="0.31496062992125984"/>
  <pageSetup paperSize="9" scale="50" orientation="landscape" r:id="rId1"/>
  <headerFooter>
    <oddFooter>&amp;C&amp;F |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45"/>
  <sheetViews>
    <sheetView tabSelected="1" zoomScaleNormal="100" workbookViewId="0">
      <pane ySplit="1" topLeftCell="A2" activePane="bottomLeft" state="frozen"/>
      <selection pane="bottomLeft" activeCell="G1" sqref="G1:G1048576"/>
    </sheetView>
  </sheetViews>
  <sheetFormatPr defaultRowHeight="15" x14ac:dyDescent="0.25"/>
  <cols>
    <col min="1" max="1" width="10" style="55" bestFit="1" customWidth="1"/>
    <col min="2" max="2" width="22.42578125" style="3" customWidth="1"/>
    <col min="3" max="3" width="34.42578125" style="3" bestFit="1" customWidth="1"/>
    <col min="4" max="4" width="12.5703125" style="3" customWidth="1"/>
    <col min="5" max="5" width="12.28515625" style="3" customWidth="1"/>
    <col min="6" max="6" width="14.28515625" style="3" customWidth="1"/>
    <col min="7" max="7" width="17.42578125" style="73" bestFit="1" customWidth="1"/>
    <col min="8" max="8" width="17.140625" style="73" bestFit="1" customWidth="1"/>
    <col min="9" max="10" width="17.140625" style="73" customWidth="1"/>
    <col min="11" max="11" width="12.28515625" style="73" customWidth="1"/>
    <col min="12" max="12" width="19.42578125" style="90" customWidth="1"/>
    <col min="13" max="13" width="87.5703125" style="74" customWidth="1"/>
    <col min="14" max="16384" width="9.140625" style="3"/>
  </cols>
  <sheetData>
    <row r="1" spans="1:13" s="15" customFormat="1" ht="105" x14ac:dyDescent="0.25">
      <c r="A1" s="56" t="s">
        <v>5</v>
      </c>
      <c r="B1" s="57" t="s">
        <v>6</v>
      </c>
      <c r="C1" s="57" t="s">
        <v>61</v>
      </c>
      <c r="D1" s="58" t="s">
        <v>62</v>
      </c>
      <c r="E1" s="58" t="s">
        <v>9</v>
      </c>
      <c r="F1" s="59" t="s">
        <v>76</v>
      </c>
      <c r="G1" s="60" t="s">
        <v>75</v>
      </c>
      <c r="H1" s="61" t="s">
        <v>73</v>
      </c>
      <c r="I1" s="79" t="s">
        <v>74</v>
      </c>
      <c r="J1" s="79" t="s">
        <v>72</v>
      </c>
      <c r="K1" s="84" t="s">
        <v>77</v>
      </c>
      <c r="L1" s="87" t="s">
        <v>78</v>
      </c>
      <c r="M1" s="75" t="s">
        <v>63</v>
      </c>
    </row>
    <row r="2" spans="1:13" x14ac:dyDescent="0.25">
      <c r="A2" s="16">
        <v>464834688</v>
      </c>
      <c r="B2" s="17" t="s">
        <v>12</v>
      </c>
      <c r="C2" s="17" t="s">
        <v>13</v>
      </c>
      <c r="D2" s="76">
        <v>57476</v>
      </c>
      <c r="E2" s="21">
        <v>9.999773823753029E-2</v>
      </c>
      <c r="F2" s="62">
        <v>2168456.5785536203</v>
      </c>
      <c r="G2" s="63">
        <v>30188791.550000001</v>
      </c>
      <c r="H2" s="64">
        <f t="shared" ref="H2:H44" si="0">G2*$E2</f>
        <v>3018810.8751242664</v>
      </c>
      <c r="I2" s="80">
        <v>6232227.7999999998</v>
      </c>
      <c r="J2" s="81">
        <f t="shared" ref="J2:J44" si="1">I2*$E2</f>
        <v>623208.68418105925</v>
      </c>
      <c r="K2" s="85">
        <f t="shared" ref="K2:K44" si="2">H2-J2</f>
        <v>2395602.1909432071</v>
      </c>
      <c r="L2" s="88"/>
      <c r="M2" s="65"/>
    </row>
    <row r="3" spans="1:13" x14ac:dyDescent="0.25">
      <c r="A3" s="31">
        <v>206767574</v>
      </c>
      <c r="B3" s="32" t="s">
        <v>14</v>
      </c>
      <c r="C3" s="32" t="s">
        <v>13</v>
      </c>
      <c r="D3" s="52">
        <v>12782</v>
      </c>
      <c r="E3" s="46">
        <v>0.16663624749041797</v>
      </c>
      <c r="F3" s="66">
        <v>159775</v>
      </c>
      <c r="G3" s="67">
        <v>1876345.7</v>
      </c>
      <c r="H3" s="68">
        <f t="shared" si="0"/>
        <v>312667.20644278155</v>
      </c>
      <c r="I3" s="82">
        <v>1876345.7</v>
      </c>
      <c r="J3" s="83">
        <f t="shared" si="1"/>
        <v>312667.20644278155</v>
      </c>
      <c r="K3" s="86">
        <f t="shared" si="2"/>
        <v>0</v>
      </c>
      <c r="L3" s="91"/>
      <c r="M3" s="69"/>
    </row>
    <row r="4" spans="1:13" x14ac:dyDescent="0.25">
      <c r="A4" s="31">
        <v>213349124</v>
      </c>
      <c r="B4" s="32" t="s">
        <v>15</v>
      </c>
      <c r="C4" s="32" t="s">
        <v>13</v>
      </c>
      <c r="D4" s="52">
        <v>14557</v>
      </c>
      <c r="E4" s="46">
        <v>0.15735255966793496</v>
      </c>
      <c r="F4" s="66">
        <v>145570</v>
      </c>
      <c r="G4" s="67">
        <v>4046352.73</v>
      </c>
      <c r="H4" s="68">
        <f t="shared" si="0"/>
        <v>636703.95938483649</v>
      </c>
      <c r="I4" s="82">
        <v>4039676.9</v>
      </c>
      <c r="J4" s="83">
        <f t="shared" si="1"/>
        <v>635653.50044642854</v>
      </c>
      <c r="K4" s="86">
        <f t="shared" si="2"/>
        <v>1050.4589384079445</v>
      </c>
      <c r="L4" s="89"/>
      <c r="M4" s="69"/>
    </row>
    <row r="5" spans="1:13" x14ac:dyDescent="0.25">
      <c r="A5" s="31">
        <v>227673846</v>
      </c>
      <c r="B5" s="32" t="s">
        <v>16</v>
      </c>
      <c r="C5" s="32" t="s">
        <v>13</v>
      </c>
      <c r="D5" s="52">
        <v>341</v>
      </c>
      <c r="E5" s="46">
        <v>2.8088267999967051E-3</v>
      </c>
      <c r="F5" s="66">
        <v>8525</v>
      </c>
      <c r="G5" s="67">
        <v>90676645.540000007</v>
      </c>
      <c r="H5" s="68">
        <f t="shared" si="0"/>
        <v>254694.99212655373</v>
      </c>
      <c r="I5" s="82">
        <v>90676645.540000007</v>
      </c>
      <c r="J5" s="83">
        <f t="shared" si="1"/>
        <v>254694.99212655373</v>
      </c>
      <c r="K5" s="86">
        <f t="shared" si="2"/>
        <v>0</v>
      </c>
      <c r="L5" s="89"/>
      <c r="M5" s="69"/>
    </row>
    <row r="6" spans="1:13" x14ac:dyDescent="0.25">
      <c r="A6" s="31">
        <v>204212714</v>
      </c>
      <c r="B6" s="32" t="s">
        <v>17</v>
      </c>
      <c r="C6" s="32" t="s">
        <v>13</v>
      </c>
      <c r="D6" s="52">
        <v>154339</v>
      </c>
      <c r="E6" s="46">
        <v>0.19796391117860734</v>
      </c>
      <c r="F6" s="66">
        <v>3858475</v>
      </c>
      <c r="G6" s="67">
        <v>109940043.86</v>
      </c>
      <c r="H6" s="68">
        <f t="shared" si="0"/>
        <v>21764161.077673234</v>
      </c>
      <c r="I6" s="82">
        <v>109940043.86</v>
      </c>
      <c r="J6" s="83">
        <f t="shared" si="1"/>
        <v>21764161.077673234</v>
      </c>
      <c r="K6" s="86">
        <f t="shared" si="2"/>
        <v>0</v>
      </c>
      <c r="L6" s="89"/>
      <c r="M6" s="69"/>
    </row>
    <row r="7" spans="1:13" x14ac:dyDescent="0.25">
      <c r="A7" s="31">
        <v>222030426</v>
      </c>
      <c r="B7" s="32" t="s">
        <v>19</v>
      </c>
      <c r="C7" s="32" t="s">
        <v>13</v>
      </c>
      <c r="D7" s="52">
        <v>905924</v>
      </c>
      <c r="E7" s="46">
        <v>6.5037416881884871E-2</v>
      </c>
      <c r="F7" s="66">
        <v>19645310.988567736</v>
      </c>
      <c r="G7" s="67">
        <v>535114811.89999998</v>
      </c>
      <c r="H7" s="68">
        <f t="shared" si="0"/>
        <v>34802485.101211704</v>
      </c>
      <c r="I7" s="82">
        <v>519948370.31999999</v>
      </c>
      <c r="J7" s="83">
        <f t="shared" si="1"/>
        <v>33816098.917558491</v>
      </c>
      <c r="K7" s="86">
        <f t="shared" si="2"/>
        <v>986386.18365321308</v>
      </c>
      <c r="L7" s="89"/>
      <c r="M7" s="69"/>
    </row>
    <row r="8" spans="1:13" x14ac:dyDescent="0.25">
      <c r="A8" s="31">
        <v>204908936</v>
      </c>
      <c r="B8" s="32" t="s">
        <v>20</v>
      </c>
      <c r="C8" s="32" t="s">
        <v>13</v>
      </c>
      <c r="D8" s="52">
        <v>10000</v>
      </c>
      <c r="E8" s="46">
        <v>0.2</v>
      </c>
      <c r="F8" s="66">
        <v>25000</v>
      </c>
      <c r="G8" s="67">
        <v>229938002.81999999</v>
      </c>
      <c r="H8" s="68">
        <f t="shared" si="0"/>
        <v>45987600.564000003</v>
      </c>
      <c r="I8" s="82">
        <v>229028367.59999999</v>
      </c>
      <c r="J8" s="83">
        <f t="shared" si="1"/>
        <v>45805673.520000003</v>
      </c>
      <c r="K8" s="86">
        <f t="shared" si="2"/>
        <v>181927.04399999976</v>
      </c>
      <c r="L8" s="89"/>
      <c r="M8" s="69"/>
    </row>
    <row r="9" spans="1:13" x14ac:dyDescent="0.25">
      <c r="A9" s="31">
        <v>219473683</v>
      </c>
      <c r="B9" s="32" t="s">
        <v>18</v>
      </c>
      <c r="C9" s="32" t="s">
        <v>13</v>
      </c>
      <c r="D9" s="52">
        <v>250</v>
      </c>
      <c r="E9" s="46">
        <v>0.11726078799249531</v>
      </c>
      <c r="F9" s="66">
        <v>620000</v>
      </c>
      <c r="G9" s="67">
        <v>8566186.7699999996</v>
      </c>
      <c r="H9" s="68">
        <f t="shared" si="0"/>
        <v>1004477.8107410881</v>
      </c>
      <c r="I9" s="82">
        <v>8566186.7699999996</v>
      </c>
      <c r="J9" s="83">
        <f t="shared" si="1"/>
        <v>1004477.8107410881</v>
      </c>
      <c r="K9" s="86">
        <f t="shared" si="2"/>
        <v>0</v>
      </c>
      <c r="L9" s="89"/>
      <c r="M9" s="69"/>
    </row>
    <row r="10" spans="1:13" x14ac:dyDescent="0.25">
      <c r="A10" s="31">
        <v>219395192</v>
      </c>
      <c r="B10" s="32" t="s">
        <v>10</v>
      </c>
      <c r="C10" s="32" t="s">
        <v>11</v>
      </c>
      <c r="D10" s="52">
        <v>1628</v>
      </c>
      <c r="E10" s="46">
        <v>0.19807762501520867</v>
      </c>
      <c r="F10" s="66">
        <v>203500</v>
      </c>
      <c r="G10" s="67">
        <v>23651256</v>
      </c>
      <c r="H10" s="68">
        <f t="shared" si="0"/>
        <v>4684784.617106704</v>
      </c>
      <c r="I10" s="82">
        <v>20635192</v>
      </c>
      <c r="J10" s="83">
        <f t="shared" si="1"/>
        <v>4087369.8230928341</v>
      </c>
      <c r="K10" s="86">
        <f t="shared" si="2"/>
        <v>597414.79401386995</v>
      </c>
      <c r="L10" s="89"/>
      <c r="M10" s="69" t="s">
        <v>64</v>
      </c>
    </row>
    <row r="11" spans="1:13" x14ac:dyDescent="0.25">
      <c r="A11" s="31">
        <v>201310929</v>
      </c>
      <c r="B11" s="32" t="s">
        <v>21</v>
      </c>
      <c r="C11" s="32" t="s">
        <v>22</v>
      </c>
      <c r="D11" s="52">
        <v>888</v>
      </c>
      <c r="E11" s="46">
        <v>0.19901389511429851</v>
      </c>
      <c r="F11" s="66">
        <v>222000</v>
      </c>
      <c r="G11" s="67">
        <v>10636310.73</v>
      </c>
      <c r="H11" s="68">
        <f t="shared" si="0"/>
        <v>2116773.6280233078</v>
      </c>
      <c r="I11" s="82">
        <v>10575453.68</v>
      </c>
      <c r="J11" s="83">
        <f t="shared" si="1"/>
        <v>2104662.229457642</v>
      </c>
      <c r="K11" s="86">
        <f t="shared" si="2"/>
        <v>12111.398565665819</v>
      </c>
      <c r="L11" s="89"/>
      <c r="M11" s="69"/>
    </row>
    <row r="12" spans="1:13" x14ac:dyDescent="0.25">
      <c r="A12" s="31">
        <v>201311226</v>
      </c>
      <c r="B12" s="32" t="s">
        <v>23</v>
      </c>
      <c r="C12" s="32" t="s">
        <v>22</v>
      </c>
      <c r="D12" s="52">
        <v>316765</v>
      </c>
      <c r="E12" s="46">
        <v>0.29107394076615672</v>
      </c>
      <c r="F12" s="66">
        <v>7851610.8399999999</v>
      </c>
      <c r="G12" s="67">
        <v>236043421.25</v>
      </c>
      <c r="H12" s="68">
        <f t="shared" si="0"/>
        <v>68706088.815163478</v>
      </c>
      <c r="I12" s="82">
        <v>229367809.15000001</v>
      </c>
      <c r="J12" s="83">
        <f t="shared" si="1"/>
        <v>66762992.09419024</v>
      </c>
      <c r="K12" s="86">
        <f t="shared" si="2"/>
        <v>1943096.7209732383</v>
      </c>
      <c r="L12" s="89"/>
      <c r="M12" s="69"/>
    </row>
    <row r="13" spans="1:13" x14ac:dyDescent="0.25">
      <c r="A13" s="31">
        <v>207165769</v>
      </c>
      <c r="B13" s="32" t="s">
        <v>24</v>
      </c>
      <c r="C13" s="32" t="s">
        <v>22</v>
      </c>
      <c r="D13" s="52">
        <v>1490298</v>
      </c>
      <c r="E13" s="46">
        <v>0.18824547353848409</v>
      </c>
      <c r="F13" s="66">
        <v>38356572.82</v>
      </c>
      <c r="G13" s="67">
        <v>871442503.54999995</v>
      </c>
      <c r="H13" s="68">
        <f t="shared" si="0"/>
        <v>164045106.74233183</v>
      </c>
      <c r="I13" s="82">
        <v>870906459.70000005</v>
      </c>
      <c r="J13" s="83">
        <f t="shared" si="1"/>
        <v>163944198.91395122</v>
      </c>
      <c r="K13" s="86">
        <f t="shared" si="2"/>
        <v>100907.82838061452</v>
      </c>
      <c r="L13" s="89"/>
      <c r="M13" s="69"/>
    </row>
    <row r="14" spans="1:13" x14ac:dyDescent="0.25">
      <c r="A14" s="31">
        <v>872183022</v>
      </c>
      <c r="B14" s="32" t="s">
        <v>25</v>
      </c>
      <c r="C14" s="32" t="s">
        <v>22</v>
      </c>
      <c r="D14" s="52">
        <v>10</v>
      </c>
      <c r="E14" s="46">
        <v>1.3180197017585019E-5</v>
      </c>
      <c r="F14" s="66">
        <v>247.89999999999998</v>
      </c>
      <c r="G14" s="67">
        <v>72545689.799999997</v>
      </c>
      <c r="H14" s="68">
        <f t="shared" si="0"/>
        <v>956.16648434060789</v>
      </c>
      <c r="I14" s="82">
        <v>72545689.799999997</v>
      </c>
      <c r="J14" s="83">
        <f t="shared" si="1"/>
        <v>956.16648434060789</v>
      </c>
      <c r="K14" s="86">
        <f t="shared" si="2"/>
        <v>0</v>
      </c>
      <c r="L14" s="89"/>
      <c r="M14" s="69"/>
    </row>
    <row r="15" spans="1:13" x14ac:dyDescent="0.25">
      <c r="A15" s="31">
        <v>214533712</v>
      </c>
      <c r="B15" s="32" t="s">
        <v>26</v>
      </c>
      <c r="C15" s="32" t="s">
        <v>22</v>
      </c>
      <c r="D15" s="52">
        <v>208166</v>
      </c>
      <c r="E15" s="46">
        <v>0.19264159202359457</v>
      </c>
      <c r="F15" s="66">
        <v>1873494</v>
      </c>
      <c r="G15" s="67">
        <v>26201379.030000001</v>
      </c>
      <c r="H15" s="68">
        <f t="shared" si="0"/>
        <v>5047475.3695528265</v>
      </c>
      <c r="I15" s="82">
        <v>25746957.77</v>
      </c>
      <c r="J15" s="83">
        <f t="shared" si="1"/>
        <v>4959934.9345770581</v>
      </c>
      <c r="K15" s="86">
        <f t="shared" si="2"/>
        <v>87540.434975768439</v>
      </c>
      <c r="L15" s="89"/>
      <c r="M15" s="69"/>
    </row>
    <row r="16" spans="1:13" x14ac:dyDescent="0.25">
      <c r="A16" s="31">
        <v>201310731</v>
      </c>
      <c r="B16" s="32" t="s">
        <v>27</v>
      </c>
      <c r="C16" s="32" t="s">
        <v>22</v>
      </c>
      <c r="D16" s="52">
        <v>100</v>
      </c>
      <c r="E16" s="46">
        <v>0.12285012285012285</v>
      </c>
      <c r="F16" s="66">
        <v>24789.35</v>
      </c>
      <c r="G16" s="67">
        <v>3586901.18</v>
      </c>
      <c r="H16" s="68">
        <f t="shared" si="0"/>
        <v>440651.25061425066</v>
      </c>
      <c r="I16" s="82">
        <v>3472418.97</v>
      </c>
      <c r="J16" s="83">
        <f t="shared" si="1"/>
        <v>426587.09705159708</v>
      </c>
      <c r="K16" s="86">
        <f t="shared" si="2"/>
        <v>14064.153562653577</v>
      </c>
      <c r="L16" s="89"/>
      <c r="M16" s="69"/>
    </row>
    <row r="17" spans="1:13" x14ac:dyDescent="0.25">
      <c r="A17" s="31">
        <v>224351991</v>
      </c>
      <c r="B17" s="32" t="s">
        <v>28</v>
      </c>
      <c r="C17" s="32" t="s">
        <v>29</v>
      </c>
      <c r="D17" s="52">
        <v>310</v>
      </c>
      <c r="E17" s="46">
        <v>0.17445132245357345</v>
      </c>
      <c r="F17" s="66">
        <v>77500</v>
      </c>
      <c r="G17" s="67">
        <v>540842.82999999996</v>
      </c>
      <c r="H17" s="68">
        <f t="shared" si="0"/>
        <v>94350.746933033195</v>
      </c>
      <c r="I17" s="82">
        <v>540842.82999999996</v>
      </c>
      <c r="J17" s="83">
        <f t="shared" si="1"/>
        <v>94350.746933033195</v>
      </c>
      <c r="K17" s="86">
        <f t="shared" si="2"/>
        <v>0</v>
      </c>
      <c r="L17" s="89"/>
      <c r="M17" s="69"/>
    </row>
    <row r="18" spans="1:13" x14ac:dyDescent="0.25">
      <c r="A18" s="31">
        <v>207087872</v>
      </c>
      <c r="B18" s="32" t="s">
        <v>30</v>
      </c>
      <c r="C18" s="32" t="s">
        <v>29</v>
      </c>
      <c r="D18" s="52">
        <v>6386</v>
      </c>
      <c r="E18" s="46">
        <v>0.14742139526293918</v>
      </c>
      <c r="F18" s="66">
        <v>159650</v>
      </c>
      <c r="G18" s="67">
        <v>39018655.229999997</v>
      </c>
      <c r="H18" s="68">
        <f t="shared" si="0"/>
        <v>5752184.5952901784</v>
      </c>
      <c r="I18" s="82">
        <v>39018189.07</v>
      </c>
      <c r="J18" s="83">
        <f t="shared" si="1"/>
        <v>5752115.8733325638</v>
      </c>
      <c r="K18" s="86">
        <f t="shared" si="2"/>
        <v>68.721957614645362</v>
      </c>
      <c r="L18" s="89"/>
      <c r="M18" s="69"/>
    </row>
    <row r="19" spans="1:13" x14ac:dyDescent="0.25">
      <c r="A19" s="31">
        <v>219768346</v>
      </c>
      <c r="B19" s="32" t="s">
        <v>31</v>
      </c>
      <c r="C19" s="32" t="s">
        <v>29</v>
      </c>
      <c r="D19" s="52">
        <v>1</v>
      </c>
      <c r="E19" s="46">
        <v>9.6046717123208735E-6</v>
      </c>
      <c r="F19" s="66">
        <v>8647</v>
      </c>
      <c r="G19" s="67">
        <v>56149087.460000001</v>
      </c>
      <c r="H19" s="68">
        <f t="shared" si="0"/>
        <v>539.29355199969268</v>
      </c>
      <c r="I19" s="82">
        <v>56149087.460000001</v>
      </c>
      <c r="J19" s="83">
        <f t="shared" si="1"/>
        <v>539.29355199969268</v>
      </c>
      <c r="K19" s="86">
        <f t="shared" si="2"/>
        <v>0</v>
      </c>
      <c r="L19" s="89"/>
      <c r="M19" s="69"/>
    </row>
    <row r="20" spans="1:13" x14ac:dyDescent="0.25">
      <c r="A20" s="31">
        <v>862014551</v>
      </c>
      <c r="B20" s="32" t="s">
        <v>34</v>
      </c>
      <c r="C20" s="32" t="s">
        <v>29</v>
      </c>
      <c r="D20" s="52">
        <v>500</v>
      </c>
      <c r="E20" s="46">
        <v>0.1349527665317139</v>
      </c>
      <c r="F20" s="66">
        <v>12500</v>
      </c>
      <c r="G20" s="67">
        <v>16239813.48</v>
      </c>
      <c r="H20" s="68">
        <f t="shared" si="0"/>
        <v>2191607.7570850202</v>
      </c>
      <c r="I20" s="82">
        <v>16189302.08</v>
      </c>
      <c r="J20" s="83">
        <f t="shared" si="1"/>
        <v>2184791.1039136304</v>
      </c>
      <c r="K20" s="86">
        <f t="shared" si="2"/>
        <v>6816.6531713898294</v>
      </c>
      <c r="L20" s="89"/>
      <c r="M20" s="69"/>
    </row>
    <row r="21" spans="1:13" x14ac:dyDescent="0.25">
      <c r="A21" s="31">
        <v>220764971</v>
      </c>
      <c r="B21" s="32" t="s">
        <v>36</v>
      </c>
      <c r="C21" s="32" t="s">
        <v>29</v>
      </c>
      <c r="D21" s="52">
        <v>36438</v>
      </c>
      <c r="E21" s="46">
        <v>4.0684947016225072E-3</v>
      </c>
      <c r="F21" s="66">
        <v>787489.39425540669</v>
      </c>
      <c r="G21" s="67">
        <v>364811138.27999997</v>
      </c>
      <c r="H21" s="68">
        <f t="shared" si="0"/>
        <v>1484232.1831850556</v>
      </c>
      <c r="I21" s="82">
        <v>352892180.25999999</v>
      </c>
      <c r="J21" s="83">
        <f t="shared" si="1"/>
        <v>1435739.9656318247</v>
      </c>
      <c r="K21" s="86">
        <f t="shared" si="2"/>
        <v>48492.217553230934</v>
      </c>
      <c r="L21" s="89"/>
      <c r="M21" s="70"/>
    </row>
    <row r="22" spans="1:13" x14ac:dyDescent="0.25">
      <c r="A22" s="31">
        <v>206460639</v>
      </c>
      <c r="B22" s="32" t="s">
        <v>37</v>
      </c>
      <c r="C22" s="32" t="s">
        <v>29</v>
      </c>
      <c r="D22" s="52">
        <v>50000</v>
      </c>
      <c r="E22" s="46">
        <v>0.28874361876602528</v>
      </c>
      <c r="F22" s="66">
        <v>1250000</v>
      </c>
      <c r="G22" s="67">
        <v>34219303.25</v>
      </c>
      <c r="H22" s="68">
        <f t="shared" si="0"/>
        <v>9880605.4520570096</v>
      </c>
      <c r="I22" s="82">
        <v>34219303.25</v>
      </c>
      <c r="J22" s="83">
        <f t="shared" si="1"/>
        <v>9880605.4520570096</v>
      </c>
      <c r="K22" s="86">
        <f t="shared" si="2"/>
        <v>0</v>
      </c>
      <c r="L22" s="89"/>
      <c r="M22" s="69"/>
    </row>
    <row r="23" spans="1:13" x14ac:dyDescent="0.25">
      <c r="A23" s="31">
        <v>200305493</v>
      </c>
      <c r="B23" s="32" t="s">
        <v>38</v>
      </c>
      <c r="C23" s="32" t="s">
        <v>29</v>
      </c>
      <c r="D23" s="52">
        <v>5000</v>
      </c>
      <c r="E23" s="46">
        <v>0.10786090258003279</v>
      </c>
      <c r="F23" s="66">
        <v>4666888</v>
      </c>
      <c r="G23" s="67">
        <v>33969006.590000004</v>
      </c>
      <c r="H23" s="68">
        <f t="shared" si="0"/>
        <v>3663927.7105444823</v>
      </c>
      <c r="I23" s="82">
        <v>33945812.390000001</v>
      </c>
      <c r="J23" s="83">
        <f t="shared" si="1"/>
        <v>3661425.9631978604</v>
      </c>
      <c r="K23" s="86">
        <f t="shared" si="2"/>
        <v>2501.747346621938</v>
      </c>
      <c r="L23" s="89"/>
      <c r="M23" s="69"/>
    </row>
    <row r="24" spans="1:13" x14ac:dyDescent="0.25">
      <c r="A24" s="31">
        <v>200065765</v>
      </c>
      <c r="B24" s="32" t="s">
        <v>39</v>
      </c>
      <c r="C24" s="32" t="s">
        <v>29</v>
      </c>
      <c r="D24" s="52">
        <v>2800</v>
      </c>
      <c r="E24" s="46">
        <v>0.29911334259160344</v>
      </c>
      <c r="F24" s="66">
        <v>700000</v>
      </c>
      <c r="G24" s="67">
        <v>22202070.079999998</v>
      </c>
      <c r="H24" s="68">
        <f t="shared" si="0"/>
        <v>6640935.3940818282</v>
      </c>
      <c r="I24" s="82">
        <v>22197311.219999999</v>
      </c>
      <c r="J24" s="83">
        <f t="shared" si="1"/>
        <v>6639511.9555603024</v>
      </c>
      <c r="K24" s="86">
        <f t="shared" si="2"/>
        <v>1423.4385215258226</v>
      </c>
      <c r="L24" s="89"/>
      <c r="M24" s="69"/>
    </row>
    <row r="25" spans="1:13" x14ac:dyDescent="0.25">
      <c r="A25" s="31">
        <v>218426974</v>
      </c>
      <c r="B25" s="32" t="s">
        <v>40</v>
      </c>
      <c r="C25" s="32" t="s">
        <v>29</v>
      </c>
      <c r="D25" s="52">
        <v>3328</v>
      </c>
      <c r="E25" s="46">
        <v>8.8543606662055019E-2</v>
      </c>
      <c r="F25" s="66">
        <v>83200</v>
      </c>
      <c r="G25" s="67">
        <v>3508837.44</v>
      </c>
      <c r="H25" s="68">
        <f t="shared" si="0"/>
        <v>310685.12212845206</v>
      </c>
      <c r="I25" s="82">
        <v>3508345.72</v>
      </c>
      <c r="J25" s="83">
        <f t="shared" si="1"/>
        <v>310641.58346618421</v>
      </c>
      <c r="K25" s="86">
        <f t="shared" si="2"/>
        <v>43.538662267848849</v>
      </c>
      <c r="L25" s="89"/>
      <c r="M25" s="69"/>
    </row>
    <row r="26" spans="1:13" x14ac:dyDescent="0.25">
      <c r="A26" s="31">
        <v>219805958</v>
      </c>
      <c r="B26" s="32" t="s">
        <v>41</v>
      </c>
      <c r="C26" s="32" t="s">
        <v>29</v>
      </c>
      <c r="D26" s="52">
        <v>250</v>
      </c>
      <c r="E26" s="46">
        <v>0.17111567419575632</v>
      </c>
      <c r="F26" s="66">
        <v>619733.81000000006</v>
      </c>
      <c r="G26" s="67">
        <v>15610735.300000001</v>
      </c>
      <c r="H26" s="68">
        <f t="shared" si="0"/>
        <v>2671241.4955509924</v>
      </c>
      <c r="I26" s="82">
        <v>15610735.300000001</v>
      </c>
      <c r="J26" s="83">
        <f t="shared" si="1"/>
        <v>2671241.4955509924</v>
      </c>
      <c r="K26" s="86">
        <f t="shared" si="2"/>
        <v>0</v>
      </c>
      <c r="L26" s="89"/>
      <c r="M26" s="69"/>
    </row>
    <row r="27" spans="1:13" x14ac:dyDescent="0.25">
      <c r="A27" s="31">
        <v>215266160</v>
      </c>
      <c r="B27" s="32" t="s">
        <v>32</v>
      </c>
      <c r="C27" s="32" t="s">
        <v>33</v>
      </c>
      <c r="D27" s="52">
        <v>53846</v>
      </c>
      <c r="E27" s="46">
        <v>3.0533655095583679E-3</v>
      </c>
      <c r="F27" s="66">
        <v>1343373.1942949202</v>
      </c>
      <c r="G27" s="67">
        <v>831938185.03999996</v>
      </c>
      <c r="H27" s="68">
        <f t="shared" si="0"/>
        <v>2540211.3602857231</v>
      </c>
      <c r="I27" s="82">
        <v>812601064.77999997</v>
      </c>
      <c r="J27" s="83">
        <f t="shared" si="1"/>
        <v>2481168.0642296569</v>
      </c>
      <c r="K27" s="86">
        <f t="shared" si="2"/>
        <v>59043.296056066174</v>
      </c>
      <c r="L27" s="89"/>
      <c r="M27" s="69" t="s">
        <v>65</v>
      </c>
    </row>
    <row r="28" spans="1:13" x14ac:dyDescent="0.25">
      <c r="A28" s="31">
        <v>215362368</v>
      </c>
      <c r="B28" s="32" t="s">
        <v>35</v>
      </c>
      <c r="C28" s="32" t="s">
        <v>33</v>
      </c>
      <c r="D28" s="52">
        <v>50124</v>
      </c>
      <c r="E28" s="46">
        <v>2.8780737507834117E-3</v>
      </c>
      <c r="F28" s="66">
        <v>1208204.4443658469</v>
      </c>
      <c r="G28" s="67">
        <v>755318896.58000004</v>
      </c>
      <c r="H28" s="68">
        <f t="shared" si="0"/>
        <v>2173863.4897175888</v>
      </c>
      <c r="I28" s="82">
        <v>731859789.5</v>
      </c>
      <c r="J28" s="83">
        <f t="shared" si="1"/>
        <v>2106346.449413823</v>
      </c>
      <c r="K28" s="86">
        <f t="shared" si="2"/>
        <v>67517.040303765796</v>
      </c>
      <c r="L28" s="89"/>
      <c r="M28" s="69" t="s">
        <v>66</v>
      </c>
    </row>
    <row r="29" spans="1:13" x14ac:dyDescent="0.25">
      <c r="A29" s="31">
        <v>862492920</v>
      </c>
      <c r="B29" s="32" t="s">
        <v>42</v>
      </c>
      <c r="C29" s="32" t="s">
        <v>43</v>
      </c>
      <c r="D29" s="52">
        <v>32103</v>
      </c>
      <c r="E29" s="46">
        <v>0.19998629505500667</v>
      </c>
      <c r="F29" s="66">
        <v>348033.67</v>
      </c>
      <c r="G29" s="67">
        <v>8138410.4299999997</v>
      </c>
      <c r="H29" s="68">
        <f t="shared" si="0"/>
        <v>1627570.5495327236</v>
      </c>
      <c r="I29" s="82">
        <v>8138410.4299999997</v>
      </c>
      <c r="J29" s="83">
        <f t="shared" si="1"/>
        <v>1627570.5495327236</v>
      </c>
      <c r="K29" s="86">
        <f t="shared" si="2"/>
        <v>0</v>
      </c>
      <c r="L29" s="89"/>
      <c r="M29" s="69"/>
    </row>
    <row r="30" spans="1:13" x14ac:dyDescent="0.25">
      <c r="A30" s="31">
        <v>860572419</v>
      </c>
      <c r="B30" s="32" t="s">
        <v>44</v>
      </c>
      <c r="C30" s="32" t="s">
        <v>43</v>
      </c>
      <c r="D30" s="52">
        <v>98029</v>
      </c>
      <c r="E30" s="46">
        <v>0.17597471022128555</v>
      </c>
      <c r="F30" s="66">
        <v>98029</v>
      </c>
      <c r="G30" s="67">
        <v>2960484.06</v>
      </c>
      <c r="H30" s="68">
        <f t="shared" si="0"/>
        <v>520970.32457323495</v>
      </c>
      <c r="I30" s="82">
        <v>2954521.06</v>
      </c>
      <c r="J30" s="83">
        <f t="shared" si="1"/>
        <v>519920.98737618543</v>
      </c>
      <c r="K30" s="86">
        <f t="shared" si="2"/>
        <v>1049.3371970495209</v>
      </c>
      <c r="L30" s="89"/>
      <c r="M30" s="69"/>
    </row>
    <row r="31" spans="1:13" x14ac:dyDescent="0.25">
      <c r="A31" s="31">
        <v>200881951</v>
      </c>
      <c r="B31" s="32" t="s">
        <v>45</v>
      </c>
      <c r="C31" s="32" t="s">
        <v>43</v>
      </c>
      <c r="D31" s="52">
        <v>7159</v>
      </c>
      <c r="E31" s="46">
        <v>0.19983809736489505</v>
      </c>
      <c r="F31" s="66">
        <v>178975</v>
      </c>
      <c r="G31" s="67">
        <v>25457416.649999999</v>
      </c>
      <c r="H31" s="68">
        <f t="shared" si="0"/>
        <v>5087361.7071614005</v>
      </c>
      <c r="I31" s="82">
        <v>25455566.149999999</v>
      </c>
      <c r="J31" s="83">
        <f t="shared" si="1"/>
        <v>5086991.9067622265</v>
      </c>
      <c r="K31" s="86">
        <f t="shared" si="2"/>
        <v>369.80039917398244</v>
      </c>
      <c r="L31" s="89"/>
      <c r="M31" s="69"/>
    </row>
    <row r="32" spans="1:13" x14ac:dyDescent="0.25">
      <c r="A32" s="31">
        <v>872310211</v>
      </c>
      <c r="B32" s="32" t="s">
        <v>46</v>
      </c>
      <c r="C32" s="32" t="s">
        <v>43</v>
      </c>
      <c r="D32" s="52">
        <v>175990</v>
      </c>
      <c r="E32" s="46">
        <v>0.16767787250422078</v>
      </c>
      <c r="F32" s="66">
        <v>527970</v>
      </c>
      <c r="G32" s="67">
        <v>4236985.5599999996</v>
      </c>
      <c r="H32" s="68">
        <f t="shared" si="0"/>
        <v>710448.72453190445</v>
      </c>
      <c r="I32" s="82">
        <v>4226485.5599999996</v>
      </c>
      <c r="J32" s="83">
        <f t="shared" si="1"/>
        <v>708688.10687061015</v>
      </c>
      <c r="K32" s="86">
        <f t="shared" si="2"/>
        <v>1760.6176612942945</v>
      </c>
      <c r="L32" s="89"/>
      <c r="M32" s="69"/>
    </row>
    <row r="33" spans="1:13" x14ac:dyDescent="0.25">
      <c r="A33" s="31">
        <v>862962775</v>
      </c>
      <c r="B33" s="32" t="s">
        <v>47</v>
      </c>
      <c r="C33" s="32" t="s">
        <v>43</v>
      </c>
      <c r="D33" s="52">
        <v>6</v>
      </c>
      <c r="E33" s="46">
        <v>4.9180327868852458E-2</v>
      </c>
      <c r="F33" s="66">
        <v>1200</v>
      </c>
      <c r="G33" s="67">
        <v>1736066.72</v>
      </c>
      <c r="H33" s="68">
        <f t="shared" si="0"/>
        <v>85380.330491803281</v>
      </c>
      <c r="I33" s="82">
        <v>1736066.72</v>
      </c>
      <c r="J33" s="83">
        <f t="shared" si="1"/>
        <v>85380.330491803281</v>
      </c>
      <c r="K33" s="86">
        <f t="shared" si="2"/>
        <v>0</v>
      </c>
      <c r="L33" s="89"/>
      <c r="M33" s="69"/>
    </row>
    <row r="34" spans="1:13" x14ac:dyDescent="0.25">
      <c r="A34" s="31">
        <v>205774810</v>
      </c>
      <c r="B34" s="32" t="s">
        <v>48</v>
      </c>
      <c r="C34" s="32" t="s">
        <v>43</v>
      </c>
      <c r="D34" s="52">
        <v>37593</v>
      </c>
      <c r="E34" s="46">
        <v>0.19995744794021436</v>
      </c>
      <c r="F34" s="66">
        <v>532229.89</v>
      </c>
      <c r="G34" s="67">
        <v>12542219.24</v>
      </c>
      <c r="H34" s="68">
        <f t="shared" si="0"/>
        <v>2507910.1507370551</v>
      </c>
      <c r="I34" s="82">
        <v>12542219.24</v>
      </c>
      <c r="J34" s="83">
        <f t="shared" si="1"/>
        <v>2507910.1507370551</v>
      </c>
      <c r="K34" s="86">
        <f t="shared" si="2"/>
        <v>0</v>
      </c>
      <c r="L34" s="89"/>
      <c r="M34" s="69"/>
    </row>
    <row r="35" spans="1:13" x14ac:dyDescent="0.25">
      <c r="A35" s="31">
        <v>205970788</v>
      </c>
      <c r="B35" s="32" t="s">
        <v>49</v>
      </c>
      <c r="C35" s="32" t="s">
        <v>43</v>
      </c>
      <c r="D35" s="52">
        <v>40</v>
      </c>
      <c r="E35" s="46">
        <v>0.19607843137254902</v>
      </c>
      <c r="F35" s="66">
        <v>4957.87</v>
      </c>
      <c r="G35" s="67">
        <v>1366952.03</v>
      </c>
      <c r="H35" s="68">
        <f t="shared" si="0"/>
        <v>268029.80980392155</v>
      </c>
      <c r="I35" s="82">
        <v>1366952.03</v>
      </c>
      <c r="J35" s="83">
        <f t="shared" si="1"/>
        <v>268029.80980392155</v>
      </c>
      <c r="K35" s="86">
        <f t="shared" si="2"/>
        <v>0</v>
      </c>
      <c r="L35" s="89"/>
      <c r="M35" s="69"/>
    </row>
    <row r="36" spans="1:13" x14ac:dyDescent="0.25">
      <c r="A36" s="49">
        <v>878051819</v>
      </c>
      <c r="B36" s="32" t="s">
        <v>52</v>
      </c>
      <c r="C36" s="32" t="s">
        <v>43</v>
      </c>
      <c r="D36" s="52">
        <v>25000</v>
      </c>
      <c r="E36" s="46">
        <v>4.5623976312031498E-3</v>
      </c>
      <c r="F36" s="66">
        <v>619750</v>
      </c>
      <c r="G36" s="67">
        <v>152668598.61000001</v>
      </c>
      <c r="H36" s="68">
        <f t="shared" si="0"/>
        <v>696534.85265736852</v>
      </c>
      <c r="I36" s="82">
        <v>151964203.05000001</v>
      </c>
      <c r="J36" s="83">
        <f t="shared" si="1"/>
        <v>693321.12002299458</v>
      </c>
      <c r="K36" s="86">
        <f t="shared" si="2"/>
        <v>3213.7326343739405</v>
      </c>
      <c r="L36" s="89"/>
      <c r="M36" s="69"/>
    </row>
    <row r="37" spans="1:13" x14ac:dyDescent="0.25">
      <c r="A37" s="31">
        <v>203563111</v>
      </c>
      <c r="B37" s="32" t="s">
        <v>50</v>
      </c>
      <c r="C37" s="32" t="s">
        <v>51</v>
      </c>
      <c r="D37" s="71">
        <v>3108.5</v>
      </c>
      <c r="E37" s="46">
        <v>0.51829929137140474</v>
      </c>
      <c r="F37" s="66">
        <v>38545.4</v>
      </c>
      <c r="G37" s="67">
        <v>193569795.46000001</v>
      </c>
      <c r="H37" s="68">
        <f t="shared" si="0"/>
        <v>100327087.81782576</v>
      </c>
      <c r="I37" s="82">
        <v>192423772.91</v>
      </c>
      <c r="J37" s="83">
        <f t="shared" si="1"/>
        <v>99733105.142265111</v>
      </c>
      <c r="K37" s="86">
        <f t="shared" si="2"/>
        <v>593982.67556065321</v>
      </c>
      <c r="L37" s="89">
        <v>32880196.465000004</v>
      </c>
      <c r="M37" s="69" t="s">
        <v>71</v>
      </c>
    </row>
    <row r="38" spans="1:13" x14ac:dyDescent="0.25">
      <c r="A38" s="31">
        <v>224698025</v>
      </c>
      <c r="B38" s="32" t="s">
        <v>53</v>
      </c>
      <c r="C38" s="32" t="s">
        <v>54</v>
      </c>
      <c r="D38" s="52">
        <v>95</v>
      </c>
      <c r="E38" s="46">
        <v>9.0909090909090912E-2</v>
      </c>
      <c r="F38" s="66">
        <v>2354.9899999999998</v>
      </c>
      <c r="G38" s="67">
        <v>325650.90999999997</v>
      </c>
      <c r="H38" s="68">
        <f t="shared" si="0"/>
        <v>29604.628181818181</v>
      </c>
      <c r="I38" s="82">
        <v>325650.90999999997</v>
      </c>
      <c r="J38" s="83">
        <f t="shared" si="1"/>
        <v>29604.628181818181</v>
      </c>
      <c r="K38" s="86">
        <f t="shared" si="2"/>
        <v>0</v>
      </c>
      <c r="L38" s="89"/>
      <c r="M38" s="69"/>
    </row>
    <row r="39" spans="1:13" x14ac:dyDescent="0.25">
      <c r="A39" s="49">
        <v>206848639</v>
      </c>
      <c r="B39" s="54" t="s">
        <v>55</v>
      </c>
      <c r="C39" s="32" t="s">
        <v>54</v>
      </c>
      <c r="D39" s="52">
        <v>1250</v>
      </c>
      <c r="E39" s="46">
        <v>5.1200131072335543E-2</v>
      </c>
      <c r="F39" s="66">
        <v>30986.69</v>
      </c>
      <c r="G39" s="67">
        <v>3830009.04</v>
      </c>
      <c r="H39" s="68">
        <f t="shared" si="0"/>
        <v>196096.96485623001</v>
      </c>
      <c r="I39" s="82">
        <v>3366768.06</v>
      </c>
      <c r="J39" s="83">
        <f t="shared" si="1"/>
        <v>172378.96596215287</v>
      </c>
      <c r="K39" s="86">
        <f t="shared" si="2"/>
        <v>23717.998894077144</v>
      </c>
      <c r="L39" s="89"/>
      <c r="M39" s="69"/>
    </row>
    <row r="40" spans="1:13" x14ac:dyDescent="0.25">
      <c r="A40" s="31">
        <v>205157176</v>
      </c>
      <c r="B40" s="32" t="s">
        <v>56</v>
      </c>
      <c r="C40" s="32" t="s">
        <v>54</v>
      </c>
      <c r="D40" s="52">
        <v>129443</v>
      </c>
      <c r="E40" s="46">
        <v>1.3462687514073143E-2</v>
      </c>
      <c r="F40" s="66">
        <v>3236075</v>
      </c>
      <c r="G40" s="67">
        <v>486483509.13999999</v>
      </c>
      <c r="H40" s="68">
        <f t="shared" si="0"/>
        <v>6549375.4643015657</v>
      </c>
      <c r="I40" s="82">
        <v>484026679.16000003</v>
      </c>
      <c r="J40" s="83">
        <f t="shared" si="1"/>
        <v>6516299.9300056193</v>
      </c>
      <c r="K40" s="86">
        <f t="shared" si="2"/>
        <v>33075.53429594636</v>
      </c>
      <c r="L40" s="89"/>
      <c r="M40" s="69"/>
    </row>
    <row r="41" spans="1:13" x14ac:dyDescent="0.25">
      <c r="A41" s="31">
        <v>205350681</v>
      </c>
      <c r="B41" s="32" t="s">
        <v>57</v>
      </c>
      <c r="C41" s="32" t="s">
        <v>54</v>
      </c>
      <c r="D41" s="52">
        <v>14572</v>
      </c>
      <c r="E41" s="46">
        <v>0.19312940677516832</v>
      </c>
      <c r="F41" s="66">
        <v>614090.87091130787</v>
      </c>
      <c r="G41" s="67">
        <v>11925818</v>
      </c>
      <c r="H41" s="68">
        <f t="shared" si="0"/>
        <v>2303226.1556486245</v>
      </c>
      <c r="I41" s="82">
        <v>11925817.82</v>
      </c>
      <c r="J41" s="83">
        <f t="shared" si="1"/>
        <v>2303226.1208853312</v>
      </c>
      <c r="K41" s="86">
        <f t="shared" si="2"/>
        <v>3.4763293340802193E-2</v>
      </c>
      <c r="L41" s="89"/>
      <c r="M41" s="69"/>
    </row>
    <row r="42" spans="1:13" x14ac:dyDescent="0.25">
      <c r="A42" s="31">
        <v>200068636</v>
      </c>
      <c r="B42" s="32" t="s">
        <v>58</v>
      </c>
      <c r="C42" s="32" t="s">
        <v>54</v>
      </c>
      <c r="D42" s="52">
        <v>2</v>
      </c>
      <c r="E42" s="46">
        <v>1.2127827299739251E-4</v>
      </c>
      <c r="F42" s="66">
        <v>2525</v>
      </c>
      <c r="G42" s="67">
        <v>1409141478.47</v>
      </c>
      <c r="H42" s="68">
        <f t="shared" si="0"/>
        <v>170898.24491783397</v>
      </c>
      <c r="I42" s="82">
        <v>1397369554.74</v>
      </c>
      <c r="J42" s="83">
        <f t="shared" si="1"/>
        <v>169470.56633800254</v>
      </c>
      <c r="K42" s="86">
        <f t="shared" si="2"/>
        <v>1427.6785798314377</v>
      </c>
      <c r="L42" s="89"/>
      <c r="M42" s="69"/>
    </row>
    <row r="43" spans="1:13" x14ac:dyDescent="0.25">
      <c r="A43" s="31">
        <v>207220011</v>
      </c>
      <c r="B43" s="32" t="s">
        <v>59</v>
      </c>
      <c r="C43" s="32" t="s">
        <v>54</v>
      </c>
      <c r="D43" s="52">
        <v>282</v>
      </c>
      <c r="E43" s="46">
        <v>0.1998582565556343</v>
      </c>
      <c r="F43" s="66">
        <v>100544.89440400001</v>
      </c>
      <c r="G43" s="67">
        <v>628621.42000000004</v>
      </c>
      <c r="H43" s="68">
        <f t="shared" si="0"/>
        <v>125635.18103472715</v>
      </c>
      <c r="I43" s="82">
        <v>628621.42000000004</v>
      </c>
      <c r="J43" s="83">
        <f t="shared" si="1"/>
        <v>125635.18103472715</v>
      </c>
      <c r="K43" s="86">
        <f t="shared" si="2"/>
        <v>0</v>
      </c>
      <c r="L43" s="89"/>
      <c r="M43" s="69"/>
    </row>
    <row r="44" spans="1:13" x14ac:dyDescent="0.25">
      <c r="A44" s="31">
        <v>205157869</v>
      </c>
      <c r="B44" s="32" t="s">
        <v>60</v>
      </c>
      <c r="C44" s="32" t="s">
        <v>54</v>
      </c>
      <c r="D44" s="52">
        <v>134490</v>
      </c>
      <c r="E44" s="46">
        <v>0.19999881032754657</v>
      </c>
      <c r="F44" s="66">
        <v>3362250</v>
      </c>
      <c r="G44" s="67">
        <v>98027233.870000005</v>
      </c>
      <c r="H44" s="68">
        <f t="shared" si="0"/>
        <v>19605330.15370018</v>
      </c>
      <c r="I44" s="82">
        <v>98027233.870000005</v>
      </c>
      <c r="J44" s="83">
        <f t="shared" si="1"/>
        <v>19605330.15370018</v>
      </c>
      <c r="K44" s="86">
        <f t="shared" si="2"/>
        <v>0</v>
      </c>
      <c r="L44" s="89"/>
      <c r="M44" s="69"/>
    </row>
    <row r="45" spans="1:13" x14ac:dyDescent="0.25">
      <c r="F45" s="72"/>
      <c r="G45" s="72"/>
      <c r="H45" s="72"/>
      <c r="I45" s="72"/>
      <c r="J45" s="72"/>
      <c r="K45" s="72"/>
    </row>
  </sheetData>
  <autoFilter ref="A1:M1">
    <sortState ref="A2:N44">
      <sortCondition ref="C1"/>
    </sortState>
  </autoFilter>
  <pageMargins left="0.23622047244094491" right="0.23622047244094491" top="0.74803149606299213" bottom="0.74803149606299213" header="0.31496062992125984" footer="0.31496062992125984"/>
  <pageSetup paperSize="9" scale="48" orientation="landscape" r:id="rId1"/>
  <headerFooter>
    <oddFooter>&amp;C&amp;F |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0BABD00E09AC4EB629DCAD68574025" ma:contentTypeVersion="0" ma:contentTypeDescription="Een nieuw document maken." ma:contentTypeScope="" ma:versionID="eae092fad31797df2e188ce9753eb3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cd7bfd70937b08cfb82899018cafd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B235C9-8051-4530-8ACD-A1100AD8F7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6EDA82-5043-4EBB-B7DD-2D37545CDD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3917DF-CB8B-48A4-ABC6-FF0AEE9E2340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alle participaties</vt:lpstr>
      <vt:lpstr>provincies - vork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Everaert, Veronique</cp:lastModifiedBy>
  <cp:lastPrinted>2016-03-09T10:40:55Z</cp:lastPrinted>
  <dcterms:created xsi:type="dcterms:W3CDTF">2014-10-06T12:51:08Z</dcterms:created>
  <dcterms:modified xsi:type="dcterms:W3CDTF">2016-03-09T10:41:08Z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0x0101008C0BABD00E09AC4EB629DCAD68574025</vt:lpwstr>
  </property>
</Properties>
</file>