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ecretariaat Veronique\Schriftelijke vragen\SV zittingjaar 2015-2016\1 - 100\"/>
    </mc:Choice>
  </mc:AlternateContent>
  <bookViews>
    <workbookView xWindow="-15" yWindow="-15" windowWidth="10320" windowHeight="7275" tabRatio="333"/>
  </bookViews>
  <sheets>
    <sheet name="SectSub2014" sheetId="5" r:id="rId1"/>
  </sheets>
  <calcPr calcId="152511"/>
</workbook>
</file>

<file path=xl/calcChain.xml><?xml version="1.0" encoding="utf-8"?>
<calcChain xmlns="http://schemas.openxmlformats.org/spreadsheetml/2006/main">
  <c r="L314" i="5" l="1"/>
  <c r="X314" i="5"/>
  <c r="U314" i="5"/>
  <c r="P314" i="5"/>
  <c r="I314" i="5"/>
  <c r="F314" i="5"/>
  <c r="C314" i="5"/>
  <c r="AA312" i="5"/>
  <c r="V312" i="5"/>
  <c r="AA311" i="5"/>
  <c r="J311" i="5"/>
  <c r="AA310" i="5"/>
  <c r="Y310" i="5"/>
  <c r="AA309" i="5"/>
  <c r="Y309" i="5"/>
  <c r="AA308" i="5"/>
  <c r="AA307" i="5"/>
  <c r="AB307" i="5" s="1"/>
  <c r="AA306" i="5"/>
  <c r="Y306" i="5"/>
  <c r="AA305" i="5"/>
  <c r="Y305" i="5"/>
  <c r="Q305" i="5"/>
  <c r="J305" i="5"/>
  <c r="AA304" i="5"/>
  <c r="AA303" i="5"/>
  <c r="J303" i="5"/>
  <c r="AA302" i="5"/>
  <c r="Y302" i="5"/>
  <c r="G302" i="5"/>
  <c r="AA301" i="5"/>
  <c r="Y301" i="5"/>
  <c r="J301" i="5"/>
  <c r="AA300" i="5"/>
  <c r="AB300" i="5" s="1"/>
  <c r="V300" i="5"/>
  <c r="AA299" i="5"/>
  <c r="J299" i="5"/>
  <c r="AA298" i="5"/>
  <c r="AB298" i="5" s="1"/>
  <c r="Y298" i="5"/>
  <c r="AA297" i="5"/>
  <c r="Y297" i="5"/>
  <c r="D297" i="5"/>
  <c r="AA296" i="5"/>
  <c r="D296" i="5"/>
  <c r="AA295" i="5"/>
  <c r="V295" i="5"/>
  <c r="D295" i="5"/>
  <c r="AA294" i="5"/>
  <c r="Y294" i="5"/>
  <c r="AA293" i="5"/>
  <c r="Y293" i="5"/>
  <c r="J293" i="5"/>
  <c r="AA292" i="5"/>
  <c r="D292" i="5"/>
  <c r="AA291" i="5"/>
  <c r="J291" i="5"/>
  <c r="D291" i="5"/>
  <c r="AA290" i="5"/>
  <c r="AB290" i="5" s="1"/>
  <c r="Y290" i="5"/>
  <c r="J290" i="5"/>
  <c r="AA289" i="5"/>
  <c r="Y289" i="5"/>
  <c r="D289" i="5"/>
  <c r="AA288" i="5"/>
  <c r="D288" i="5"/>
  <c r="AA287" i="5"/>
  <c r="AA286" i="5"/>
  <c r="Y286" i="5"/>
  <c r="AA285" i="5"/>
  <c r="Y285" i="5"/>
  <c r="Q285" i="5"/>
  <c r="AA284" i="5"/>
  <c r="AA283" i="5"/>
  <c r="V283" i="5"/>
  <c r="AA282" i="5"/>
  <c r="Y282" i="5"/>
  <c r="J282" i="5"/>
  <c r="G282" i="5"/>
  <c r="AA281" i="5"/>
  <c r="Y281" i="5"/>
  <c r="J281" i="5"/>
  <c r="D281" i="5"/>
  <c r="AA280" i="5"/>
  <c r="V280" i="5"/>
  <c r="AA279" i="5"/>
  <c r="J279" i="5"/>
  <c r="AA278" i="5"/>
  <c r="Y278" i="5"/>
  <c r="AA277" i="5"/>
  <c r="Y277" i="5"/>
  <c r="D277" i="5"/>
  <c r="AA276" i="5"/>
  <c r="D276" i="5"/>
  <c r="AA275" i="5"/>
  <c r="AB275" i="5" s="1"/>
  <c r="AA274" i="5"/>
  <c r="Y274" i="5"/>
  <c r="AA273" i="5"/>
  <c r="Y273" i="5"/>
  <c r="J273" i="5"/>
  <c r="AA272" i="5"/>
  <c r="AA271" i="5"/>
  <c r="Y271" i="5"/>
  <c r="J271" i="5"/>
  <c r="D271" i="5"/>
  <c r="AA270" i="5"/>
  <c r="Y270" i="5"/>
  <c r="J270" i="5"/>
  <c r="G270" i="5"/>
  <c r="AA269" i="5"/>
  <c r="Y269" i="5"/>
  <c r="Q269" i="5"/>
  <c r="AA268" i="5"/>
  <c r="AA267" i="5"/>
  <c r="Y267" i="5"/>
  <c r="AA266" i="5"/>
  <c r="Y266" i="5"/>
  <c r="AA265" i="5"/>
  <c r="Y265" i="5"/>
  <c r="AA264" i="5"/>
  <c r="Q264" i="5"/>
  <c r="AA263" i="5"/>
  <c r="Y263" i="5"/>
  <c r="Q263" i="5"/>
  <c r="J263" i="5"/>
  <c r="AA262" i="5"/>
  <c r="Y262" i="5"/>
  <c r="Q262" i="5"/>
  <c r="J262" i="5"/>
  <c r="AA261" i="5"/>
  <c r="Y261" i="5"/>
  <c r="J261" i="5"/>
  <c r="AA260" i="5"/>
  <c r="G260" i="5"/>
  <c r="AA259" i="5"/>
  <c r="AB259" i="5" s="1"/>
  <c r="Y259" i="5"/>
  <c r="AA258" i="5"/>
  <c r="Y258" i="5"/>
  <c r="V258" i="5"/>
  <c r="AA257" i="5"/>
  <c r="Y257" i="5"/>
  <c r="Q257" i="5"/>
  <c r="AA256" i="5"/>
  <c r="AB256" i="5" s="1"/>
  <c r="Y256" i="5"/>
  <c r="Q256" i="5"/>
  <c r="AA255" i="5"/>
  <c r="Y255" i="5"/>
  <c r="Q255" i="5"/>
  <c r="AA254" i="5"/>
  <c r="Y254" i="5"/>
  <c r="Q254" i="5"/>
  <c r="J254" i="5"/>
  <c r="AA253" i="5"/>
  <c r="Y253" i="5"/>
  <c r="Q253" i="5"/>
  <c r="J253" i="5"/>
  <c r="AA252" i="5"/>
  <c r="Y252" i="5"/>
  <c r="J252" i="5"/>
  <c r="AA251" i="5"/>
  <c r="Y251" i="5"/>
  <c r="AA250" i="5"/>
  <c r="Y250" i="5"/>
  <c r="J250" i="5"/>
  <c r="D250" i="5"/>
  <c r="AA249" i="5"/>
  <c r="Y249" i="5"/>
  <c r="J249" i="5"/>
  <c r="AA248" i="5"/>
  <c r="Y248" i="5"/>
  <c r="Q248" i="5"/>
  <c r="J248" i="5"/>
  <c r="AA247" i="5"/>
  <c r="Y247" i="5"/>
  <c r="G247" i="5"/>
  <c r="AA246" i="5"/>
  <c r="Y246" i="5"/>
  <c r="J246" i="5"/>
  <c r="G246" i="5"/>
  <c r="AA245" i="5"/>
  <c r="Y245" i="5"/>
  <c r="V245" i="5"/>
  <c r="Q245" i="5"/>
  <c r="J245" i="5"/>
  <c r="G245" i="5"/>
  <c r="AA244" i="5"/>
  <c r="Y244" i="5"/>
  <c r="J244" i="5"/>
  <c r="AA243" i="5"/>
  <c r="Y243" i="5"/>
  <c r="V243" i="5"/>
  <c r="Q243" i="5"/>
  <c r="AA242" i="5"/>
  <c r="Y242" i="5"/>
  <c r="V242" i="5"/>
  <c r="AA241" i="5"/>
  <c r="Y241" i="5"/>
  <c r="Q241" i="5"/>
  <c r="AA240" i="5"/>
  <c r="AB240" i="5" s="1"/>
  <c r="Y240" i="5"/>
  <c r="AA239" i="5"/>
  <c r="Y239" i="5"/>
  <c r="AA238" i="5"/>
  <c r="AB238" i="5" s="1"/>
  <c r="Y238" i="5"/>
  <c r="J238" i="5"/>
  <c r="AA237" i="5"/>
  <c r="Y237" i="5"/>
  <c r="J237" i="5"/>
  <c r="AA236" i="5"/>
  <c r="Y236" i="5"/>
  <c r="J236" i="5"/>
  <c r="AA235" i="5"/>
  <c r="Y235" i="5"/>
  <c r="AA234" i="5"/>
  <c r="Y234" i="5"/>
  <c r="Q234" i="5"/>
  <c r="J234" i="5"/>
  <c r="AA233" i="5"/>
  <c r="Y233" i="5"/>
  <c r="Q233" i="5"/>
  <c r="J233" i="5"/>
  <c r="AA232" i="5"/>
  <c r="Y232" i="5"/>
  <c r="J232" i="5"/>
  <c r="D232" i="5"/>
  <c r="AA231" i="5"/>
  <c r="Y231" i="5"/>
  <c r="G231" i="5"/>
  <c r="AA230" i="5"/>
  <c r="Y230" i="5"/>
  <c r="Q230" i="5"/>
  <c r="J230" i="5"/>
  <c r="G230" i="5"/>
  <c r="AA229" i="5"/>
  <c r="Y229" i="5"/>
  <c r="V229" i="5"/>
  <c r="J229" i="5"/>
  <c r="G229" i="5"/>
  <c r="AA228" i="5"/>
  <c r="Y228" i="5"/>
  <c r="Q228" i="5"/>
  <c r="J228" i="5"/>
  <c r="AA227" i="5"/>
  <c r="AB227" i="5" s="1"/>
  <c r="Y227" i="5"/>
  <c r="V227" i="5"/>
  <c r="D227" i="5"/>
  <c r="AA226" i="5"/>
  <c r="Y226" i="5"/>
  <c r="V226" i="5"/>
  <c r="Q226" i="5"/>
  <c r="AA225" i="5"/>
  <c r="Y225" i="5"/>
  <c r="AA224" i="5"/>
  <c r="Y224" i="5"/>
  <c r="AA223" i="5"/>
  <c r="AB223" i="5" s="1"/>
  <c r="Y223" i="5"/>
  <c r="AA222" i="5"/>
  <c r="Y222" i="5"/>
  <c r="J222" i="5"/>
  <c r="AA221" i="5"/>
  <c r="Y221" i="5"/>
  <c r="J221" i="5"/>
  <c r="AA220" i="5"/>
  <c r="AB220" i="5" s="1"/>
  <c r="Y220" i="5"/>
  <c r="J220" i="5"/>
  <c r="AA219" i="5"/>
  <c r="Y219" i="5"/>
  <c r="AA218" i="5"/>
  <c r="Y218" i="5"/>
  <c r="J218" i="5"/>
  <c r="AA217" i="5"/>
  <c r="AB217" i="5" s="1"/>
  <c r="Y217" i="5"/>
  <c r="J217" i="5"/>
  <c r="AA216" i="5"/>
  <c r="Y216" i="5"/>
  <c r="J216" i="5"/>
  <c r="AA215" i="5"/>
  <c r="Y215" i="5"/>
  <c r="Q215" i="5"/>
  <c r="G215" i="5"/>
  <c r="AA214" i="5"/>
  <c r="Y214" i="5"/>
  <c r="J214" i="5"/>
  <c r="G214" i="5"/>
  <c r="D214" i="5"/>
  <c r="AA213" i="5"/>
  <c r="Y213" i="5"/>
  <c r="V213" i="5"/>
  <c r="Q213" i="5"/>
  <c r="J213" i="5"/>
  <c r="G213" i="5"/>
  <c r="D213" i="5"/>
  <c r="AA212" i="5"/>
  <c r="Y212" i="5"/>
  <c r="J212" i="5"/>
  <c r="AA211" i="5"/>
  <c r="Y211" i="5"/>
  <c r="V211" i="5"/>
  <c r="AA210" i="5"/>
  <c r="AB210" i="5" s="1"/>
  <c r="Y210" i="5"/>
  <c r="V210" i="5"/>
  <c r="AA209" i="5"/>
  <c r="Y209" i="5"/>
  <c r="AA208" i="5"/>
  <c r="Y208" i="5"/>
  <c r="AA207" i="5"/>
  <c r="Y207" i="5"/>
  <c r="D207" i="5"/>
  <c r="AA206" i="5"/>
  <c r="Y206" i="5"/>
  <c r="J206" i="5"/>
  <c r="AA205" i="5"/>
  <c r="Y205" i="5"/>
  <c r="Q205" i="5"/>
  <c r="J205" i="5"/>
  <c r="AA204" i="5"/>
  <c r="Y204" i="5"/>
  <c r="J204" i="5"/>
  <c r="D204" i="5"/>
  <c r="AA203" i="5"/>
  <c r="Y203" i="5"/>
  <c r="AA202" i="5"/>
  <c r="Y202" i="5"/>
  <c r="J202" i="5"/>
  <c r="AA201" i="5"/>
  <c r="Y201" i="5"/>
  <c r="Q201" i="5"/>
  <c r="J201" i="5"/>
  <c r="AA200" i="5"/>
  <c r="Y200" i="5"/>
  <c r="J200" i="5"/>
  <c r="AA199" i="5"/>
  <c r="Y199" i="5"/>
  <c r="Q199" i="5"/>
  <c r="G199" i="5"/>
  <c r="AA198" i="5"/>
  <c r="Y198" i="5"/>
  <c r="J198" i="5"/>
  <c r="G198" i="5"/>
  <c r="AA197" i="5"/>
  <c r="Y197" i="5"/>
  <c r="V197" i="5"/>
  <c r="J197" i="5"/>
  <c r="G197" i="5"/>
  <c r="AA196" i="5"/>
  <c r="Y196" i="5"/>
  <c r="Q196" i="5"/>
  <c r="J196" i="5"/>
  <c r="AA195" i="5"/>
  <c r="Y195" i="5"/>
  <c r="V195" i="5"/>
  <c r="G195" i="5"/>
  <c r="AA194" i="5"/>
  <c r="Y194" i="5"/>
  <c r="V194" i="5"/>
  <c r="G194" i="5"/>
  <c r="AA193" i="5"/>
  <c r="Y193" i="5"/>
  <c r="V193" i="5"/>
  <c r="G193" i="5"/>
  <c r="AA192" i="5"/>
  <c r="Y192" i="5"/>
  <c r="AA191" i="5"/>
  <c r="Y191" i="5"/>
  <c r="V191" i="5"/>
  <c r="AA190" i="5"/>
  <c r="Y190" i="5"/>
  <c r="V190" i="5"/>
  <c r="Q190" i="5"/>
  <c r="J190" i="5"/>
  <c r="AA189" i="5"/>
  <c r="AB189" i="5" s="1"/>
  <c r="Y189" i="5"/>
  <c r="J189" i="5"/>
  <c r="AA188" i="5"/>
  <c r="Y188" i="5"/>
  <c r="J188" i="5"/>
  <c r="AA187" i="5"/>
  <c r="Y187" i="5"/>
  <c r="Q187" i="5"/>
  <c r="AA186" i="5"/>
  <c r="Y186" i="5"/>
  <c r="J186" i="5"/>
  <c r="AA185" i="5"/>
  <c r="Y185" i="5"/>
  <c r="J185" i="5"/>
  <c r="AA184" i="5"/>
  <c r="Y184" i="5"/>
  <c r="Q184" i="5"/>
  <c r="J184" i="5"/>
  <c r="AA183" i="5"/>
  <c r="Y183" i="5"/>
  <c r="G183" i="5"/>
  <c r="AA182" i="5"/>
  <c r="Y182" i="5"/>
  <c r="Q182" i="5"/>
  <c r="J182" i="5"/>
  <c r="G182" i="5"/>
  <c r="AA181" i="5"/>
  <c r="Y181" i="5"/>
  <c r="V181" i="5"/>
  <c r="J181" i="5"/>
  <c r="G181" i="5"/>
  <c r="AA180" i="5"/>
  <c r="Y180" i="5"/>
  <c r="J180" i="5"/>
  <c r="AA179" i="5"/>
  <c r="Y179" i="5"/>
  <c r="V179" i="5"/>
  <c r="G179" i="5"/>
  <c r="D179" i="5"/>
  <c r="AA178" i="5"/>
  <c r="AB178" i="5" s="1"/>
  <c r="Y178" i="5"/>
  <c r="V178" i="5"/>
  <c r="Q178" i="5"/>
  <c r="G178" i="5"/>
  <c r="AA177" i="5"/>
  <c r="Y177" i="5"/>
  <c r="V177" i="5"/>
  <c r="G177" i="5"/>
  <c r="AA176" i="5"/>
  <c r="Y176" i="5"/>
  <c r="Q176" i="5"/>
  <c r="AA175" i="5"/>
  <c r="Y175" i="5"/>
  <c r="V175" i="5"/>
  <c r="D175" i="5"/>
  <c r="AA174" i="5"/>
  <c r="AB174" i="5" s="1"/>
  <c r="Y174" i="5"/>
  <c r="V174" i="5"/>
  <c r="Q174" i="5"/>
  <c r="J174" i="5"/>
  <c r="AA173" i="5"/>
  <c r="Y173" i="5"/>
  <c r="J173" i="5"/>
  <c r="D173" i="5"/>
  <c r="AA172" i="5"/>
  <c r="Y172" i="5"/>
  <c r="J172" i="5"/>
  <c r="AA171" i="5"/>
  <c r="Y171" i="5"/>
  <c r="G171" i="5"/>
  <c r="D171" i="5"/>
  <c r="AA170" i="5"/>
  <c r="Y170" i="5"/>
  <c r="J170" i="5"/>
  <c r="G170" i="5"/>
  <c r="AA169" i="5"/>
  <c r="AB169" i="5" s="1"/>
  <c r="Y169" i="5"/>
  <c r="V169" i="5"/>
  <c r="J169" i="5"/>
  <c r="G169" i="5"/>
  <c r="AA168" i="5"/>
  <c r="Y168" i="5"/>
  <c r="J168" i="5"/>
  <c r="D168" i="5"/>
  <c r="AA167" i="5"/>
  <c r="Y167" i="5"/>
  <c r="V167" i="5"/>
  <c r="Q167" i="5"/>
  <c r="G167" i="5"/>
  <c r="AA166" i="5"/>
  <c r="Y166" i="5"/>
  <c r="V166" i="5"/>
  <c r="J166" i="5"/>
  <c r="G166" i="5"/>
  <c r="AA165" i="5"/>
  <c r="Y165" i="5"/>
  <c r="V165" i="5"/>
  <c r="J165" i="5"/>
  <c r="G165" i="5"/>
  <c r="AA164" i="5"/>
  <c r="AB164" i="5" s="1"/>
  <c r="Y164" i="5"/>
  <c r="J164" i="5"/>
  <c r="D164" i="5"/>
  <c r="AA163" i="5"/>
  <c r="AB163" i="5" s="1"/>
  <c r="Y163" i="5"/>
  <c r="V163" i="5"/>
  <c r="Q163" i="5"/>
  <c r="G163" i="5"/>
  <c r="AA162" i="5"/>
  <c r="Y162" i="5"/>
  <c r="V162" i="5"/>
  <c r="G162" i="5"/>
  <c r="AA161" i="5"/>
  <c r="Y161" i="5"/>
  <c r="V161" i="5"/>
  <c r="G161" i="5"/>
  <c r="D161" i="5"/>
  <c r="AA160" i="5"/>
  <c r="Y160" i="5"/>
  <c r="AA159" i="5"/>
  <c r="AB159" i="5" s="1"/>
  <c r="Y159" i="5"/>
  <c r="V159" i="5"/>
  <c r="AA158" i="5"/>
  <c r="Y158" i="5"/>
  <c r="V158" i="5"/>
  <c r="J158" i="5"/>
  <c r="AA157" i="5"/>
  <c r="Y157" i="5"/>
  <c r="Q157" i="5"/>
  <c r="J157" i="5"/>
  <c r="AA156" i="5"/>
  <c r="Y156" i="5"/>
  <c r="J156" i="5"/>
  <c r="AA155" i="5"/>
  <c r="Y155" i="5"/>
  <c r="Q155" i="5"/>
  <c r="G155" i="5"/>
  <c r="AA154" i="5"/>
  <c r="Y154" i="5"/>
  <c r="J154" i="5"/>
  <c r="G154" i="5"/>
  <c r="AA153" i="5"/>
  <c r="Y153" i="5"/>
  <c r="V153" i="5"/>
  <c r="J153" i="5"/>
  <c r="G153" i="5"/>
  <c r="AA152" i="5"/>
  <c r="Y152" i="5"/>
  <c r="Q152" i="5"/>
  <c r="J152" i="5"/>
  <c r="AA151" i="5"/>
  <c r="Y151" i="5"/>
  <c r="V151" i="5"/>
  <c r="G151" i="5"/>
  <c r="AA150" i="5"/>
  <c r="Y150" i="5"/>
  <c r="V150" i="5"/>
  <c r="J150" i="5"/>
  <c r="G150" i="5"/>
  <c r="AA149" i="5"/>
  <c r="AB149" i="5" s="1"/>
  <c r="Y149" i="5"/>
  <c r="V149" i="5"/>
  <c r="J149" i="5"/>
  <c r="G149" i="5"/>
  <c r="AA148" i="5"/>
  <c r="Y148" i="5"/>
  <c r="Q148" i="5"/>
  <c r="J148" i="5"/>
  <c r="AA147" i="5"/>
  <c r="Y147" i="5"/>
  <c r="V147" i="5"/>
  <c r="G147" i="5"/>
  <c r="AA146" i="5"/>
  <c r="Y146" i="5"/>
  <c r="V146" i="5"/>
  <c r="G146" i="5"/>
  <c r="D146" i="5"/>
  <c r="AA145" i="5"/>
  <c r="Y145" i="5"/>
  <c r="V145" i="5"/>
  <c r="Q145" i="5"/>
  <c r="G145" i="5"/>
  <c r="AA144" i="5"/>
  <c r="Y144" i="5"/>
  <c r="D144" i="5"/>
  <c r="AA143" i="5"/>
  <c r="Y143" i="5"/>
  <c r="V143" i="5"/>
  <c r="Q143" i="5"/>
  <c r="G143" i="5"/>
  <c r="AA142" i="5"/>
  <c r="Y142" i="5"/>
  <c r="V142" i="5"/>
  <c r="J142" i="5"/>
  <c r="G142" i="5"/>
  <c r="AA141" i="5"/>
  <c r="Y141" i="5"/>
  <c r="V141" i="5"/>
  <c r="J141" i="5"/>
  <c r="G141" i="5"/>
  <c r="AA140" i="5"/>
  <c r="Y140" i="5"/>
  <c r="J140" i="5"/>
  <c r="AA139" i="5"/>
  <c r="Y139" i="5"/>
  <c r="V139" i="5"/>
  <c r="G139" i="5"/>
  <c r="D139" i="5"/>
  <c r="AA138" i="5"/>
  <c r="Y138" i="5"/>
  <c r="V138" i="5"/>
  <c r="Q138" i="5"/>
  <c r="J138" i="5"/>
  <c r="G138" i="5"/>
  <c r="D138" i="5"/>
  <c r="AA137" i="5"/>
  <c r="Y137" i="5"/>
  <c r="V137" i="5"/>
  <c r="Q137" i="5"/>
  <c r="J137" i="5"/>
  <c r="G137" i="5"/>
  <c r="D137" i="5"/>
  <c r="AA136" i="5"/>
  <c r="Y136" i="5"/>
  <c r="J136" i="5"/>
  <c r="AA135" i="5"/>
  <c r="Y135" i="5"/>
  <c r="V135" i="5"/>
  <c r="G135" i="5"/>
  <c r="AA134" i="5"/>
  <c r="Y134" i="5"/>
  <c r="V134" i="5"/>
  <c r="J134" i="5"/>
  <c r="G134" i="5"/>
  <c r="AA133" i="5"/>
  <c r="Y133" i="5"/>
  <c r="V133" i="5"/>
  <c r="J133" i="5"/>
  <c r="G133" i="5"/>
  <c r="AA132" i="5"/>
  <c r="AB132" i="5" s="1"/>
  <c r="Y132" i="5"/>
  <c r="Q132" i="5"/>
  <c r="J132" i="5"/>
  <c r="AA131" i="5"/>
  <c r="AB131" i="5" s="1"/>
  <c r="Y131" i="5"/>
  <c r="V131" i="5"/>
  <c r="G131" i="5"/>
  <c r="AA130" i="5"/>
  <c r="AB130" i="5" s="1"/>
  <c r="Y130" i="5"/>
  <c r="V130" i="5"/>
  <c r="J130" i="5"/>
  <c r="G130" i="5"/>
  <c r="AA129" i="5"/>
  <c r="Y129" i="5"/>
  <c r="V129" i="5"/>
  <c r="J129" i="5"/>
  <c r="G129" i="5"/>
  <c r="AA128" i="5"/>
  <c r="Y128" i="5"/>
  <c r="J128" i="5"/>
  <c r="D128" i="5"/>
  <c r="AA127" i="5"/>
  <c r="Y127" i="5"/>
  <c r="V127" i="5"/>
  <c r="Q127" i="5"/>
  <c r="G127" i="5"/>
  <c r="AA126" i="5"/>
  <c r="Y126" i="5"/>
  <c r="V126" i="5"/>
  <c r="J126" i="5"/>
  <c r="G126" i="5"/>
  <c r="AA125" i="5"/>
  <c r="Y125" i="5"/>
  <c r="V125" i="5"/>
  <c r="J125" i="5"/>
  <c r="G125" i="5"/>
  <c r="AA124" i="5"/>
  <c r="Y124" i="5"/>
  <c r="J124" i="5"/>
  <c r="AA123" i="5"/>
  <c r="AB123" i="5" s="1"/>
  <c r="Y123" i="5"/>
  <c r="V123" i="5"/>
  <c r="G123" i="5"/>
  <c r="D123" i="5"/>
  <c r="AA122" i="5"/>
  <c r="Y122" i="5"/>
  <c r="V122" i="5"/>
  <c r="Q122" i="5"/>
  <c r="J122" i="5"/>
  <c r="G122" i="5"/>
  <c r="D122" i="5"/>
  <c r="AA121" i="5"/>
  <c r="AB121" i="5" s="1"/>
  <c r="Y121" i="5"/>
  <c r="V121" i="5"/>
  <c r="Q121" i="5"/>
  <c r="J121" i="5"/>
  <c r="G121" i="5"/>
  <c r="D121" i="5"/>
  <c r="AA120" i="5"/>
  <c r="Y120" i="5"/>
  <c r="J120" i="5"/>
  <c r="AA119" i="5"/>
  <c r="Y119" i="5"/>
  <c r="V119" i="5"/>
  <c r="G119" i="5"/>
  <c r="AA118" i="5"/>
  <c r="Y118" i="5"/>
  <c r="V118" i="5"/>
  <c r="J118" i="5"/>
  <c r="G118" i="5"/>
  <c r="AA117" i="5"/>
  <c r="Y117" i="5"/>
  <c r="V117" i="5"/>
  <c r="J117" i="5"/>
  <c r="G117" i="5"/>
  <c r="AA116" i="5"/>
  <c r="AB116" i="5" s="1"/>
  <c r="Y116" i="5"/>
  <c r="Q116" i="5"/>
  <c r="J116" i="5"/>
  <c r="AA115" i="5"/>
  <c r="AB115" i="5" s="1"/>
  <c r="Y115" i="5"/>
  <c r="V115" i="5"/>
  <c r="G115" i="5"/>
  <c r="AA114" i="5"/>
  <c r="AB114" i="5" s="1"/>
  <c r="Y114" i="5"/>
  <c r="V114" i="5"/>
  <c r="J114" i="5"/>
  <c r="G114" i="5"/>
  <c r="AA113" i="5"/>
  <c r="Y113" i="5"/>
  <c r="V113" i="5"/>
  <c r="J113" i="5"/>
  <c r="G113" i="5"/>
  <c r="AA112" i="5"/>
  <c r="Y112" i="5"/>
  <c r="J112" i="5"/>
  <c r="D112" i="5"/>
  <c r="AA111" i="5"/>
  <c r="Y111" i="5"/>
  <c r="V111" i="5"/>
  <c r="Q111" i="5"/>
  <c r="G111" i="5"/>
  <c r="AA110" i="5"/>
  <c r="Y110" i="5"/>
  <c r="V110" i="5"/>
  <c r="J110" i="5"/>
  <c r="G110" i="5"/>
  <c r="AA109" i="5"/>
  <c r="Y109" i="5"/>
  <c r="V109" i="5"/>
  <c r="J109" i="5"/>
  <c r="G109" i="5"/>
  <c r="AA108" i="5"/>
  <c r="Y108" i="5"/>
  <c r="J108" i="5"/>
  <c r="D108" i="5"/>
  <c r="AA107" i="5"/>
  <c r="Y107" i="5"/>
  <c r="V107" i="5"/>
  <c r="Q107" i="5"/>
  <c r="G107" i="5"/>
  <c r="D107" i="5"/>
  <c r="AA106" i="5"/>
  <c r="Y106" i="5"/>
  <c r="V106" i="5"/>
  <c r="Q106" i="5"/>
  <c r="J106" i="5"/>
  <c r="G106" i="5"/>
  <c r="D106" i="5"/>
  <c r="AA105" i="5"/>
  <c r="Y105" i="5"/>
  <c r="V105" i="5"/>
  <c r="Q105" i="5"/>
  <c r="J105" i="5"/>
  <c r="G105" i="5"/>
  <c r="D105" i="5"/>
  <c r="AA104" i="5"/>
  <c r="Y104" i="5"/>
  <c r="J104" i="5"/>
  <c r="D104" i="5"/>
  <c r="AA103" i="5"/>
  <c r="Y103" i="5"/>
  <c r="V103" i="5"/>
  <c r="Q103" i="5"/>
  <c r="G103" i="5"/>
  <c r="D103" i="5"/>
  <c r="AA102" i="5"/>
  <c r="Y102" i="5"/>
  <c r="V102" i="5"/>
  <c r="Q102" i="5"/>
  <c r="J102" i="5"/>
  <c r="G102" i="5"/>
  <c r="D102" i="5"/>
  <c r="AA101" i="5"/>
  <c r="Y101" i="5"/>
  <c r="V101" i="5"/>
  <c r="Q101" i="5"/>
  <c r="J101" i="5"/>
  <c r="G101" i="5"/>
  <c r="D101" i="5"/>
  <c r="AA100" i="5"/>
  <c r="Y100" i="5"/>
  <c r="Q100" i="5"/>
  <c r="J100" i="5"/>
  <c r="AA99" i="5"/>
  <c r="Y99" i="5"/>
  <c r="V99" i="5"/>
  <c r="G99" i="5"/>
  <c r="D99" i="5"/>
  <c r="AA98" i="5"/>
  <c r="Y98" i="5"/>
  <c r="V98" i="5"/>
  <c r="Q98" i="5"/>
  <c r="J98" i="5"/>
  <c r="G98" i="5"/>
  <c r="D98" i="5"/>
  <c r="AA97" i="5"/>
  <c r="Y97" i="5"/>
  <c r="V97" i="5"/>
  <c r="Q97" i="5"/>
  <c r="J97" i="5"/>
  <c r="G97" i="5"/>
  <c r="D97" i="5"/>
  <c r="AA96" i="5"/>
  <c r="AB96" i="5" s="1"/>
  <c r="Y96" i="5"/>
  <c r="Q96" i="5"/>
  <c r="J96" i="5"/>
  <c r="D96" i="5"/>
  <c r="AA95" i="5"/>
  <c r="Y95" i="5"/>
  <c r="V95" i="5"/>
  <c r="Q95" i="5"/>
  <c r="G95" i="5"/>
  <c r="D95" i="5"/>
  <c r="AA94" i="5"/>
  <c r="Y94" i="5"/>
  <c r="V94" i="5"/>
  <c r="Q94" i="5"/>
  <c r="J94" i="5"/>
  <c r="G94" i="5"/>
  <c r="D94" i="5"/>
  <c r="AA93" i="5"/>
  <c r="Y93" i="5"/>
  <c r="V93" i="5"/>
  <c r="Q93" i="5"/>
  <c r="J93" i="5"/>
  <c r="G93" i="5"/>
  <c r="D93" i="5"/>
  <c r="AA92" i="5"/>
  <c r="Y92" i="5"/>
  <c r="Q92" i="5"/>
  <c r="J92" i="5"/>
  <c r="D92" i="5"/>
  <c r="AA91" i="5"/>
  <c r="Y91" i="5"/>
  <c r="V91" i="5"/>
  <c r="Q91" i="5"/>
  <c r="G91" i="5"/>
  <c r="D91" i="5"/>
  <c r="AA90" i="5"/>
  <c r="Y90" i="5"/>
  <c r="V90" i="5"/>
  <c r="Q90" i="5"/>
  <c r="J90" i="5"/>
  <c r="G90" i="5"/>
  <c r="D90" i="5"/>
  <c r="AA89" i="5"/>
  <c r="Y89" i="5"/>
  <c r="V89" i="5"/>
  <c r="Q89" i="5"/>
  <c r="J89" i="5"/>
  <c r="G89" i="5"/>
  <c r="D89" i="5"/>
  <c r="AA88" i="5"/>
  <c r="Y88" i="5"/>
  <c r="Q88" i="5"/>
  <c r="J88" i="5"/>
  <c r="D88" i="5"/>
  <c r="AA87" i="5"/>
  <c r="Y87" i="5"/>
  <c r="V87" i="5"/>
  <c r="Q87" i="5"/>
  <c r="G87" i="5"/>
  <c r="D87" i="5"/>
  <c r="AA86" i="5"/>
  <c r="Y86" i="5"/>
  <c r="V86" i="5"/>
  <c r="Q86" i="5"/>
  <c r="J86" i="5"/>
  <c r="G86" i="5"/>
  <c r="D86" i="5"/>
  <c r="AA85" i="5"/>
  <c r="AB85" i="5" s="1"/>
  <c r="Y85" i="5"/>
  <c r="V85" i="5"/>
  <c r="Q85" i="5"/>
  <c r="J85" i="5"/>
  <c r="G85" i="5"/>
  <c r="D85" i="5"/>
  <c r="AA84" i="5"/>
  <c r="Y84" i="5"/>
  <c r="Q84" i="5"/>
  <c r="J84" i="5"/>
  <c r="D84" i="5"/>
  <c r="AA83" i="5"/>
  <c r="AB83" i="5" s="1"/>
  <c r="Y83" i="5"/>
  <c r="V83" i="5"/>
  <c r="Q83" i="5"/>
  <c r="G83" i="5"/>
  <c r="D83" i="5"/>
  <c r="AA82" i="5"/>
  <c r="Y82" i="5"/>
  <c r="V82" i="5"/>
  <c r="Q82" i="5"/>
  <c r="J82" i="5"/>
  <c r="G82" i="5"/>
  <c r="D82" i="5"/>
  <c r="AA81" i="5"/>
  <c r="Y81" i="5"/>
  <c r="V81" i="5"/>
  <c r="Q81" i="5"/>
  <c r="J81" i="5"/>
  <c r="G81" i="5"/>
  <c r="D81" i="5"/>
  <c r="AA80" i="5"/>
  <c r="AB80" i="5" s="1"/>
  <c r="Y80" i="5"/>
  <c r="Q80" i="5"/>
  <c r="J80" i="5"/>
  <c r="D80" i="5"/>
  <c r="AA79" i="5"/>
  <c r="Y79" i="5"/>
  <c r="V79" i="5"/>
  <c r="Q79" i="5"/>
  <c r="G79" i="5"/>
  <c r="D79" i="5"/>
  <c r="AA78" i="5"/>
  <c r="Y78" i="5"/>
  <c r="V78" i="5"/>
  <c r="Q78" i="5"/>
  <c r="J78" i="5"/>
  <c r="G78" i="5"/>
  <c r="D78" i="5"/>
  <c r="AA77" i="5"/>
  <c r="Y77" i="5"/>
  <c r="V77" i="5"/>
  <c r="Q77" i="5"/>
  <c r="J77" i="5"/>
  <c r="G77" i="5"/>
  <c r="D77" i="5"/>
  <c r="AA76" i="5"/>
  <c r="Y76" i="5"/>
  <c r="Q76" i="5"/>
  <c r="J76" i="5"/>
  <c r="D76" i="5"/>
  <c r="AA75" i="5"/>
  <c r="Y75" i="5"/>
  <c r="V75" i="5"/>
  <c r="Q75" i="5"/>
  <c r="G75" i="5"/>
  <c r="D75" i="5"/>
  <c r="AA74" i="5"/>
  <c r="Y74" i="5"/>
  <c r="V74" i="5"/>
  <c r="Q74" i="5"/>
  <c r="J74" i="5"/>
  <c r="G74" i="5"/>
  <c r="D74" i="5"/>
  <c r="AA73" i="5"/>
  <c r="Y73" i="5"/>
  <c r="V73" i="5"/>
  <c r="Q73" i="5"/>
  <c r="J73" i="5"/>
  <c r="G73" i="5"/>
  <c r="D73" i="5"/>
  <c r="AA72" i="5"/>
  <c r="Y72" i="5"/>
  <c r="Q72" i="5"/>
  <c r="J72" i="5"/>
  <c r="D72" i="5"/>
  <c r="AA71" i="5"/>
  <c r="Y71" i="5"/>
  <c r="V71" i="5"/>
  <c r="Q71" i="5"/>
  <c r="G71" i="5"/>
  <c r="D71" i="5"/>
  <c r="AA70" i="5"/>
  <c r="Y70" i="5"/>
  <c r="V70" i="5"/>
  <c r="Q70" i="5"/>
  <c r="J70" i="5"/>
  <c r="G70" i="5"/>
  <c r="D70" i="5"/>
  <c r="AA69" i="5"/>
  <c r="Y69" i="5"/>
  <c r="V69" i="5"/>
  <c r="Q69" i="5"/>
  <c r="J69" i="5"/>
  <c r="G69" i="5"/>
  <c r="D69" i="5"/>
  <c r="AA68" i="5"/>
  <c r="Y68" i="5"/>
  <c r="Q68" i="5"/>
  <c r="J68" i="5"/>
  <c r="D68" i="5"/>
  <c r="AA67" i="5"/>
  <c r="AB67" i="5" s="1"/>
  <c r="Y67" i="5"/>
  <c r="V67" i="5"/>
  <c r="Q67" i="5"/>
  <c r="G67" i="5"/>
  <c r="D67" i="5"/>
  <c r="AA66" i="5"/>
  <c r="Y66" i="5"/>
  <c r="V66" i="5"/>
  <c r="Q66" i="5"/>
  <c r="J66" i="5"/>
  <c r="G66" i="5"/>
  <c r="D66" i="5"/>
  <c r="AA65" i="5"/>
  <c r="Y65" i="5"/>
  <c r="V65" i="5"/>
  <c r="Q65" i="5"/>
  <c r="J65" i="5"/>
  <c r="G65" i="5"/>
  <c r="D65" i="5"/>
  <c r="AA64" i="5"/>
  <c r="AB64" i="5" s="1"/>
  <c r="Y64" i="5"/>
  <c r="Q64" i="5"/>
  <c r="J64" i="5"/>
  <c r="D64" i="5"/>
  <c r="AA63" i="5"/>
  <c r="Y63" i="5"/>
  <c r="V63" i="5"/>
  <c r="Q63" i="5"/>
  <c r="G63" i="5"/>
  <c r="D63" i="5"/>
  <c r="AA62" i="5"/>
  <c r="Y62" i="5"/>
  <c r="V62" i="5"/>
  <c r="Q62" i="5"/>
  <c r="J62" i="5"/>
  <c r="G62" i="5"/>
  <c r="D62" i="5"/>
  <c r="AA61" i="5"/>
  <c r="Y61" i="5"/>
  <c r="V61" i="5"/>
  <c r="Q61" i="5"/>
  <c r="J61" i="5"/>
  <c r="G61" i="5"/>
  <c r="D61" i="5"/>
  <c r="AA60" i="5"/>
  <c r="Y60" i="5"/>
  <c r="Q60" i="5"/>
  <c r="J60" i="5"/>
  <c r="D60" i="5"/>
  <c r="AA59" i="5"/>
  <c r="Y59" i="5"/>
  <c r="V59" i="5"/>
  <c r="Q59" i="5"/>
  <c r="G59" i="5"/>
  <c r="D59" i="5"/>
  <c r="AA58" i="5"/>
  <c r="Y58" i="5"/>
  <c r="V58" i="5"/>
  <c r="Q58" i="5"/>
  <c r="J58" i="5"/>
  <c r="G58" i="5"/>
  <c r="D58" i="5"/>
  <c r="AA57" i="5"/>
  <c r="Y57" i="5"/>
  <c r="V57" i="5"/>
  <c r="Q57" i="5"/>
  <c r="J57" i="5"/>
  <c r="G57" i="5"/>
  <c r="D57" i="5"/>
  <c r="AA56" i="5"/>
  <c r="Y56" i="5"/>
  <c r="Q56" i="5"/>
  <c r="J56" i="5"/>
  <c r="D56" i="5"/>
  <c r="AA55" i="5"/>
  <c r="Y55" i="5"/>
  <c r="V55" i="5"/>
  <c r="Q55" i="5"/>
  <c r="G55" i="5"/>
  <c r="D55" i="5"/>
  <c r="AA54" i="5"/>
  <c r="Y54" i="5"/>
  <c r="V54" i="5"/>
  <c r="Q54" i="5"/>
  <c r="J54" i="5"/>
  <c r="G54" i="5"/>
  <c r="D54" i="5"/>
  <c r="AA53" i="5"/>
  <c r="Y53" i="5"/>
  <c r="V53" i="5"/>
  <c r="Q53" i="5"/>
  <c r="J53" i="5"/>
  <c r="G53" i="5"/>
  <c r="D53" i="5"/>
  <c r="AA52" i="5"/>
  <c r="Y52" i="5"/>
  <c r="Q52" i="5"/>
  <c r="J52" i="5"/>
  <c r="D52" i="5"/>
  <c r="AA51" i="5"/>
  <c r="Y51" i="5"/>
  <c r="V51" i="5"/>
  <c r="Q51" i="5"/>
  <c r="G51" i="5"/>
  <c r="D51" i="5"/>
  <c r="AA50" i="5"/>
  <c r="Y50" i="5"/>
  <c r="V50" i="5"/>
  <c r="Q50" i="5"/>
  <c r="J50" i="5"/>
  <c r="G50" i="5"/>
  <c r="D50" i="5"/>
  <c r="AA49" i="5"/>
  <c r="Y49" i="5"/>
  <c r="V49" i="5"/>
  <c r="Q49" i="5"/>
  <c r="J49" i="5"/>
  <c r="G49" i="5"/>
  <c r="D49" i="5"/>
  <c r="AA48" i="5"/>
  <c r="AB48" i="5" s="1"/>
  <c r="Y48" i="5"/>
  <c r="Q48" i="5"/>
  <c r="J48" i="5"/>
  <c r="D48" i="5"/>
  <c r="AA47" i="5"/>
  <c r="Y47" i="5"/>
  <c r="V47" i="5"/>
  <c r="Q47" i="5"/>
  <c r="G47" i="5"/>
  <c r="D47" i="5"/>
  <c r="AA46" i="5"/>
  <c r="Y46" i="5"/>
  <c r="V46" i="5"/>
  <c r="Q46" i="5"/>
  <c r="J46" i="5"/>
  <c r="G46" i="5"/>
  <c r="D46" i="5"/>
  <c r="AA45" i="5"/>
  <c r="Y45" i="5"/>
  <c r="V45" i="5"/>
  <c r="Q45" i="5"/>
  <c r="J45" i="5"/>
  <c r="G45" i="5"/>
  <c r="D45" i="5"/>
  <c r="AA44" i="5"/>
  <c r="Y44" i="5"/>
  <c r="Q44" i="5"/>
  <c r="J44" i="5"/>
  <c r="D44" i="5"/>
  <c r="AA43" i="5"/>
  <c r="Y43" i="5"/>
  <c r="V43" i="5"/>
  <c r="Q43" i="5"/>
  <c r="G43" i="5"/>
  <c r="D43" i="5"/>
  <c r="AA42" i="5"/>
  <c r="Y42" i="5"/>
  <c r="V42" i="5"/>
  <c r="Q42" i="5"/>
  <c r="J42" i="5"/>
  <c r="G42" i="5"/>
  <c r="D42" i="5"/>
  <c r="AA41" i="5"/>
  <c r="Y41" i="5"/>
  <c r="V41" i="5"/>
  <c r="Q41" i="5"/>
  <c r="J41" i="5"/>
  <c r="G41" i="5"/>
  <c r="D41" i="5"/>
  <c r="AA40" i="5"/>
  <c r="Y40" i="5"/>
  <c r="Q40" i="5"/>
  <c r="J40" i="5"/>
  <c r="D40" i="5"/>
  <c r="AA39" i="5"/>
  <c r="Y39" i="5"/>
  <c r="V39" i="5"/>
  <c r="Q39" i="5"/>
  <c r="G39" i="5"/>
  <c r="D39" i="5"/>
  <c r="AA38" i="5"/>
  <c r="Y38" i="5"/>
  <c r="V38" i="5"/>
  <c r="Q38" i="5"/>
  <c r="J38" i="5"/>
  <c r="G38" i="5"/>
  <c r="D38" i="5"/>
  <c r="AA37" i="5"/>
  <c r="AB37" i="5" s="1"/>
  <c r="Y37" i="5"/>
  <c r="V37" i="5"/>
  <c r="Q37" i="5"/>
  <c r="J37" i="5"/>
  <c r="G37" i="5"/>
  <c r="D37" i="5"/>
  <c r="AA36" i="5"/>
  <c r="Y36" i="5"/>
  <c r="Q36" i="5"/>
  <c r="J36" i="5"/>
  <c r="D36" i="5"/>
  <c r="AA35" i="5"/>
  <c r="AB35" i="5" s="1"/>
  <c r="Y35" i="5"/>
  <c r="V35" i="5"/>
  <c r="Q35" i="5"/>
  <c r="G35" i="5"/>
  <c r="D35" i="5"/>
  <c r="AA34" i="5"/>
  <c r="Y34" i="5"/>
  <c r="V34" i="5"/>
  <c r="Q34" i="5"/>
  <c r="J34" i="5"/>
  <c r="G34" i="5"/>
  <c r="D34" i="5"/>
  <c r="AA33" i="5"/>
  <c r="Y33" i="5"/>
  <c r="V33" i="5"/>
  <c r="Q33" i="5"/>
  <c r="J33" i="5"/>
  <c r="G33" i="5"/>
  <c r="D33" i="5"/>
  <c r="AA32" i="5"/>
  <c r="AB32" i="5" s="1"/>
  <c r="Y32" i="5"/>
  <c r="Q32" i="5"/>
  <c r="J32" i="5"/>
  <c r="D32" i="5"/>
  <c r="AA31" i="5"/>
  <c r="Y31" i="5"/>
  <c r="V31" i="5"/>
  <c r="Q31" i="5"/>
  <c r="G31" i="5"/>
  <c r="D31" i="5"/>
  <c r="AA30" i="5"/>
  <c r="Y30" i="5"/>
  <c r="V30" i="5"/>
  <c r="Q30" i="5"/>
  <c r="J30" i="5"/>
  <c r="G30" i="5"/>
  <c r="D30" i="5"/>
  <c r="AA29" i="5"/>
  <c r="Y29" i="5"/>
  <c r="V29" i="5"/>
  <c r="Q29" i="5"/>
  <c r="J29" i="5"/>
  <c r="G29" i="5"/>
  <c r="D29" i="5"/>
  <c r="AA28" i="5"/>
  <c r="Y28" i="5"/>
  <c r="Q28" i="5"/>
  <c r="J28" i="5"/>
  <c r="D28" i="5"/>
  <c r="AA27" i="5"/>
  <c r="Y27" i="5"/>
  <c r="V27" i="5"/>
  <c r="Q27" i="5"/>
  <c r="G27" i="5"/>
  <c r="D27" i="5"/>
  <c r="AA26" i="5"/>
  <c r="Y26" i="5"/>
  <c r="V26" i="5"/>
  <c r="Q26" i="5"/>
  <c r="J26" i="5"/>
  <c r="G26" i="5"/>
  <c r="D26" i="5"/>
  <c r="AA25" i="5"/>
  <c r="Y25" i="5"/>
  <c r="V25" i="5"/>
  <c r="Q25" i="5"/>
  <c r="J25" i="5"/>
  <c r="G25" i="5"/>
  <c r="D25" i="5"/>
  <c r="AA24" i="5"/>
  <c r="Y24" i="5"/>
  <c r="Q24" i="5"/>
  <c r="J24" i="5"/>
  <c r="D24" i="5"/>
  <c r="AA23" i="5"/>
  <c r="Y23" i="5"/>
  <c r="V23" i="5"/>
  <c r="Q23" i="5"/>
  <c r="G23" i="5"/>
  <c r="D23" i="5"/>
  <c r="AA22" i="5"/>
  <c r="Y22" i="5"/>
  <c r="V22" i="5"/>
  <c r="Q22" i="5"/>
  <c r="J22" i="5"/>
  <c r="G22" i="5"/>
  <c r="D22" i="5"/>
  <c r="AA21" i="5"/>
  <c r="AB21" i="5" s="1"/>
  <c r="Y21" i="5"/>
  <c r="V21" i="5"/>
  <c r="Q21" i="5"/>
  <c r="J21" i="5"/>
  <c r="G21" i="5"/>
  <c r="D21" i="5"/>
  <c r="AA20" i="5"/>
  <c r="Y20" i="5"/>
  <c r="Q20" i="5"/>
  <c r="J20" i="5"/>
  <c r="D20" i="5"/>
  <c r="AA19" i="5"/>
  <c r="AB19" i="5" s="1"/>
  <c r="Y19" i="5"/>
  <c r="V19" i="5"/>
  <c r="Q19" i="5"/>
  <c r="G19" i="5"/>
  <c r="D19" i="5"/>
  <c r="AA18" i="5"/>
  <c r="Y18" i="5"/>
  <c r="V18" i="5"/>
  <c r="Q18" i="5"/>
  <c r="J18" i="5"/>
  <c r="G18" i="5"/>
  <c r="D18" i="5"/>
  <c r="AA17" i="5"/>
  <c r="Y17" i="5"/>
  <c r="V17" i="5"/>
  <c r="Q17" i="5"/>
  <c r="J17" i="5"/>
  <c r="G17" i="5"/>
  <c r="D17" i="5"/>
  <c r="AA16" i="5"/>
  <c r="AB16" i="5" s="1"/>
  <c r="Y16" i="5"/>
  <c r="Q16" i="5"/>
  <c r="J16" i="5"/>
  <c r="D16" i="5"/>
  <c r="AA15" i="5"/>
  <c r="Y15" i="5"/>
  <c r="V15" i="5"/>
  <c r="Q15" i="5"/>
  <c r="G15" i="5"/>
  <c r="D15" i="5"/>
  <c r="AA14" i="5"/>
  <c r="Y14" i="5"/>
  <c r="V14" i="5"/>
  <c r="Q14" i="5"/>
  <c r="J14" i="5"/>
  <c r="G14" i="5"/>
  <c r="D14" i="5"/>
  <c r="AA13" i="5"/>
  <c r="Y13" i="5"/>
  <c r="V13" i="5"/>
  <c r="Q13" i="5"/>
  <c r="J13" i="5"/>
  <c r="G13" i="5"/>
  <c r="D13" i="5"/>
  <c r="AA12" i="5"/>
  <c r="Y12" i="5"/>
  <c r="Q12" i="5"/>
  <c r="J12" i="5"/>
  <c r="D12" i="5"/>
  <c r="AA11" i="5"/>
  <c r="Y11" i="5"/>
  <c r="V11" i="5"/>
  <c r="V314" i="5" s="1"/>
  <c r="Q11" i="5"/>
  <c r="G11" i="5"/>
  <c r="D11" i="5"/>
  <c r="AA10" i="5"/>
  <c r="Y10" i="5"/>
  <c r="V10" i="5"/>
  <c r="Q10" i="5"/>
  <c r="J10" i="5"/>
  <c r="G10" i="5"/>
  <c r="D10" i="5"/>
  <c r="AA9" i="5"/>
  <c r="Y9" i="5"/>
  <c r="V9" i="5"/>
  <c r="Q9" i="5"/>
  <c r="J9" i="5"/>
  <c r="G9" i="5"/>
  <c r="D9" i="5"/>
  <c r="AA8" i="5"/>
  <c r="Y8" i="5"/>
  <c r="Q8" i="5"/>
  <c r="J8" i="5"/>
  <c r="D8" i="5"/>
  <c r="AA7" i="5"/>
  <c r="Y7" i="5"/>
  <c r="Y314" i="5" s="1"/>
  <c r="V7" i="5"/>
  <c r="Q7" i="5"/>
  <c r="G7" i="5"/>
  <c r="D7" i="5"/>
  <c r="AA6" i="5"/>
  <c r="Y6" i="5"/>
  <c r="V6" i="5"/>
  <c r="Q6" i="5"/>
  <c r="J6" i="5"/>
  <c r="G6" i="5"/>
  <c r="D6" i="5"/>
  <c r="AA5" i="5"/>
  <c r="AB5" i="5" s="1"/>
  <c r="Y5" i="5"/>
  <c r="V5" i="5"/>
  <c r="Q5" i="5"/>
  <c r="J5" i="5"/>
  <c r="J314" i="5" s="1"/>
  <c r="G5" i="5"/>
  <c r="D5" i="5"/>
  <c r="D241" i="5"/>
  <c r="D221" i="5"/>
  <c r="D193" i="5"/>
  <c r="D190" i="5"/>
  <c r="D187" i="5"/>
  <c r="D178" i="5"/>
  <c r="D176" i="5"/>
  <c r="D174" i="5"/>
  <c r="D172" i="5"/>
  <c r="D170" i="5"/>
  <c r="D169" i="5"/>
  <c r="D166" i="5"/>
  <c r="D165" i="5"/>
  <c r="D151" i="5"/>
  <c r="D147" i="5"/>
  <c r="D136" i="5"/>
  <c r="D131" i="5"/>
  <c r="D130" i="5"/>
  <c r="D129" i="5"/>
  <c r="D120" i="5"/>
  <c r="D115" i="5"/>
  <c r="D114" i="5"/>
  <c r="D113" i="5"/>
  <c r="D275" i="5"/>
  <c r="D273" i="5"/>
  <c r="D272" i="5"/>
  <c r="D210" i="5"/>
  <c r="D201" i="5"/>
  <c r="D199" i="5"/>
  <c r="D196" i="5"/>
  <c r="D194" i="5"/>
  <c r="D192" i="5"/>
  <c r="D186" i="5"/>
  <c r="D184" i="5"/>
  <c r="D182" i="5"/>
  <c r="D181" i="5"/>
  <c r="D167" i="5"/>
  <c r="D163" i="5"/>
  <c r="D159" i="5"/>
  <c r="D157" i="5"/>
  <c r="D155" i="5"/>
  <c r="D152" i="5"/>
  <c r="D148" i="5"/>
  <c r="D145" i="5"/>
  <c r="D143" i="5"/>
  <c r="D142" i="5"/>
  <c r="D141" i="5"/>
  <c r="D132" i="5"/>
  <c r="D127" i="5"/>
  <c r="D126" i="5"/>
  <c r="D125" i="5"/>
  <c r="D116" i="5"/>
  <c r="D111" i="5"/>
  <c r="D110" i="5"/>
  <c r="D109" i="5"/>
  <c r="D100" i="5"/>
  <c r="D312" i="5"/>
  <c r="D311" i="5"/>
  <c r="D300" i="5"/>
  <c r="D299" i="5"/>
  <c r="D280" i="5"/>
  <c r="D279" i="5"/>
  <c r="D235" i="5"/>
  <c r="D206" i="5"/>
  <c r="D202" i="5"/>
  <c r="D200" i="5"/>
  <c r="D198" i="5"/>
  <c r="D197" i="5"/>
  <c r="D188" i="5"/>
  <c r="D185" i="5"/>
  <c r="D183" i="5"/>
  <c r="D180" i="5"/>
  <c r="D177" i="5"/>
  <c r="D162" i="5"/>
  <c r="D160" i="5"/>
  <c r="D158" i="5"/>
  <c r="D156" i="5"/>
  <c r="D154" i="5"/>
  <c r="D153" i="5"/>
  <c r="D150" i="5"/>
  <c r="D149" i="5"/>
  <c r="D140" i="5"/>
  <c r="D135" i="5"/>
  <c r="D134" i="5"/>
  <c r="D133" i="5"/>
  <c r="D124" i="5"/>
  <c r="D119" i="5"/>
  <c r="D118" i="5"/>
  <c r="D117" i="5"/>
  <c r="Q308" i="5"/>
  <c r="Q307" i="5"/>
  <c r="Q303" i="5"/>
  <c r="Q301" i="5"/>
  <c r="Q296" i="5"/>
  <c r="Q293" i="5"/>
  <c r="Q292" i="5"/>
  <c r="Q291" i="5"/>
  <c r="Q288" i="5"/>
  <c r="Q287" i="5"/>
  <c r="Q284" i="5"/>
  <c r="Q283" i="5"/>
  <c r="Q281" i="5"/>
  <c r="Q276" i="5"/>
  <c r="Q275" i="5"/>
  <c r="Q271" i="5"/>
  <c r="Q266" i="5"/>
  <c r="Q265" i="5"/>
  <c r="Q251" i="5"/>
  <c r="Q250" i="5"/>
  <c r="Q246" i="5"/>
  <c r="Q244" i="5"/>
  <c r="Q236" i="5"/>
  <c r="Q229" i="5"/>
  <c r="Q227" i="5"/>
  <c r="Q219" i="5"/>
  <c r="Q218" i="5"/>
  <c r="Q217" i="5"/>
  <c r="Q210" i="5"/>
  <c r="Q209" i="5"/>
  <c r="Q208" i="5"/>
  <c r="Q207" i="5"/>
  <c r="Q200" i="5"/>
  <c r="Q198" i="5"/>
  <c r="Q188" i="5"/>
  <c r="Q185" i="5"/>
  <c r="Q183" i="5"/>
  <c r="Q180" i="5"/>
  <c r="Q177" i="5"/>
  <c r="Q175" i="5"/>
  <c r="Q169" i="5"/>
  <c r="Q165" i="5"/>
  <c r="Q156" i="5"/>
  <c r="Q154" i="5"/>
  <c r="Q150" i="5"/>
  <c r="Q146" i="5"/>
  <c r="Q144" i="5"/>
  <c r="Q140" i="5"/>
  <c r="Q135" i="5"/>
  <c r="Q130" i="5"/>
  <c r="Q129" i="5"/>
  <c r="Q124" i="5"/>
  <c r="Q119" i="5"/>
  <c r="Q114" i="5"/>
  <c r="Q113" i="5"/>
  <c r="Q108" i="5"/>
  <c r="Q312" i="5"/>
  <c r="Q311" i="5"/>
  <c r="Q309" i="5"/>
  <c r="Q304" i="5"/>
  <c r="Q300" i="5"/>
  <c r="Q299" i="5"/>
  <c r="Q297" i="5"/>
  <c r="Q295" i="5"/>
  <c r="Q289" i="5"/>
  <c r="Q280" i="5"/>
  <c r="Q279" i="5"/>
  <c r="Q277" i="5"/>
  <c r="Q270" i="5"/>
  <c r="Q268" i="5"/>
  <c r="Q267" i="5"/>
  <c r="Q249" i="5"/>
  <c r="Q235" i="5"/>
  <c r="Q231" i="5"/>
  <c r="Q225" i="5"/>
  <c r="Q224" i="5"/>
  <c r="Q223" i="5"/>
  <c r="Q222" i="5"/>
  <c r="Q221" i="5"/>
  <c r="Q216" i="5"/>
  <c r="Q212" i="5"/>
  <c r="Q206" i="5"/>
  <c r="Q203" i="5"/>
  <c r="Q202" i="5"/>
  <c r="Q195" i="5"/>
  <c r="Q193" i="5"/>
  <c r="Q191" i="5"/>
  <c r="Q181" i="5"/>
  <c r="Q172" i="5"/>
  <c r="Q170" i="5"/>
  <c r="Q166" i="5"/>
  <c r="Q162" i="5"/>
  <c r="Q160" i="5"/>
  <c r="Q158" i="5"/>
  <c r="Q151" i="5"/>
  <c r="Q147" i="5"/>
  <c r="Q142" i="5"/>
  <c r="Q141" i="5"/>
  <c r="Q136" i="5"/>
  <c r="Q131" i="5"/>
  <c r="Q126" i="5"/>
  <c r="Q125" i="5"/>
  <c r="Q120" i="5"/>
  <c r="Q115" i="5"/>
  <c r="Q110" i="5"/>
  <c r="Q109" i="5"/>
  <c r="Q104" i="5"/>
  <c r="Q99" i="5"/>
  <c r="Q273" i="5"/>
  <c r="Q272" i="5"/>
  <c r="Q261" i="5"/>
  <c r="Q260" i="5"/>
  <c r="Q259" i="5"/>
  <c r="Q258" i="5"/>
  <c r="Q252" i="5"/>
  <c r="Q247" i="5"/>
  <c r="Q242" i="5"/>
  <c r="Q240" i="5"/>
  <c r="Q239" i="5"/>
  <c r="Q238" i="5"/>
  <c r="Q237" i="5"/>
  <c r="Q232" i="5"/>
  <c r="Q220" i="5"/>
  <c r="Q214" i="5"/>
  <c r="Q211" i="5"/>
  <c r="Q204" i="5"/>
  <c r="Q197" i="5"/>
  <c r="Q194" i="5"/>
  <c r="Q192" i="5"/>
  <c r="Q189" i="5"/>
  <c r="Q186" i="5"/>
  <c r="Q179" i="5"/>
  <c r="Q173" i="5"/>
  <c r="Q171" i="5"/>
  <c r="Q168" i="5"/>
  <c r="Q164" i="5"/>
  <c r="Q161" i="5"/>
  <c r="Q159" i="5"/>
  <c r="Q153" i="5"/>
  <c r="Q149" i="5"/>
  <c r="Q139" i="5"/>
  <c r="Q134" i="5"/>
  <c r="Q133" i="5"/>
  <c r="Q128" i="5"/>
  <c r="Q123" i="5"/>
  <c r="Q118" i="5"/>
  <c r="Q117" i="5"/>
  <c r="Q112" i="5"/>
  <c r="D309" i="5"/>
  <c r="D293" i="5"/>
  <c r="D301" i="5"/>
  <c r="D308" i="5"/>
  <c r="D189" i="5"/>
  <c r="D191" i="5"/>
  <c r="D195" i="5"/>
  <c r="D211" i="5"/>
  <c r="D218" i="5"/>
  <c r="D224" i="5"/>
  <c r="D234" i="5"/>
  <c r="D239" i="5"/>
  <c r="D245" i="5"/>
  <c r="D246" i="5"/>
  <c r="D256" i="5"/>
  <c r="D205" i="5"/>
  <c r="D208" i="5"/>
  <c r="D216" i="5"/>
  <c r="D220" i="5"/>
  <c r="D222" i="5"/>
  <c r="D248" i="5"/>
  <c r="D251" i="5"/>
  <c r="D257" i="5"/>
  <c r="D203" i="5"/>
  <c r="D209" i="5"/>
  <c r="D212" i="5"/>
  <c r="D215" i="5"/>
  <c r="D217" i="5"/>
  <c r="D223" i="5"/>
  <c r="D237" i="5"/>
  <c r="D243" i="5"/>
  <c r="D253" i="5"/>
  <c r="D258" i="5"/>
  <c r="D219" i="5"/>
  <c r="D226" i="5"/>
  <c r="D229" i="5"/>
  <c r="D230" i="5"/>
  <c r="D240" i="5"/>
  <c r="D244" i="5"/>
  <c r="D247" i="5"/>
  <c r="D249" i="5"/>
  <c r="D252" i="5"/>
  <c r="D254" i="5"/>
  <c r="D263" i="5"/>
  <c r="D287" i="5"/>
  <c r="D303" i="5"/>
  <c r="D304" i="5"/>
  <c r="D305" i="5"/>
  <c r="D307" i="5"/>
  <c r="D225" i="5"/>
  <c r="D228" i="5"/>
  <c r="D231" i="5"/>
  <c r="D233" i="5"/>
  <c r="D236" i="5"/>
  <c r="D238" i="5"/>
  <c r="D242" i="5"/>
  <c r="D255" i="5"/>
  <c r="D259" i="5"/>
  <c r="D260" i="5"/>
  <c r="D261" i="5"/>
  <c r="D264" i="5"/>
  <c r="D265" i="5"/>
  <c r="D267" i="5"/>
  <c r="D268" i="5"/>
  <c r="D269" i="5"/>
  <c r="D283" i="5"/>
  <c r="D284" i="5"/>
  <c r="D285" i="5"/>
  <c r="AA314" i="5"/>
  <c r="AB265" i="5" s="1"/>
  <c r="G309" i="5"/>
  <c r="G305" i="5"/>
  <c r="G301" i="5"/>
  <c r="G297" i="5"/>
  <c r="G293" i="5"/>
  <c r="G289" i="5"/>
  <c r="G285" i="5"/>
  <c r="G281" i="5"/>
  <c r="G277" i="5"/>
  <c r="G273" i="5"/>
  <c r="G312" i="5"/>
  <c r="G311" i="5"/>
  <c r="G308" i="5"/>
  <c r="G307" i="5"/>
  <c r="G304" i="5"/>
  <c r="G303" i="5"/>
  <c r="G300" i="5"/>
  <c r="G299" i="5"/>
  <c r="G296" i="5"/>
  <c r="G295" i="5"/>
  <c r="G292" i="5"/>
  <c r="G291" i="5"/>
  <c r="G288" i="5"/>
  <c r="G287" i="5"/>
  <c r="G284" i="5"/>
  <c r="G283" i="5"/>
  <c r="G280" i="5"/>
  <c r="G279" i="5"/>
  <c r="G276" i="5"/>
  <c r="G275" i="5"/>
  <c r="G269" i="5"/>
  <c r="G265" i="5"/>
  <c r="G261" i="5"/>
  <c r="G264" i="5"/>
  <c r="G263" i="5"/>
  <c r="G262" i="5"/>
  <c r="G256" i="5"/>
  <c r="G252" i="5"/>
  <c r="G248" i="5"/>
  <c r="G244" i="5"/>
  <c r="G240" i="5"/>
  <c r="G236" i="5"/>
  <c r="G232" i="5"/>
  <c r="G228" i="5"/>
  <c r="G224" i="5"/>
  <c r="G220" i="5"/>
  <c r="G216" i="5"/>
  <c r="G212" i="5"/>
  <c r="G208" i="5"/>
  <c r="G204" i="5"/>
  <c r="G200" i="5"/>
  <c r="G196" i="5"/>
  <c r="G192" i="5"/>
  <c r="G188" i="5"/>
  <c r="G184" i="5"/>
  <c r="G180" i="5"/>
  <c r="G176" i="5"/>
  <c r="G172" i="5"/>
  <c r="G168" i="5"/>
  <c r="G164" i="5"/>
  <c r="G160" i="5"/>
  <c r="G156" i="5"/>
  <c r="G152" i="5"/>
  <c r="G148" i="5"/>
  <c r="G144" i="5"/>
  <c r="G310" i="5"/>
  <c r="G290" i="5"/>
  <c r="G278" i="5"/>
  <c r="G271" i="5"/>
  <c r="G251" i="5"/>
  <c r="G250" i="5"/>
  <c r="G249" i="5"/>
  <c r="G235" i="5"/>
  <c r="G234" i="5"/>
  <c r="G233" i="5"/>
  <c r="G219" i="5"/>
  <c r="G218" i="5"/>
  <c r="G217" i="5"/>
  <c r="G203" i="5"/>
  <c r="G202" i="5"/>
  <c r="G201" i="5"/>
  <c r="G187" i="5"/>
  <c r="G186" i="5"/>
  <c r="G185" i="5"/>
  <c r="G298" i="5"/>
  <c r="G286" i="5"/>
  <c r="G272" i="5"/>
  <c r="G267" i="5"/>
  <c r="G266" i="5"/>
  <c r="G255" i="5"/>
  <c r="G254" i="5"/>
  <c r="G253" i="5"/>
  <c r="G239" i="5"/>
  <c r="G238" i="5"/>
  <c r="G237" i="5"/>
  <c r="G223" i="5"/>
  <c r="G222" i="5"/>
  <c r="G221" i="5"/>
  <c r="G207" i="5"/>
  <c r="G206" i="5"/>
  <c r="G205" i="5"/>
  <c r="G191" i="5"/>
  <c r="G190" i="5"/>
  <c r="G189" i="5"/>
  <c r="G175" i="5"/>
  <c r="G174" i="5"/>
  <c r="G173" i="5"/>
  <c r="G159" i="5"/>
  <c r="G158" i="5"/>
  <c r="G157" i="5"/>
  <c r="G140" i="5"/>
  <c r="G136" i="5"/>
  <c r="G132" i="5"/>
  <c r="G128" i="5"/>
  <c r="G124" i="5"/>
  <c r="G120" i="5"/>
  <c r="G116" i="5"/>
  <c r="G112" i="5"/>
  <c r="G108" i="5"/>
  <c r="G104" i="5"/>
  <c r="G100" i="5"/>
  <c r="G96" i="5"/>
  <c r="G92" i="5"/>
  <c r="G88" i="5"/>
  <c r="G84" i="5"/>
  <c r="G80" i="5"/>
  <c r="G76" i="5"/>
  <c r="G72" i="5"/>
  <c r="G68" i="5"/>
  <c r="G64" i="5"/>
  <c r="G60" i="5"/>
  <c r="G56" i="5"/>
  <c r="G52" i="5"/>
  <c r="G48" i="5"/>
  <c r="G44" i="5"/>
  <c r="G40" i="5"/>
  <c r="G36" i="5"/>
  <c r="G32" i="5"/>
  <c r="G28" i="5"/>
  <c r="G24" i="5"/>
  <c r="G20" i="5"/>
  <c r="G16" i="5"/>
  <c r="G12" i="5"/>
  <c r="G8" i="5"/>
  <c r="G314" i="5" s="1"/>
  <c r="G306" i="5"/>
  <c r="G294" i="5"/>
  <c r="G274" i="5"/>
  <c r="G268" i="5"/>
  <c r="G259" i="5"/>
  <c r="G258" i="5"/>
  <c r="G257" i="5"/>
  <c r="G243" i="5"/>
  <c r="G242" i="5"/>
  <c r="G241" i="5"/>
  <c r="G227" i="5"/>
  <c r="G226" i="5"/>
  <c r="G225" i="5"/>
  <c r="G211" i="5"/>
  <c r="G210" i="5"/>
  <c r="G209" i="5"/>
  <c r="V309" i="5"/>
  <c r="V305" i="5"/>
  <c r="V301" i="5"/>
  <c r="V297" i="5"/>
  <c r="V293" i="5"/>
  <c r="V289" i="5"/>
  <c r="V285" i="5"/>
  <c r="V281" i="5"/>
  <c r="V277" i="5"/>
  <c r="V273" i="5"/>
  <c r="V310" i="5"/>
  <c r="V306" i="5"/>
  <c r="V302" i="5"/>
  <c r="V298" i="5"/>
  <c r="V294" i="5"/>
  <c r="V290" i="5"/>
  <c r="V286" i="5"/>
  <c r="V282" i="5"/>
  <c r="V278" i="5"/>
  <c r="V274" i="5"/>
  <c r="V269" i="5"/>
  <c r="V265" i="5"/>
  <c r="V261" i="5"/>
  <c r="V268" i="5"/>
  <c r="V267" i="5"/>
  <c r="V262" i="5"/>
  <c r="V256" i="5"/>
  <c r="V252" i="5"/>
  <c r="V248" i="5"/>
  <c r="V244" i="5"/>
  <c r="V240" i="5"/>
  <c r="V236" i="5"/>
  <c r="V232" i="5"/>
  <c r="V228" i="5"/>
  <c r="V224" i="5"/>
  <c r="V220" i="5"/>
  <c r="V216" i="5"/>
  <c r="V212" i="5"/>
  <c r="V208" i="5"/>
  <c r="V204" i="5"/>
  <c r="V200" i="5"/>
  <c r="V196" i="5"/>
  <c r="V192" i="5"/>
  <c r="V188" i="5"/>
  <c r="V184" i="5"/>
  <c r="V180" i="5"/>
  <c r="V176" i="5"/>
  <c r="V172" i="5"/>
  <c r="V168" i="5"/>
  <c r="V164" i="5"/>
  <c r="V160" i="5"/>
  <c r="V156" i="5"/>
  <c r="V152" i="5"/>
  <c r="V148" i="5"/>
  <c r="V144" i="5"/>
  <c r="V308" i="5"/>
  <c r="V303" i="5"/>
  <c r="V291" i="5"/>
  <c r="V288" i="5"/>
  <c r="V276" i="5"/>
  <c r="V270" i="5"/>
  <c r="V263" i="5"/>
  <c r="V259" i="5"/>
  <c r="V249" i="5"/>
  <c r="V247" i="5"/>
  <c r="V246" i="5"/>
  <c r="V233" i="5"/>
  <c r="V231" i="5"/>
  <c r="V230" i="5"/>
  <c r="V217" i="5"/>
  <c r="V215" i="5"/>
  <c r="V214" i="5"/>
  <c r="V201" i="5"/>
  <c r="V199" i="5"/>
  <c r="V198" i="5"/>
  <c r="V185" i="5"/>
  <c r="V183" i="5"/>
  <c r="V182" i="5"/>
  <c r="V311" i="5"/>
  <c r="V299" i="5"/>
  <c r="V296" i="5"/>
  <c r="V284" i="5"/>
  <c r="V279" i="5"/>
  <c r="V271" i="5"/>
  <c r="V266" i="5"/>
  <c r="V264" i="5"/>
  <c r="V260" i="5"/>
  <c r="V253" i="5"/>
  <c r="V251" i="5"/>
  <c r="V250" i="5"/>
  <c r="V237" i="5"/>
  <c r="V235" i="5"/>
  <c r="V234" i="5"/>
  <c r="V221" i="5"/>
  <c r="V219" i="5"/>
  <c r="V218" i="5"/>
  <c r="V205" i="5"/>
  <c r="V203" i="5"/>
  <c r="V202" i="5"/>
  <c r="V189" i="5"/>
  <c r="V187" i="5"/>
  <c r="V186" i="5"/>
  <c r="V173" i="5"/>
  <c r="V171" i="5"/>
  <c r="V170" i="5"/>
  <c r="V157" i="5"/>
  <c r="V155" i="5"/>
  <c r="V154" i="5"/>
  <c r="V140" i="5"/>
  <c r="V136" i="5"/>
  <c r="V132" i="5"/>
  <c r="V128" i="5"/>
  <c r="V124" i="5"/>
  <c r="V120" i="5"/>
  <c r="V116" i="5"/>
  <c r="V112" i="5"/>
  <c r="V108" i="5"/>
  <c r="V104" i="5"/>
  <c r="V100" i="5"/>
  <c r="V96" i="5"/>
  <c r="V92" i="5"/>
  <c r="V88" i="5"/>
  <c r="V84" i="5"/>
  <c r="V80" i="5"/>
  <c r="V76" i="5"/>
  <c r="V72" i="5"/>
  <c r="V68" i="5"/>
  <c r="V64" i="5"/>
  <c r="V60" i="5"/>
  <c r="V56" i="5"/>
  <c r="V52" i="5"/>
  <c r="V48" i="5"/>
  <c r="V44" i="5"/>
  <c r="V40" i="5"/>
  <c r="V36" i="5"/>
  <c r="V32" i="5"/>
  <c r="V28" i="5"/>
  <c r="V24" i="5"/>
  <c r="V20" i="5"/>
  <c r="V16" i="5"/>
  <c r="V12" i="5"/>
  <c r="V8" i="5"/>
  <c r="V307" i="5"/>
  <c r="V304" i="5"/>
  <c r="V292" i="5"/>
  <c r="V287" i="5"/>
  <c r="V275" i="5"/>
  <c r="V272" i="5"/>
  <c r="V257" i="5"/>
  <c r="V255" i="5"/>
  <c r="V254" i="5"/>
  <c r="V241" i="5"/>
  <c r="V239" i="5"/>
  <c r="V238" i="5"/>
  <c r="V225" i="5"/>
  <c r="V223" i="5"/>
  <c r="V222" i="5"/>
  <c r="V209" i="5"/>
  <c r="V207" i="5"/>
  <c r="V206" i="5"/>
  <c r="J312" i="5"/>
  <c r="J308" i="5"/>
  <c r="J304" i="5"/>
  <c r="J300" i="5"/>
  <c r="J296" i="5"/>
  <c r="J292" i="5"/>
  <c r="J288" i="5"/>
  <c r="J284" i="5"/>
  <c r="J280" i="5"/>
  <c r="J276" i="5"/>
  <c r="J272" i="5"/>
  <c r="J268" i="5"/>
  <c r="J264" i="5"/>
  <c r="J260" i="5"/>
  <c r="J310" i="5"/>
  <c r="J302" i="5"/>
  <c r="J294" i="5"/>
  <c r="J286" i="5"/>
  <c r="J278" i="5"/>
  <c r="J269" i="5"/>
  <c r="J259" i="5"/>
  <c r="J255" i="5"/>
  <c r="J251" i="5"/>
  <c r="J247" i="5"/>
  <c r="J243" i="5"/>
  <c r="J239" i="5"/>
  <c r="J235" i="5"/>
  <c r="J231" i="5"/>
  <c r="J227" i="5"/>
  <c r="J223" i="5"/>
  <c r="J219" i="5"/>
  <c r="J215" i="5"/>
  <c r="J211" i="5"/>
  <c r="J207" i="5"/>
  <c r="J203" i="5"/>
  <c r="J199" i="5"/>
  <c r="J195" i="5"/>
  <c r="J191" i="5"/>
  <c r="J187" i="5"/>
  <c r="J183" i="5"/>
  <c r="J179" i="5"/>
  <c r="J175" i="5"/>
  <c r="J171" i="5"/>
  <c r="J167" i="5"/>
  <c r="J163" i="5"/>
  <c r="J159" i="5"/>
  <c r="J155" i="5"/>
  <c r="J151" i="5"/>
  <c r="J147" i="5"/>
  <c r="J7" i="5"/>
  <c r="J11" i="5"/>
  <c r="J15" i="5"/>
  <c r="J19" i="5"/>
  <c r="J23" i="5"/>
  <c r="J27" i="5"/>
  <c r="J31" i="5"/>
  <c r="J35" i="5"/>
  <c r="J39" i="5"/>
  <c r="J43" i="5"/>
  <c r="J47" i="5"/>
  <c r="J51" i="5"/>
  <c r="J55" i="5"/>
  <c r="J59" i="5"/>
  <c r="J63" i="5"/>
  <c r="J67" i="5"/>
  <c r="J71" i="5"/>
  <c r="J75" i="5"/>
  <c r="J79" i="5"/>
  <c r="J83" i="5"/>
  <c r="J87" i="5"/>
  <c r="J91" i="5"/>
  <c r="J95" i="5"/>
  <c r="J99" i="5"/>
  <c r="J103" i="5"/>
  <c r="J107" i="5"/>
  <c r="J111" i="5"/>
  <c r="J115" i="5"/>
  <c r="J119" i="5"/>
  <c r="J123" i="5"/>
  <c r="J127" i="5"/>
  <c r="J131" i="5"/>
  <c r="J135" i="5"/>
  <c r="J139" i="5"/>
  <c r="J143" i="5"/>
  <c r="J144" i="5"/>
  <c r="J145" i="5"/>
  <c r="J146" i="5"/>
  <c r="J160" i="5"/>
  <c r="J161" i="5"/>
  <c r="J162" i="5"/>
  <c r="J176" i="5"/>
  <c r="J177" i="5"/>
  <c r="J178" i="5"/>
  <c r="J192" i="5"/>
  <c r="J193" i="5"/>
  <c r="J194" i="5"/>
  <c r="J208" i="5"/>
  <c r="J209" i="5"/>
  <c r="J210" i="5"/>
  <c r="J224" i="5"/>
  <c r="J225" i="5"/>
  <c r="J226" i="5"/>
  <c r="J240" i="5"/>
  <c r="J241" i="5"/>
  <c r="J242" i="5"/>
  <c r="J256" i="5"/>
  <c r="J257" i="5"/>
  <c r="J258" i="5"/>
  <c r="J265" i="5"/>
  <c r="J274" i="5"/>
  <c r="J283" i="5"/>
  <c r="J285" i="5"/>
  <c r="J295" i="5"/>
  <c r="J297" i="5"/>
  <c r="J306" i="5"/>
  <c r="J266" i="5"/>
  <c r="J267" i="5"/>
  <c r="J275" i="5"/>
  <c r="J277" i="5"/>
  <c r="J287" i="5"/>
  <c r="J289" i="5"/>
  <c r="J298" i="5"/>
  <c r="J307" i="5"/>
  <c r="J309" i="5"/>
  <c r="D310" i="5"/>
  <c r="D306" i="5"/>
  <c r="D302" i="5"/>
  <c r="D298" i="5"/>
  <c r="D294" i="5"/>
  <c r="D290" i="5"/>
  <c r="D286" i="5"/>
  <c r="D282" i="5"/>
  <c r="D278" i="5"/>
  <c r="D274" i="5"/>
  <c r="D270" i="5"/>
  <c r="D266" i="5"/>
  <c r="D262" i="5"/>
  <c r="Y312" i="5"/>
  <c r="Y308" i="5"/>
  <c r="Y304" i="5"/>
  <c r="Y300" i="5"/>
  <c r="Y296" i="5"/>
  <c r="Y292" i="5"/>
  <c r="Y288" i="5"/>
  <c r="Y284" i="5"/>
  <c r="Y280" i="5"/>
  <c r="Y276" i="5"/>
  <c r="Y272" i="5"/>
  <c r="Y311" i="5"/>
  <c r="Y307" i="5"/>
  <c r="Y303" i="5"/>
  <c r="Y299" i="5"/>
  <c r="Y295" i="5"/>
  <c r="Y291" i="5"/>
  <c r="Y287" i="5"/>
  <c r="Y283" i="5"/>
  <c r="Y279" i="5"/>
  <c r="Y275" i="5"/>
  <c r="Y268" i="5"/>
  <c r="Y264" i="5"/>
  <c r="Y260" i="5"/>
  <c r="Q310" i="5"/>
  <c r="Q306" i="5"/>
  <c r="Q302" i="5"/>
  <c r="Q298" i="5"/>
  <c r="Q294" i="5"/>
  <c r="Q290" i="5"/>
  <c r="Q286" i="5"/>
  <c r="Q282" i="5"/>
  <c r="Q278" i="5"/>
  <c r="Q274" i="5"/>
  <c r="M314" i="5"/>
  <c r="Q314" i="5"/>
  <c r="AB225" i="5"/>
  <c r="AB205" i="5"/>
  <c r="AB109" i="5"/>
  <c r="AB278" i="5"/>
  <c r="AB53" i="5"/>
  <c r="AB141" i="5"/>
  <c r="AB309" i="5"/>
  <c r="AB151" i="5"/>
  <c r="AB125" i="5"/>
  <c r="AB301" i="5"/>
  <c r="AB245" i="5"/>
  <c r="AB181" i="5"/>
  <c r="AB249" i="5"/>
  <c r="AB157" i="5"/>
  <c r="AB133" i="5"/>
  <c r="AB69" i="5"/>
  <c r="AB145" i="5"/>
  <c r="AB28" i="5"/>
  <c r="AB43" i="5"/>
  <c r="D314" i="5"/>
  <c r="AB209" i="5"/>
  <c r="AB61" i="5"/>
  <c r="AB293" i="5"/>
  <c r="AB129" i="5"/>
  <c r="AB41" i="5"/>
  <c r="AB184" i="5"/>
  <c r="AB172" i="5"/>
  <c r="AB175" i="5"/>
  <c r="AB201" i="5"/>
  <c r="AB99" i="5"/>
  <c r="AB68" i="5"/>
  <c r="AB180" i="5"/>
  <c r="AB137" i="5"/>
  <c r="AB73" i="5"/>
  <c r="AB183" i="5"/>
  <c r="AB60" i="5"/>
  <c r="AB59" i="5"/>
  <c r="AB185" i="5"/>
  <c r="AB36" i="5"/>
  <c r="AB143" i="5"/>
  <c r="AB84" i="5"/>
  <c r="AB51" i="5"/>
  <c r="AB292" i="5"/>
  <c r="AB269" i="5"/>
  <c r="AB243" i="5"/>
  <c r="AB226" i="5"/>
  <c r="AB208" i="5"/>
  <c r="AB179" i="5"/>
  <c r="AB283" i="5"/>
  <c r="AB246" i="5"/>
  <c r="AB182" i="5"/>
  <c r="AB303" i="5"/>
  <c r="AB250" i="5"/>
  <c r="AB311" i="5"/>
  <c r="AB252" i="5"/>
  <c r="AB207" i="5"/>
  <c r="AB162" i="5"/>
  <c r="AB138" i="5"/>
  <c r="AB122" i="5"/>
  <c r="AB106" i="5"/>
  <c r="AB90" i="5"/>
  <c r="AB74" i="5"/>
  <c r="AB58" i="5"/>
  <c r="AB42" i="5"/>
  <c r="AB26" i="5"/>
  <c r="AB10" i="5"/>
  <c r="AB170" i="5"/>
  <c r="AB171" i="5"/>
  <c r="AB264" i="5"/>
  <c r="AB204" i="5"/>
  <c r="AB191" i="5"/>
  <c r="AB148" i="5"/>
  <c r="AB139" i="5"/>
  <c r="AB156" i="5"/>
  <c r="AB95" i="5"/>
  <c r="AB75" i="5"/>
  <c r="AB140" i="5"/>
  <c r="AB127" i="5" l="1"/>
  <c r="AB55" i="5"/>
  <c r="AB187" i="5"/>
  <c r="AB253" i="5"/>
  <c r="AB154" i="5"/>
  <c r="AB206" i="5"/>
  <c r="AB296" i="5"/>
  <c r="AB188" i="5"/>
  <c r="AB14" i="5"/>
  <c r="AB30" i="5"/>
  <c r="AB46" i="5"/>
  <c r="AB62" i="5"/>
  <c r="AB78" i="5"/>
  <c r="AB94" i="5"/>
  <c r="AB110" i="5"/>
  <c r="AB126" i="5"/>
  <c r="AB142" i="5"/>
  <c r="AB254" i="5"/>
  <c r="AB202" i="5"/>
  <c r="AB276" i="5"/>
  <c r="AB308" i="5"/>
  <c r="AB198" i="5"/>
  <c r="AB295" i="5"/>
  <c r="AB192" i="5"/>
  <c r="AB272" i="5"/>
  <c r="AB304" i="5"/>
  <c r="AB23" i="5"/>
  <c r="AB15" i="5"/>
  <c r="AB152" i="5"/>
  <c r="AB8" i="5"/>
  <c r="AB89" i="5"/>
  <c r="AB44" i="5"/>
  <c r="AB24" i="5"/>
  <c r="AB173" i="5"/>
  <c r="AB91" i="5"/>
  <c r="AB219" i="5"/>
  <c r="AB81" i="5"/>
  <c r="AB153" i="5"/>
  <c r="AB248" i="5"/>
  <c r="AB196" i="5"/>
  <c r="AB260" i="5"/>
  <c r="AB12" i="5"/>
  <c r="AB251" i="5"/>
  <c r="AB93" i="5"/>
  <c r="AB25" i="5"/>
  <c r="AB306" i="5"/>
  <c r="AB197" i="5"/>
  <c r="AB270" i="5"/>
  <c r="AB215" i="5"/>
  <c r="AB237" i="5"/>
  <c r="AB241" i="5"/>
  <c r="AB235" i="5"/>
  <c r="AB167" i="5"/>
  <c r="AB310" i="5"/>
  <c r="AB203" i="5"/>
  <c r="AB273" i="5"/>
  <c r="AB302" i="5"/>
  <c r="AB112" i="5"/>
  <c r="AB31" i="5"/>
  <c r="AB200" i="5"/>
  <c r="AB128" i="5"/>
  <c r="AB177" i="5"/>
  <c r="AB158" i="5"/>
  <c r="AB176" i="5"/>
  <c r="AB299" i="5"/>
  <c r="AB144" i="5"/>
  <c r="AB255" i="5"/>
  <c r="AB18" i="5"/>
  <c r="AB34" i="5"/>
  <c r="AB50" i="5"/>
  <c r="AB66" i="5"/>
  <c r="AB82" i="5"/>
  <c r="AB98" i="5"/>
  <c r="AB146" i="5"/>
  <c r="AB222" i="5"/>
  <c r="AB279" i="5"/>
  <c r="AB218" i="5"/>
  <c r="AB288" i="5"/>
  <c r="AB150" i="5"/>
  <c r="AB214" i="5"/>
  <c r="AB263" i="5"/>
  <c r="AB194" i="5"/>
  <c r="AB211" i="5"/>
  <c r="AB258" i="5"/>
  <c r="AB87" i="5"/>
  <c r="AB56" i="5"/>
  <c r="AB7" i="5"/>
  <c r="AB161" i="5"/>
  <c r="AB124" i="5"/>
  <c r="AB72" i="5"/>
  <c r="AB168" i="5"/>
  <c r="AB294" i="5"/>
  <c r="AB105" i="5"/>
  <c r="AB232" i="5"/>
  <c r="AB39" i="5"/>
  <c r="AB79" i="5"/>
  <c r="AB20" i="5"/>
  <c r="AB92" i="5"/>
  <c r="AB40" i="5"/>
  <c r="AB71" i="5"/>
  <c r="AB266" i="5"/>
  <c r="AB97" i="5"/>
  <c r="AB212" i="5"/>
  <c r="AB17" i="5"/>
  <c r="AB108" i="5"/>
  <c r="AB47" i="5"/>
  <c r="AB119" i="5"/>
  <c r="AB268" i="5"/>
  <c r="AB101" i="5"/>
  <c r="AB57" i="5"/>
  <c r="AB213" i="5"/>
  <c r="AB193" i="5"/>
  <c r="AB305" i="5"/>
  <c r="AB9" i="5"/>
  <c r="AB285" i="5"/>
  <c r="AB289" i="5"/>
  <c r="AB216" i="5"/>
  <c r="AB233" i="5"/>
  <c r="AB257" i="5"/>
  <c r="AB282" i="5"/>
  <c r="AB221" i="5"/>
  <c r="AB65" i="5"/>
  <c r="AB76" i="5"/>
  <c r="AB27" i="5"/>
  <c r="AB63" i="5"/>
  <c r="AB52" i="5"/>
  <c r="AB228" i="5"/>
  <c r="AB190" i="5"/>
  <c r="AB236" i="5"/>
  <c r="AB155" i="5"/>
  <c r="AB160" i="5"/>
  <c r="AB6" i="5"/>
  <c r="AB314" i="5" s="1"/>
  <c r="AB22" i="5"/>
  <c r="AB38" i="5"/>
  <c r="AB54" i="5"/>
  <c r="AB70" i="5"/>
  <c r="AB86" i="5"/>
  <c r="AB102" i="5"/>
  <c r="AB118" i="5"/>
  <c r="AB134" i="5"/>
  <c r="AB147" i="5"/>
  <c r="AB186" i="5"/>
  <c r="AB239" i="5"/>
  <c r="AB284" i="5"/>
  <c r="AB234" i="5"/>
  <c r="AB291" i="5"/>
  <c r="AB166" i="5"/>
  <c r="AB230" i="5"/>
  <c r="AB280" i="5"/>
  <c r="AB312" i="5"/>
  <c r="AB195" i="5"/>
  <c r="AB224" i="5"/>
  <c r="AB242" i="5"/>
  <c r="AB267" i="5"/>
  <c r="AB287" i="5"/>
  <c r="AB271" i="5"/>
  <c r="AB11" i="5"/>
  <c r="AB104" i="5"/>
  <c r="AB103" i="5"/>
  <c r="AB231" i="5"/>
  <c r="AB120" i="5"/>
  <c r="AB33" i="5"/>
  <c r="AB261" i="5"/>
  <c r="AB135" i="5"/>
  <c r="AB136" i="5"/>
  <c r="AB88" i="5"/>
  <c r="AB100" i="5"/>
  <c r="AB113" i="5"/>
  <c r="AB244" i="5"/>
  <c r="AB45" i="5"/>
  <c r="AB274" i="5"/>
  <c r="AB281" i="5"/>
  <c r="AB111" i="5"/>
  <c r="AB107" i="5"/>
  <c r="AB13" i="5"/>
  <c r="AB117" i="5"/>
  <c r="AB247" i="5"/>
  <c r="AB199" i="5"/>
  <c r="AB165" i="5"/>
  <c r="AB229" i="5"/>
  <c r="AB262" i="5"/>
  <c r="AB49" i="5"/>
  <c r="AB277" i="5"/>
  <c r="AB77" i="5"/>
  <c r="AB286" i="5"/>
  <c r="AB297" i="5"/>
  <c r="AB29" i="5"/>
</calcChain>
</file>

<file path=xl/sharedStrings.xml><?xml version="1.0" encoding="utf-8"?>
<sst xmlns="http://schemas.openxmlformats.org/spreadsheetml/2006/main" count="343" uniqueCount="336">
  <si>
    <t>GEMEENTE</t>
  </si>
  <si>
    <t>AARTSELAAR</t>
  </si>
  <si>
    <t>ANTWERPEN</t>
  </si>
  <si>
    <t>BOECHOUT</t>
  </si>
  <si>
    <t>BOOM</t>
  </si>
  <si>
    <t>BORSBEEK</t>
  </si>
  <si>
    <t>BRASSCHAAT</t>
  </si>
  <si>
    <t>BRECHT</t>
  </si>
  <si>
    <t>EDEGEM</t>
  </si>
  <si>
    <t>ESSEN</t>
  </si>
  <si>
    <t>HEMIKSEM</t>
  </si>
  <si>
    <t>HOVE</t>
  </si>
  <si>
    <t>KALMTHOUT</t>
  </si>
  <si>
    <t>KAPELLEN</t>
  </si>
  <si>
    <t>KONTICH</t>
  </si>
  <si>
    <t>LINT</t>
  </si>
  <si>
    <t>MORTSEL</t>
  </si>
  <si>
    <t>NIEL</t>
  </si>
  <si>
    <t>RANST</t>
  </si>
  <si>
    <t>RUMST</t>
  </si>
  <si>
    <t>SCHELLE</t>
  </si>
  <si>
    <t>SCHILDE</t>
  </si>
  <si>
    <t>SCHOTEN</t>
  </si>
  <si>
    <t>STABROEK</t>
  </si>
  <si>
    <t>WIJNEGEM</t>
  </si>
  <si>
    <t>WOMMELGEM</t>
  </si>
  <si>
    <t>WUUSTWEZEL</t>
  </si>
  <si>
    <t>ZANDHOVEN</t>
  </si>
  <si>
    <t>ZOERSEL</t>
  </si>
  <si>
    <t>ZWIJNDRECHT</t>
  </si>
  <si>
    <t>MALLE</t>
  </si>
  <si>
    <t>BERLAAR</t>
  </si>
  <si>
    <t>BONHEIDEN</t>
  </si>
  <si>
    <t>BORNEM</t>
  </si>
  <si>
    <t>DUFFEL</t>
  </si>
  <si>
    <t>HEIST-OP-DEN-BERG</t>
  </si>
  <si>
    <t>LIER</t>
  </si>
  <si>
    <t>MECHELEN</t>
  </si>
  <si>
    <t>NIJLEN</t>
  </si>
  <si>
    <t>PUTTE</t>
  </si>
  <si>
    <t>PUURS</t>
  </si>
  <si>
    <t>SINT-AMANDS</t>
  </si>
  <si>
    <t>SINT-KATELIJNE-WAVER</t>
  </si>
  <si>
    <t>WILLEBROEK</t>
  </si>
  <si>
    <t>ARENDONK</t>
  </si>
  <si>
    <t>BAARLE-HERTOG</t>
  </si>
  <si>
    <t>BALEN</t>
  </si>
  <si>
    <t>BEERSE</t>
  </si>
  <si>
    <t>DESSEL</t>
  </si>
  <si>
    <t>GEEL</t>
  </si>
  <si>
    <t>GROBBENDONK</t>
  </si>
  <si>
    <t>HERENTALS</t>
  </si>
  <si>
    <t>HERENTHOUT</t>
  </si>
  <si>
    <t>HERSELT</t>
  </si>
  <si>
    <t>HOOGSTRATEN</t>
  </si>
  <si>
    <t>HULSHOUT</t>
  </si>
  <si>
    <t>KASTERLEE</t>
  </si>
  <si>
    <t>LILLE</t>
  </si>
  <si>
    <t>MEERHOUT</t>
  </si>
  <si>
    <t>MERKSPLAS</t>
  </si>
  <si>
    <t>MOL</t>
  </si>
  <si>
    <t>OLEN</t>
  </si>
  <si>
    <t>OUD-TURNHOUT</t>
  </si>
  <si>
    <t>RAVELS</t>
  </si>
  <si>
    <t>RETIE</t>
  </si>
  <si>
    <t>RIJKEVORSEL</t>
  </si>
  <si>
    <t>TURNHOUT</t>
  </si>
  <si>
    <t>VORSELAAR</t>
  </si>
  <si>
    <t>VOSSELAAR</t>
  </si>
  <si>
    <t>WESTERLO</t>
  </si>
  <si>
    <t>LAAKDAL</t>
  </si>
  <si>
    <t>ASSE</t>
  </si>
  <si>
    <t>BEERSEL</t>
  </si>
  <si>
    <t>BEVER</t>
  </si>
  <si>
    <t>DILBEEK</t>
  </si>
  <si>
    <t>GALMAARDEN</t>
  </si>
  <si>
    <t>GOOIK</t>
  </si>
  <si>
    <t>GRIMBERGEN</t>
  </si>
  <si>
    <t>HALLE</t>
  </si>
  <si>
    <t>HERNE</t>
  </si>
  <si>
    <t>HOEILAART</t>
  </si>
  <si>
    <t>KAMPENHOUT</t>
  </si>
  <si>
    <t>KAPELLE-OP-DEN-BOS</t>
  </si>
  <si>
    <t>LIEDEKERKE</t>
  </si>
  <si>
    <t>LONDERZEEL</t>
  </si>
  <si>
    <t>MACHELEN</t>
  </si>
  <si>
    <t>MEISE</t>
  </si>
  <si>
    <t>MERCHTEM</t>
  </si>
  <si>
    <t>OPWIJK</t>
  </si>
  <si>
    <t>OVERIJSE</t>
  </si>
  <si>
    <t>PEPINGEN</t>
  </si>
  <si>
    <t>SINT-PIETERS-LEEUW</t>
  </si>
  <si>
    <t>STEENOKKERZEEL</t>
  </si>
  <si>
    <t>TERNAT</t>
  </si>
  <si>
    <t>VILVOORDE</t>
  </si>
  <si>
    <t>ZAVENTEM</t>
  </si>
  <si>
    <t>ZEMST</t>
  </si>
  <si>
    <t>ROOSDAAL</t>
  </si>
  <si>
    <t>DROGENBOS</t>
  </si>
  <si>
    <t>SINT-GENESIUS-RODE</t>
  </si>
  <si>
    <t>WEMMEL</t>
  </si>
  <si>
    <t>WEZEMBEEK-OPPEM</t>
  </si>
  <si>
    <t>LENNIK</t>
  </si>
  <si>
    <t>AFFLIGEM</t>
  </si>
  <si>
    <t>AARSCHOT</t>
  </si>
  <si>
    <t>BEGIJNENDIJK</t>
  </si>
  <si>
    <t>BEKKEVOORT</t>
  </si>
  <si>
    <t>BERTEM</t>
  </si>
  <si>
    <t>BIERBEEK</t>
  </si>
  <si>
    <t>BOORTMEERBEEK</t>
  </si>
  <si>
    <t>BOUTERSEM</t>
  </si>
  <si>
    <t>DIEST</t>
  </si>
  <si>
    <t>GEETBETS</t>
  </si>
  <si>
    <t>HAACHT</t>
  </si>
  <si>
    <t>HERENT</t>
  </si>
  <si>
    <t>HOEGAARDEN</t>
  </si>
  <si>
    <t>HOLSBEEK</t>
  </si>
  <si>
    <t>HULDENBERG</t>
  </si>
  <si>
    <t>KEERBERGEN</t>
  </si>
  <si>
    <t>KORTENAKEN</t>
  </si>
  <si>
    <t>KORTENBERG</t>
  </si>
  <si>
    <t>LANDEN</t>
  </si>
  <si>
    <t>LEUVEN</t>
  </si>
  <si>
    <t>LUBBEEK</t>
  </si>
  <si>
    <t>OUD-HEVERLEE</t>
  </si>
  <si>
    <t>ROTSELAAR</t>
  </si>
  <si>
    <t>TERVUREN</t>
  </si>
  <si>
    <t>TIENEN</t>
  </si>
  <si>
    <t>TREMELO</t>
  </si>
  <si>
    <t>ZOUTLEEUW</t>
  </si>
  <si>
    <t>LINTER</t>
  </si>
  <si>
    <t>SCHERPENHEUVEL-ZICHEM</t>
  </si>
  <si>
    <t>TIELT-WINGE</t>
  </si>
  <si>
    <t>GLABBEEK</t>
  </si>
  <si>
    <t>BEERNEM</t>
  </si>
  <si>
    <t>BLANKENBERGE</t>
  </si>
  <si>
    <t>BRUGGE</t>
  </si>
  <si>
    <t>DAMME</t>
  </si>
  <si>
    <t>JABBEKE</t>
  </si>
  <si>
    <t>OOSTKAMP</t>
  </si>
  <si>
    <t>TORHOUT</t>
  </si>
  <si>
    <t>ZEDELGEM</t>
  </si>
  <si>
    <t>ZUIENKERKE</t>
  </si>
  <si>
    <t>KNOKKE-HEIST</t>
  </si>
  <si>
    <t>DIKSMUIDE</t>
  </si>
  <si>
    <t>HOUTHULST</t>
  </si>
  <si>
    <t>KOEKELARE</t>
  </si>
  <si>
    <t>KORTEMARK</t>
  </si>
  <si>
    <t>LO-RENINGE</t>
  </si>
  <si>
    <t>IEPER</t>
  </si>
  <si>
    <t>MESEN</t>
  </si>
  <si>
    <t>POPERINGE</t>
  </si>
  <si>
    <t>WERVIK</t>
  </si>
  <si>
    <t>ZONNEBEKE</t>
  </si>
  <si>
    <t>HEUVELLAND</t>
  </si>
  <si>
    <t>LANGEMARK-POELKAPELLE</t>
  </si>
  <si>
    <t>VLETEREN</t>
  </si>
  <si>
    <t>ANZEGEM</t>
  </si>
  <si>
    <t>AVELGEM</t>
  </si>
  <si>
    <t>DEERLIJK</t>
  </si>
  <si>
    <t>HARELBEKE</t>
  </si>
  <si>
    <t>KORTRIJK</t>
  </si>
  <si>
    <t>KUURNE</t>
  </si>
  <si>
    <t>LENDELEDE</t>
  </si>
  <si>
    <t>MENEN</t>
  </si>
  <si>
    <t>WAREGEM</t>
  </si>
  <si>
    <t>WEVELGEM</t>
  </si>
  <si>
    <t>ZWEVEGEM</t>
  </si>
  <si>
    <t>SPIERE-HELKIJN</t>
  </si>
  <si>
    <t>BREDENE</t>
  </si>
  <si>
    <t>GISTEL</t>
  </si>
  <si>
    <t>ICHTEGEM</t>
  </si>
  <si>
    <t>MIDDELKERKE</t>
  </si>
  <si>
    <t>OOSTENDE</t>
  </si>
  <si>
    <t>OUDENBURG</t>
  </si>
  <si>
    <t>DE HAAN</t>
  </si>
  <si>
    <t>HOOGLEDE</t>
  </si>
  <si>
    <t>INGELMUNSTER</t>
  </si>
  <si>
    <t>IZEGEM</t>
  </si>
  <si>
    <t>LEDEGEM</t>
  </si>
  <si>
    <t>LICHTERVELDE</t>
  </si>
  <si>
    <t>MOORSLEDE</t>
  </si>
  <si>
    <t>ROESELARE</t>
  </si>
  <si>
    <t>STADEN</t>
  </si>
  <si>
    <t>DENTERGEM</t>
  </si>
  <si>
    <t>MEULEBEKE</t>
  </si>
  <si>
    <t>OOSTROZEBEKE</t>
  </si>
  <si>
    <t>PITTEM</t>
  </si>
  <si>
    <t>RUISELEDE</t>
  </si>
  <si>
    <t>TIELT</t>
  </si>
  <si>
    <t>WIELSBEKE</t>
  </si>
  <si>
    <t>WINGENE</t>
  </si>
  <si>
    <t>ARDOOIE</t>
  </si>
  <si>
    <t>ALVERINGEM</t>
  </si>
  <si>
    <t>DE PANNE</t>
  </si>
  <si>
    <t>KOKSIJDE</t>
  </si>
  <si>
    <t>NIEUWPOORT</t>
  </si>
  <si>
    <t>VEURNE</t>
  </si>
  <si>
    <t>AALST</t>
  </si>
  <si>
    <t>DENDERLEEUW</t>
  </si>
  <si>
    <t>GERAARDSBERGEN</t>
  </si>
  <si>
    <t>HAALTERT</t>
  </si>
  <si>
    <t>HERZELE</t>
  </si>
  <si>
    <t>LEDE</t>
  </si>
  <si>
    <t>NINOVE</t>
  </si>
  <si>
    <t>SINT-LIEVENS-HOUTEM</t>
  </si>
  <si>
    <t>ZOTTEGEM</t>
  </si>
  <si>
    <t>ERPE-MERE</t>
  </si>
  <si>
    <t>BERLARE</t>
  </si>
  <si>
    <t>BUGGENHOUT</t>
  </si>
  <si>
    <t>DENDERMONDE</t>
  </si>
  <si>
    <t>HAMME</t>
  </si>
  <si>
    <t>LAARNE</t>
  </si>
  <si>
    <t>LEBBEKE</t>
  </si>
  <si>
    <t>WAASMUNSTER</t>
  </si>
  <si>
    <t>WETTEREN</t>
  </si>
  <si>
    <t>WICHELEN</t>
  </si>
  <si>
    <t>ZELE</t>
  </si>
  <si>
    <t>ASSENEDE</t>
  </si>
  <si>
    <t>EEKLO</t>
  </si>
  <si>
    <t>KAPRIJKE</t>
  </si>
  <si>
    <t>MALDEGEM</t>
  </si>
  <si>
    <t>SINT-LAUREINS</t>
  </si>
  <si>
    <t>ZELZATE</t>
  </si>
  <si>
    <t>AALTER</t>
  </si>
  <si>
    <t>DEINZE</t>
  </si>
  <si>
    <t>DE PINTE</t>
  </si>
  <si>
    <t>DESTELBERGEN</t>
  </si>
  <si>
    <t>EVERGEM</t>
  </si>
  <si>
    <t>GAVERE</t>
  </si>
  <si>
    <t>GENT</t>
  </si>
  <si>
    <t>KNESSELARE</t>
  </si>
  <si>
    <t>LOCHRISTI</t>
  </si>
  <si>
    <t>LOVENDEGEM</t>
  </si>
  <si>
    <t>MELLE</t>
  </si>
  <si>
    <t>MERELBEKE</t>
  </si>
  <si>
    <t>MOERBEKE</t>
  </si>
  <si>
    <t>NAZARETH</t>
  </si>
  <si>
    <t>NEVELE</t>
  </si>
  <si>
    <t>OOSTERZELE</t>
  </si>
  <si>
    <t>SINT-MARTENS-LATEM</t>
  </si>
  <si>
    <t>WAARSCHOOT</t>
  </si>
  <si>
    <t>WACHTEBEKE</t>
  </si>
  <si>
    <t>ZOMERGEM</t>
  </si>
  <si>
    <t>ZULTE</t>
  </si>
  <si>
    <t>KRUISHOUTEM</t>
  </si>
  <si>
    <t>OUDENAARDE</t>
  </si>
  <si>
    <t>RONSE</t>
  </si>
  <si>
    <t>ZINGEM</t>
  </si>
  <si>
    <t>BRAKEL</t>
  </si>
  <si>
    <t>KLUISBERGEN</t>
  </si>
  <si>
    <t>WORTEGEM-PETEGEM</t>
  </si>
  <si>
    <t>HOREBEKE</t>
  </si>
  <si>
    <t>LIERDE</t>
  </si>
  <si>
    <t>MAARKEDAL</t>
  </si>
  <si>
    <t>ZWALM</t>
  </si>
  <si>
    <t>BEVEREN</t>
  </si>
  <si>
    <t>KRUIBEKE</t>
  </si>
  <si>
    <t>LOKEREN</t>
  </si>
  <si>
    <t>SINT-GILLIS-WAAS</t>
  </si>
  <si>
    <t>SINT-NIKLAAS</t>
  </si>
  <si>
    <t>STEKENE</t>
  </si>
  <si>
    <t>TEMSE</t>
  </si>
  <si>
    <t>AS</t>
  </si>
  <si>
    <t>BERINGEN</t>
  </si>
  <si>
    <t>DIEPENBEEK</t>
  </si>
  <si>
    <t>GENK</t>
  </si>
  <si>
    <t>GINGELOM</t>
  </si>
  <si>
    <t>HALEN</t>
  </si>
  <si>
    <t>HASSELT</t>
  </si>
  <si>
    <t>HERK-DE-STAD</t>
  </si>
  <si>
    <t>LEOPOLDSBURG</t>
  </si>
  <si>
    <t>LUMMEN</t>
  </si>
  <si>
    <t>NIEUWERKERKEN</t>
  </si>
  <si>
    <t>OPGLABBEEK</t>
  </si>
  <si>
    <t>SINT-TRUIDEN</t>
  </si>
  <si>
    <t>TESSENDERLO</t>
  </si>
  <si>
    <t>ZONHOVEN</t>
  </si>
  <si>
    <t>ZUTENDAAL</t>
  </si>
  <si>
    <t>HAM</t>
  </si>
  <si>
    <t>HEUSDEN-ZOLDER</t>
  </si>
  <si>
    <t>BOCHOLT</t>
  </si>
  <si>
    <t>BREE</t>
  </si>
  <si>
    <t>KINROOI</t>
  </si>
  <si>
    <t>LOMMEL</t>
  </si>
  <si>
    <t>MAASEIK</t>
  </si>
  <si>
    <t>NEERPELT</t>
  </si>
  <si>
    <t>OVERPELT</t>
  </si>
  <si>
    <t>PEER</t>
  </si>
  <si>
    <t>HAMONT-ACHEL</t>
  </si>
  <si>
    <t>HECHTEL-EKSEL</t>
  </si>
  <si>
    <t>HOUTHALEN-HELCHTEREN</t>
  </si>
  <si>
    <t>MEEUWEN-GRUITRODE</t>
  </si>
  <si>
    <t>DILSEN-STOKKEM</t>
  </si>
  <si>
    <t>ALKEN</t>
  </si>
  <si>
    <t>BILZEN</t>
  </si>
  <si>
    <t>BORGLOON</t>
  </si>
  <si>
    <t>HEERS</t>
  </si>
  <si>
    <t>HERSTAPPE</t>
  </si>
  <si>
    <t>HOESELT</t>
  </si>
  <si>
    <t>KORTESSEM</t>
  </si>
  <si>
    <t>LANAKEN</t>
  </si>
  <si>
    <t>RIEMST</t>
  </si>
  <si>
    <t>TONGEREN</t>
  </si>
  <si>
    <t>WELLEN</t>
  </si>
  <si>
    <t>MAASMECHELEN</t>
  </si>
  <si>
    <t>VOEREN</t>
  </si>
  <si>
    <t>flankerend onderwijs</t>
  </si>
  <si>
    <t/>
  </si>
  <si>
    <t>KRAAINEM</t>
  </si>
  <si>
    <t>LINKEBEEK</t>
  </si>
  <si>
    <t>sport</t>
  </si>
  <si>
    <t>cultuur</t>
  </si>
  <si>
    <t>ontwikkelingssamw</t>
  </si>
  <si>
    <t>jeugd</t>
  </si>
  <si>
    <t>integratie</t>
  </si>
  <si>
    <t>kinderarmoede</t>
  </si>
  <si>
    <t>Totaal</t>
  </si>
  <si>
    <t>%</t>
  </si>
  <si>
    <t>Begrotingsartikel</t>
  </si>
  <si>
    <t>Basisallocatie</t>
  </si>
  <si>
    <t>HC0/1HG-I-2-F/W</t>
  </si>
  <si>
    <t>HG 125</t>
  </si>
  <si>
    <t>HC0/1HD-H-2-H/WT</t>
  </si>
  <si>
    <t>HD129-4322 + HD128-4322</t>
  </si>
  <si>
    <t>HBO/1HF-G-2-Y/IS</t>
  </si>
  <si>
    <t>HF023 4140</t>
  </si>
  <si>
    <t>FB0/1FO-I-2-L/WT</t>
  </si>
  <si>
    <t>FO021</t>
  </si>
  <si>
    <t xml:space="preserve">DCO/1DE-A-2-B/WT </t>
  </si>
  <si>
    <t>DE 112</t>
  </si>
  <si>
    <t>BD0/1BJ-C-2-A/WT</t>
  </si>
  <si>
    <t>BJ 306 34.41</t>
  </si>
  <si>
    <t>GBO/1GC-B-2-H/WT</t>
  </si>
  <si>
    <t>GC073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</si>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</sst>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[$€-813]\ #,##0.00;[$€-813]&quot; -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45454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rgb="FFE2E2E2"/>
      </left>
      <right/>
      <top style="medium">
        <color rgb="FFE2E2E2"/>
      </top>
      <bottom style="medium">
        <color rgb="FFE2E2E2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81">
    <xf numFmtId="0" fontId="0" fillId="0" borderId="0" xfId="0"/>
    <xf numFmtId="1" fontId="2" fillId="0" borderId="0" xfId="0" applyNumberFormat="1" applyFont="1"/>
    <xf numFmtId="1" fontId="2" fillId="0" borderId="0" xfId="0" applyNumberFormat="1" applyFont="1" applyFill="1" applyBorder="1"/>
    <xf numFmtId="1" fontId="2" fillId="0" borderId="0" xfId="0" applyNumberFormat="1" applyFont="1" applyBorder="1"/>
    <xf numFmtId="1" fontId="2" fillId="0" borderId="0" xfId="0" applyNumberFormat="1" applyFont="1" applyFill="1"/>
    <xf numFmtId="4" fontId="0" fillId="0" borderId="0" xfId="0" applyNumberFormat="1"/>
    <xf numFmtId="1" fontId="2" fillId="0" borderId="0" xfId="0" applyNumberFormat="1" applyFont="1" applyBorder="1" applyAlignment="1">
      <alignment horizontal="left" wrapText="1"/>
    </xf>
    <xf numFmtId="4" fontId="1" fillId="0" borderId="0" xfId="0" applyNumberFormat="1" applyFont="1"/>
    <xf numFmtId="0" fontId="3" fillId="0" borderId="0" xfId="0" applyFont="1"/>
    <xf numFmtId="4" fontId="3" fillId="0" borderId="0" xfId="0" applyNumberFormat="1" applyFont="1"/>
    <xf numFmtId="4" fontId="4" fillId="0" borderId="0" xfId="0" applyNumberFormat="1" applyFont="1"/>
    <xf numFmtId="0" fontId="1" fillId="0" borderId="0" xfId="0" applyFont="1"/>
    <xf numFmtId="0" fontId="0" fillId="2" borderId="0" xfId="0" applyFill="1"/>
    <xf numFmtId="0" fontId="0" fillId="3" borderId="0" xfId="0" applyFill="1"/>
    <xf numFmtId="10" fontId="0" fillId="3" borderId="0" xfId="0" applyNumberFormat="1" applyFill="1"/>
    <xf numFmtId="0" fontId="5" fillId="0" borderId="0" xfId="0" applyFont="1"/>
    <xf numFmtId="4" fontId="7" fillId="0" borderId="0" xfId="0" applyNumberFormat="1" applyFont="1"/>
    <xf numFmtId="0" fontId="8" fillId="0" borderId="0" xfId="0" applyFont="1"/>
    <xf numFmtId="0" fontId="9" fillId="0" borderId="2" xfId="0" applyFont="1" applyFill="1" applyBorder="1" applyAlignment="1" applyProtection="1">
      <alignment vertical="center" wrapText="1"/>
    </xf>
    <xf numFmtId="4" fontId="10" fillId="0" borderId="0" xfId="0" applyNumberFormat="1" applyFont="1"/>
    <xf numFmtId="4" fontId="11" fillId="0" borderId="0" xfId="0" applyNumberFormat="1" applyFont="1"/>
    <xf numFmtId="4" fontId="2" fillId="3" borderId="0" xfId="0" applyNumberFormat="1" applyFont="1" applyFill="1"/>
    <xf numFmtId="4" fontId="2" fillId="0" borderId="2" xfId="0" applyNumberFormat="1" applyFont="1" applyFill="1" applyBorder="1" applyAlignment="1" applyProtection="1">
      <alignment horizontal="right" vertical="center" wrapText="1"/>
    </xf>
    <xf numFmtId="4" fontId="2" fillId="0" borderId="0" xfId="0" applyNumberFormat="1" applyFont="1"/>
    <xf numFmtId="0" fontId="1" fillId="0" borderId="0" xfId="0" applyFont="1" applyBorder="1"/>
    <xf numFmtId="1" fontId="2" fillId="4" borderId="0" xfId="0" applyNumberFormat="1" applyFont="1" applyFill="1"/>
    <xf numFmtId="0" fontId="0" fillId="4" borderId="0" xfId="0" applyFill="1"/>
    <xf numFmtId="4" fontId="2" fillId="4" borderId="0" xfId="0" applyNumberFormat="1" applyFont="1" applyFill="1"/>
    <xf numFmtId="4" fontId="2" fillId="4" borderId="2" xfId="0" applyNumberFormat="1" applyFont="1" applyFill="1" applyBorder="1" applyAlignment="1" applyProtection="1">
      <alignment horizontal="right" vertical="center" wrapText="1"/>
    </xf>
    <xf numFmtId="10" fontId="0" fillId="4" borderId="0" xfId="0" applyNumberFormat="1" applyFill="1"/>
    <xf numFmtId="0" fontId="5" fillId="4" borderId="0" xfId="0" applyFont="1" applyFill="1"/>
    <xf numFmtId="10" fontId="5" fillId="4" borderId="0" xfId="0" applyNumberFormat="1" applyFont="1" applyFill="1"/>
    <xf numFmtId="1" fontId="2" fillId="4" borderId="0" xfId="0" applyNumberFormat="1" applyFont="1" applyFill="1" applyBorder="1"/>
    <xf numFmtId="4" fontId="2" fillId="4" borderId="0" xfId="0" applyNumberFormat="1" applyFont="1" applyFill="1" applyBorder="1"/>
    <xf numFmtId="4" fontId="2" fillId="4" borderId="0" xfId="0" applyNumberFormat="1" applyFont="1" applyFill="1" applyBorder="1" applyAlignment="1" applyProtection="1">
      <alignment horizontal="right" vertical="center" wrapText="1"/>
    </xf>
    <xf numFmtId="10" fontId="1" fillId="0" borderId="0" xfId="2" applyNumberFormat="1" applyFont="1" applyAlignment="1">
      <alignment horizontal="center"/>
    </xf>
    <xf numFmtId="10" fontId="2" fillId="0" borderId="0" xfId="2" applyNumberFormat="1" applyFont="1" applyAlignment="1">
      <alignment horizontal="center"/>
    </xf>
    <xf numFmtId="10" fontId="7" fillId="0" borderId="0" xfId="2" applyNumberFormat="1" applyFont="1" applyAlignment="1">
      <alignment horizontal="center"/>
    </xf>
    <xf numFmtId="10" fontId="10" fillId="0" borderId="0" xfId="2" applyNumberFormat="1" applyFont="1" applyAlignment="1">
      <alignment horizontal="center"/>
    </xf>
    <xf numFmtId="10" fontId="2" fillId="4" borderId="0" xfId="2" applyNumberFormat="1" applyFont="1" applyFill="1" applyAlignment="1">
      <alignment horizontal="center"/>
    </xf>
    <xf numFmtId="0" fontId="0" fillId="2" borderId="0" xfId="0" applyFill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10" fontId="6" fillId="0" borderId="0" xfId="2" applyNumberFormat="1" applyFont="1" applyAlignment="1">
      <alignment horizontal="right" vertical="center"/>
    </xf>
    <xf numFmtId="4" fontId="6" fillId="3" borderId="0" xfId="0" applyNumberFormat="1" applyFont="1" applyFill="1" applyAlignment="1">
      <alignment horizontal="right" vertical="center"/>
    </xf>
    <xf numFmtId="10" fontId="0" fillId="3" borderId="0" xfId="0" applyNumberForma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13" fillId="0" borderId="0" xfId="0" applyFont="1"/>
    <xf numFmtId="4" fontId="2" fillId="0" borderId="0" xfId="0" applyNumberFormat="1" applyFont="1" applyBorder="1"/>
    <xf numFmtId="4" fontId="2" fillId="4" borderId="0" xfId="0" applyNumberFormat="1" applyFont="1" applyFill="1" applyBorder="1" applyAlignment="1">
      <alignment horizontal="right" vertical="top"/>
    </xf>
    <xf numFmtId="4" fontId="2" fillId="0" borderId="1" xfId="0" applyNumberFormat="1" applyFont="1" applyBorder="1"/>
    <xf numFmtId="4" fontId="2" fillId="4" borderId="1" xfId="0" applyNumberFormat="1" applyFont="1" applyFill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0" fontId="14" fillId="0" borderId="0" xfId="0" applyFont="1"/>
    <xf numFmtId="4" fontId="2" fillId="0" borderId="0" xfId="0" applyNumberFormat="1" applyFont="1" applyAlignment="1">
      <alignment wrapText="1"/>
    </xf>
    <xf numFmtId="4" fontId="6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3" fontId="14" fillId="0" borderId="0" xfId="0" applyNumberFormat="1" applyFont="1"/>
    <xf numFmtId="4" fontId="0" fillId="0" borderId="0" xfId="0" applyNumberFormat="1" applyAlignment="1"/>
    <xf numFmtId="0" fontId="0" fillId="0" borderId="0" xfId="0" applyAlignment="1"/>
    <xf numFmtId="4" fontId="2" fillId="0" borderId="3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 applyAlignment="1"/>
    <xf numFmtId="4" fontId="2" fillId="4" borderId="0" xfId="0" applyNumberFormat="1" applyFont="1" applyFill="1" applyAlignment="1">
      <alignment wrapText="1"/>
    </xf>
    <xf numFmtId="0" fontId="14" fillId="4" borderId="0" xfId="0" applyFont="1" applyFill="1"/>
    <xf numFmtId="3" fontId="0" fillId="4" borderId="0" xfId="0" applyNumberFormat="1" applyFill="1" applyAlignment="1"/>
    <xf numFmtId="0" fontId="0" fillId="4" borderId="0" xfId="0" applyFill="1" applyAlignment="1"/>
    <xf numFmtId="4" fontId="2" fillId="0" borderId="2" xfId="0" applyNumberFormat="1" applyFont="1" applyBorder="1"/>
    <xf numFmtId="3" fontId="14" fillId="4" borderId="0" xfId="0" applyNumberFormat="1" applyFont="1" applyFill="1"/>
    <xf numFmtId="4" fontId="0" fillId="4" borderId="0" xfId="0" applyNumberFormat="1" applyFill="1" applyAlignment="1"/>
    <xf numFmtId="0" fontId="5" fillId="0" borderId="0" xfId="0" applyFont="1" applyAlignment="1"/>
    <xf numFmtId="4" fontId="13" fillId="0" borderId="0" xfId="0" applyNumberFormat="1" applyFont="1" applyAlignment="1">
      <alignment horizontal="right" vertical="center"/>
    </xf>
    <xf numFmtId="43" fontId="1" fillId="0" borderId="0" xfId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164" fontId="15" fillId="0" borderId="1" xfId="0" applyNumberFormat="1" applyFont="1" applyBorder="1" applyAlignment="1">
      <alignment horizontal="right" vertical="top"/>
    </xf>
    <xf numFmtId="0" fontId="8" fillId="0" borderId="0" xfId="0" applyFont="1" applyAlignment="1">
      <alignment wrapText="1"/>
    </xf>
    <xf numFmtId="2" fontId="0" fillId="0" borderId="0" xfId="0" applyNumberFormat="1" applyAlignmen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4" fontId="1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19"/>
  <sheetViews>
    <sheetView tabSelected="1" topLeftCell="A67" workbookViewId="0">
      <selection activeCell="D320" sqref="D320"/>
    </sheetView>
  </sheetViews>
  <sheetFormatPr defaultRowHeight="15" x14ac:dyDescent="0.25"/>
  <cols>
    <col min="1" max="1" width="27.28515625" style="1" customWidth="1"/>
    <col min="2" max="2" width="2.42578125" customWidth="1"/>
    <col min="3" max="3" width="12.7109375" style="7" bestFit="1" customWidth="1"/>
    <col min="4" max="4" width="9.7109375" style="35" customWidth="1"/>
    <col min="5" max="5" width="2.42578125" customWidth="1"/>
    <col min="6" max="6" width="13.85546875" bestFit="1" customWidth="1"/>
    <col min="7" max="7" width="9.7109375" style="35" customWidth="1"/>
    <col min="8" max="8" width="2.42578125" customWidth="1"/>
    <col min="9" max="9" width="12.7109375" bestFit="1" customWidth="1"/>
    <col min="10" max="10" width="9.7109375" style="35" customWidth="1"/>
    <col min="11" max="11" width="2.42578125" customWidth="1"/>
    <col min="12" max="12" width="20.28515625" bestFit="1" customWidth="1"/>
    <col min="13" max="13" width="9.7109375" style="35" customWidth="1"/>
    <col min="14" max="14" width="2.42578125" customWidth="1"/>
    <col min="15" max="15" width="9.140625" hidden="1" customWidth="1"/>
    <col min="16" max="16" width="18.85546875" style="77" bestFit="1" customWidth="1"/>
    <col min="17" max="17" width="9.7109375" style="35" customWidth="1"/>
    <col min="18" max="18" width="2.42578125" customWidth="1"/>
    <col min="19" max="20" width="9.140625" hidden="1" customWidth="1"/>
    <col min="21" max="21" width="11.7109375" style="52" bestFit="1" customWidth="1"/>
    <col min="22" max="22" width="9.7109375" style="35" customWidth="1"/>
    <col min="23" max="23" width="2.42578125" customWidth="1"/>
    <col min="24" max="24" width="14.85546875" style="59" bestFit="1" customWidth="1"/>
    <col min="25" max="25" width="9.7109375" style="35" customWidth="1"/>
    <col min="26" max="26" width="2.42578125" customWidth="1"/>
    <col min="27" max="27" width="13.85546875" bestFit="1" customWidth="1"/>
    <col min="28" max="28" width="9.7109375" style="35" customWidth="1"/>
    <col min="29" max="29" width="2.42578125" customWidth="1"/>
  </cols>
  <sheetData>
    <row r="1" spans="1:29" x14ac:dyDescent="0.25">
      <c r="A1" s="1" t="s">
        <v>319</v>
      </c>
      <c r="C1" s="7" t="s">
        <v>321</v>
      </c>
      <c r="F1" s="11" t="s">
        <v>323</v>
      </c>
      <c r="I1" s="11" t="s">
        <v>325</v>
      </c>
      <c r="L1" s="11" t="s">
        <v>327</v>
      </c>
      <c r="P1" s="55" t="s">
        <v>329</v>
      </c>
      <c r="U1" s="46" t="s">
        <v>331</v>
      </c>
      <c r="X1" s="56" t="s">
        <v>333</v>
      </c>
    </row>
    <row r="2" spans="1:29" x14ac:dyDescent="0.25">
      <c r="A2" s="1" t="s">
        <v>320</v>
      </c>
      <c r="C2" s="7" t="s">
        <v>322</v>
      </c>
      <c r="F2" s="11" t="s">
        <v>324</v>
      </c>
      <c r="I2" s="11" t="s">
        <v>326</v>
      </c>
      <c r="L2" s="11" t="s">
        <v>328</v>
      </c>
      <c r="P2" s="55" t="s">
        <v>330</v>
      </c>
      <c r="U2" s="46" t="s">
        <v>332</v>
      </c>
      <c r="X2" s="56" t="s">
        <v>334</v>
      </c>
    </row>
    <row r="4" spans="1:29" x14ac:dyDescent="0.25">
      <c r="A4" s="6" t="s">
        <v>0</v>
      </c>
      <c r="B4" s="12"/>
      <c r="C4" s="7" t="s">
        <v>314</v>
      </c>
      <c r="D4" s="35" t="s">
        <v>318</v>
      </c>
      <c r="E4" s="13"/>
      <c r="F4" s="24" t="s">
        <v>312</v>
      </c>
      <c r="G4" s="35" t="s">
        <v>318</v>
      </c>
      <c r="H4" s="13"/>
      <c r="I4" s="24" t="s">
        <v>311</v>
      </c>
      <c r="J4" s="35" t="s">
        <v>318</v>
      </c>
      <c r="K4" s="13"/>
      <c r="L4" s="24" t="s">
        <v>307</v>
      </c>
      <c r="M4" s="35" t="s">
        <v>318</v>
      </c>
      <c r="N4" s="13"/>
      <c r="O4" s="11"/>
      <c r="P4" s="55" t="s">
        <v>313</v>
      </c>
      <c r="Q4" s="35" t="s">
        <v>318</v>
      </c>
      <c r="R4" s="13"/>
      <c r="S4" s="11"/>
      <c r="T4" s="11"/>
      <c r="U4" s="46" t="s">
        <v>315</v>
      </c>
      <c r="V4" s="35" t="s">
        <v>318</v>
      </c>
      <c r="W4" s="13"/>
      <c r="X4" s="56" t="s">
        <v>316</v>
      </c>
      <c r="Y4" s="35" t="s">
        <v>318</v>
      </c>
      <c r="Z4" s="12"/>
      <c r="AA4" s="11" t="s">
        <v>317</v>
      </c>
      <c r="AB4" s="35" t="s">
        <v>318</v>
      </c>
      <c r="AC4" s="12"/>
    </row>
    <row r="5" spans="1:29" x14ac:dyDescent="0.25">
      <c r="A5" s="1" t="s">
        <v>198</v>
      </c>
      <c r="B5" s="12"/>
      <c r="C5" s="23">
        <v>315555.61</v>
      </c>
      <c r="D5" s="36">
        <f>(C5/$C$314)</f>
        <v>1.5814770061065072E-2</v>
      </c>
      <c r="E5" s="21"/>
      <c r="F5" s="22">
        <v>1353885.5</v>
      </c>
      <c r="G5" s="36">
        <f t="shared" ref="G5:G68" si="0">F5/$F$314</f>
        <v>1.5195371125990615E-2</v>
      </c>
      <c r="H5" s="21"/>
      <c r="I5" s="22">
        <v>196447.2</v>
      </c>
      <c r="J5" s="36">
        <f>I5/$I$314</f>
        <v>1.3027635719592531E-2</v>
      </c>
      <c r="K5" s="21"/>
      <c r="L5" s="47">
        <v>54271.54</v>
      </c>
      <c r="M5" s="36">
        <v>3.7172287671232873E-2</v>
      </c>
      <c r="N5" s="21"/>
      <c r="O5" s="23"/>
      <c r="P5" s="53">
        <v>50000</v>
      </c>
      <c r="Q5" s="36">
        <f>P5/$P$314</f>
        <v>1.8542727078871491E-2</v>
      </c>
      <c r="R5" s="14"/>
      <c r="U5" s="57">
        <v>102484</v>
      </c>
      <c r="V5" s="36">
        <f>U5/$U$314</f>
        <v>1.6791368184220726E-2</v>
      </c>
      <c r="W5" s="14"/>
      <c r="X5" s="58">
        <v>104481.51</v>
      </c>
      <c r="Y5" s="36">
        <f>X5/$X$314</f>
        <v>2.4938897243107775E-2</v>
      </c>
      <c r="Z5" s="12"/>
      <c r="AA5" s="5">
        <f>SUM(C5,F5,I5,L5,P5,U5,X5)</f>
        <v>2177125.36</v>
      </c>
      <c r="AB5" s="36">
        <f>AA5/$AA$314</f>
        <v>1.5710198472700949E-2</v>
      </c>
      <c r="AC5" s="12"/>
    </row>
    <row r="6" spans="1:29" x14ac:dyDescent="0.25">
      <c r="A6" s="3" t="s">
        <v>224</v>
      </c>
      <c r="B6" s="12"/>
      <c r="C6" s="23">
        <v>41446.6</v>
      </c>
      <c r="D6" s="36">
        <f t="shared" ref="D6:D69" si="1">(C6/$C$314)</f>
        <v>2.0771883878500518E-3</v>
      </c>
      <c r="E6" s="21"/>
      <c r="F6" s="22">
        <v>248722.99</v>
      </c>
      <c r="G6" s="36">
        <f t="shared" si="0"/>
        <v>2.7915493153712425E-3</v>
      </c>
      <c r="H6" s="21"/>
      <c r="I6" s="22">
        <v>47664</v>
      </c>
      <c r="J6" s="36">
        <f t="shared" ref="J6:J69" si="2">I6/$I$314</f>
        <v>3.1608963066852487E-3</v>
      </c>
      <c r="K6" s="21"/>
      <c r="L6" s="47">
        <v>0</v>
      </c>
      <c r="M6" s="36">
        <v>0</v>
      </c>
      <c r="N6" s="21"/>
      <c r="O6" s="23"/>
      <c r="P6" s="53"/>
      <c r="Q6" s="36">
        <f t="shared" ref="Q6:Q69" si="3">P6/$P$314</f>
        <v>0</v>
      </c>
      <c r="R6" s="14"/>
      <c r="V6" s="36">
        <f t="shared" ref="V6:V69" si="4">U6/$U$314</f>
        <v>0</v>
      </c>
      <c r="W6" s="14"/>
      <c r="Y6" s="36">
        <f t="shared" ref="Y6:Y69" si="5">X6/$X$314</f>
        <v>0</v>
      </c>
      <c r="Z6" s="12"/>
      <c r="AA6" s="5">
        <f t="shared" ref="AA6:AA69" si="6">SUM(C6,F6,I6,L6,P6,U6,X6)</f>
        <v>337833.58999999997</v>
      </c>
      <c r="AB6" s="36">
        <f t="shared" ref="AB6:AB69" si="7">AA6/$AA$314</f>
        <v>2.4378167868317323E-3</v>
      </c>
      <c r="AC6" s="12"/>
    </row>
    <row r="7" spans="1:29" x14ac:dyDescent="0.25">
      <c r="A7" s="3" t="s">
        <v>104</v>
      </c>
      <c r="B7" s="12"/>
      <c r="C7" s="23">
        <v>51510.41</v>
      </c>
      <c r="D7" s="36">
        <f t="shared" si="1"/>
        <v>2.5815585718827407E-3</v>
      </c>
      <c r="E7" s="21"/>
      <c r="F7" s="22">
        <v>550947.22</v>
      </c>
      <c r="G7" s="36">
        <f t="shared" si="0"/>
        <v>6.1835712685694606E-3</v>
      </c>
      <c r="H7" s="21"/>
      <c r="I7" s="22">
        <v>69012</v>
      </c>
      <c r="J7" s="36">
        <f t="shared" si="2"/>
        <v>4.5766149697247897E-3</v>
      </c>
      <c r="K7" s="21"/>
      <c r="L7" s="23">
        <v>22780.81</v>
      </c>
      <c r="M7" s="36">
        <v>1.5603294520547943E-2</v>
      </c>
      <c r="N7" s="21"/>
      <c r="O7" s="23"/>
      <c r="P7" s="53"/>
      <c r="Q7" s="36">
        <f t="shared" si="3"/>
        <v>0</v>
      </c>
      <c r="R7" s="14"/>
      <c r="V7" s="36">
        <f t="shared" si="4"/>
        <v>0</v>
      </c>
      <c r="W7" s="14"/>
      <c r="Y7" s="36">
        <f t="shared" si="5"/>
        <v>0</v>
      </c>
      <c r="Z7" s="12"/>
      <c r="AA7" s="5">
        <f t="shared" si="6"/>
        <v>694250.44000000006</v>
      </c>
      <c r="AB7" s="36">
        <f t="shared" si="7"/>
        <v>5.0097309059685766E-3</v>
      </c>
      <c r="AC7" s="12"/>
    </row>
    <row r="8" spans="1:29" x14ac:dyDescent="0.25">
      <c r="A8" s="1" t="s">
        <v>1</v>
      </c>
      <c r="B8" s="12"/>
      <c r="C8" s="23">
        <v>26824.49</v>
      </c>
      <c r="D8" s="36">
        <f t="shared" si="1"/>
        <v>1.3443688779779244E-3</v>
      </c>
      <c r="E8" s="21"/>
      <c r="F8" s="22">
        <v>212374.85000000003</v>
      </c>
      <c r="G8" s="36">
        <f t="shared" si="0"/>
        <v>2.3835949669130723E-3</v>
      </c>
      <c r="H8" s="21"/>
      <c r="I8" s="22">
        <v>34274.400000000001</v>
      </c>
      <c r="J8" s="36">
        <f t="shared" si="2"/>
        <v>2.2729486483268899E-3</v>
      </c>
      <c r="K8" s="21"/>
      <c r="L8" s="47">
        <v>0</v>
      </c>
      <c r="M8" s="36">
        <v>0</v>
      </c>
      <c r="N8" s="21"/>
      <c r="O8" s="23"/>
      <c r="P8" s="53"/>
      <c r="Q8" s="36">
        <f t="shared" si="3"/>
        <v>0</v>
      </c>
      <c r="R8" s="14"/>
      <c r="V8" s="36">
        <f t="shared" si="4"/>
        <v>0</v>
      </c>
      <c r="W8" s="14"/>
      <c r="Y8" s="36">
        <f t="shared" si="5"/>
        <v>0</v>
      </c>
      <c r="Z8" s="12"/>
      <c r="AA8" s="5">
        <f t="shared" si="6"/>
        <v>273473.74000000005</v>
      </c>
      <c r="AB8" s="36">
        <f t="shared" si="7"/>
        <v>1.973394280094104E-3</v>
      </c>
      <c r="AC8" s="12"/>
    </row>
    <row r="9" spans="1:29" x14ac:dyDescent="0.25">
      <c r="A9" s="3" t="s">
        <v>103</v>
      </c>
      <c r="B9" s="12"/>
      <c r="C9" s="23">
        <v>26202.9</v>
      </c>
      <c r="D9" s="36">
        <f t="shared" si="1"/>
        <v>1.3132165149371993E-3</v>
      </c>
      <c r="E9" s="21"/>
      <c r="F9" s="22">
        <v>154825.97</v>
      </c>
      <c r="G9" s="36">
        <f t="shared" si="0"/>
        <v>1.7376935302811714E-3</v>
      </c>
      <c r="H9" s="21"/>
      <c r="I9" s="22">
        <v>30276</v>
      </c>
      <c r="J9" s="36">
        <f t="shared" si="2"/>
        <v>2.0077898745636661E-3</v>
      </c>
      <c r="K9" s="21"/>
      <c r="L9" s="23">
        <v>0</v>
      </c>
      <c r="M9" s="36">
        <v>0</v>
      </c>
      <c r="N9" s="21"/>
      <c r="O9" s="23"/>
      <c r="P9" s="53"/>
      <c r="Q9" s="36">
        <f t="shared" si="3"/>
        <v>0</v>
      </c>
      <c r="R9" s="14"/>
      <c r="V9" s="36">
        <f t="shared" si="4"/>
        <v>0</v>
      </c>
      <c r="W9" s="14"/>
      <c r="Y9" s="36">
        <f t="shared" si="5"/>
        <v>0</v>
      </c>
      <c r="Z9" s="12"/>
      <c r="AA9" s="5">
        <f t="shared" si="6"/>
        <v>211304.87</v>
      </c>
      <c r="AB9" s="36">
        <f t="shared" si="7"/>
        <v>1.5247819473051716E-3</v>
      </c>
      <c r="AC9" s="12"/>
    </row>
    <row r="10" spans="1:29" x14ac:dyDescent="0.25">
      <c r="A10" s="1" t="s">
        <v>294</v>
      </c>
      <c r="B10" s="12"/>
      <c r="C10" s="23">
        <v>22954.36</v>
      </c>
      <c r="D10" s="36">
        <f t="shared" si="1"/>
        <v>1.1504087197147586E-3</v>
      </c>
      <c r="E10" s="21"/>
      <c r="F10" s="22">
        <v>159889.93000000002</v>
      </c>
      <c r="G10" s="36">
        <f t="shared" si="0"/>
        <v>1.7945290245435532E-3</v>
      </c>
      <c r="H10" s="21"/>
      <c r="I10" s="22">
        <v>27156</v>
      </c>
      <c r="J10" s="36">
        <f t="shared" si="2"/>
        <v>1.8008832683858804E-3</v>
      </c>
      <c r="K10" s="21"/>
      <c r="L10" s="47">
        <v>0</v>
      </c>
      <c r="M10" s="36">
        <v>0</v>
      </c>
      <c r="N10" s="21"/>
      <c r="O10" s="23"/>
      <c r="P10" s="53"/>
      <c r="Q10" s="36">
        <f t="shared" si="3"/>
        <v>0</v>
      </c>
      <c r="R10" s="14"/>
      <c r="V10" s="36">
        <f t="shared" si="4"/>
        <v>0</v>
      </c>
      <c r="W10" s="14"/>
      <c r="Y10" s="36">
        <f t="shared" si="5"/>
        <v>0</v>
      </c>
      <c r="Z10" s="12"/>
      <c r="AA10" s="5">
        <f t="shared" si="6"/>
        <v>210000.29000000004</v>
      </c>
      <c r="AB10" s="36">
        <f t="shared" si="7"/>
        <v>1.5153680609483861E-3</v>
      </c>
      <c r="AC10" s="12"/>
    </row>
    <row r="11" spans="1:29" x14ac:dyDescent="0.25">
      <c r="A11" s="3" t="s">
        <v>193</v>
      </c>
      <c r="B11" s="12"/>
      <c r="C11" s="23">
        <v>11906.369999999999</v>
      </c>
      <c r="D11" s="36">
        <f t="shared" si="1"/>
        <v>5.9671416968934052E-4</v>
      </c>
      <c r="E11" s="21"/>
      <c r="F11" s="22">
        <v>89775.72</v>
      </c>
      <c r="G11" s="36">
        <f t="shared" si="0"/>
        <v>1.0076002612503185E-3</v>
      </c>
      <c r="H11" s="21"/>
      <c r="I11" s="22">
        <v>11976</v>
      </c>
      <c r="J11" s="36">
        <f t="shared" si="2"/>
        <v>7.9420304986703872E-4</v>
      </c>
      <c r="K11" s="21"/>
      <c r="L11" s="47">
        <v>0</v>
      </c>
      <c r="M11" s="36">
        <v>0</v>
      </c>
      <c r="N11" s="21"/>
      <c r="O11" s="23"/>
      <c r="P11" s="53"/>
      <c r="Q11" s="36">
        <f t="shared" si="3"/>
        <v>0</v>
      </c>
      <c r="R11" s="14"/>
      <c r="V11" s="36">
        <f t="shared" si="4"/>
        <v>0</v>
      </c>
      <c r="W11" s="14"/>
      <c r="Y11" s="36">
        <f t="shared" si="5"/>
        <v>0</v>
      </c>
      <c r="Z11" s="12"/>
      <c r="AA11" s="5">
        <f t="shared" si="6"/>
        <v>113658.09</v>
      </c>
      <c r="AB11" s="36">
        <f t="shared" si="7"/>
        <v>8.2016000765711855E-4</v>
      </c>
      <c r="AC11" s="12"/>
    </row>
    <row r="12" spans="1:29" x14ac:dyDescent="0.25">
      <c r="A12" s="2" t="s">
        <v>2</v>
      </c>
      <c r="B12" s="12"/>
      <c r="C12" s="23">
        <v>2978831.69</v>
      </c>
      <c r="D12" s="36">
        <f t="shared" si="1"/>
        <v>0.14929076440112687</v>
      </c>
      <c r="E12" s="21"/>
      <c r="F12" s="22">
        <v>6800000</v>
      </c>
      <c r="G12" s="36">
        <f t="shared" si="0"/>
        <v>7.6319986924105604E-2</v>
      </c>
      <c r="H12" s="21"/>
      <c r="I12" s="22">
        <v>1206249.6000000001</v>
      </c>
      <c r="J12" s="36">
        <f t="shared" si="2"/>
        <v>7.999391376259983E-2</v>
      </c>
      <c r="K12" s="21"/>
      <c r="L12" s="23">
        <v>295434.26</v>
      </c>
      <c r="M12" s="36">
        <v>0.20235223287671231</v>
      </c>
      <c r="N12" s="21"/>
      <c r="O12" s="23"/>
      <c r="P12" s="53">
        <v>50000</v>
      </c>
      <c r="Q12" s="36">
        <f t="shared" si="3"/>
        <v>1.8542727078871491E-2</v>
      </c>
      <c r="R12" s="14"/>
      <c r="U12" s="57">
        <v>610100</v>
      </c>
      <c r="V12" s="36">
        <f t="shared" si="4"/>
        <v>9.9961103481451402E-2</v>
      </c>
      <c r="W12" s="14"/>
      <c r="X12" s="58">
        <v>549837.66</v>
      </c>
      <c r="Y12" s="36">
        <f t="shared" si="5"/>
        <v>0.1312418331543144</v>
      </c>
      <c r="Z12" s="12"/>
      <c r="AA12" s="5">
        <f t="shared" si="6"/>
        <v>12490453.209999999</v>
      </c>
      <c r="AB12" s="36">
        <f t="shared" si="7"/>
        <v>9.0131465347996612E-2</v>
      </c>
      <c r="AC12" s="12"/>
    </row>
    <row r="13" spans="1:29" x14ac:dyDescent="0.25">
      <c r="A13" s="1" t="s">
        <v>157</v>
      </c>
      <c r="B13" s="12"/>
      <c r="C13" s="23">
        <v>30842.61</v>
      </c>
      <c r="D13" s="36">
        <f t="shared" si="1"/>
        <v>1.5457458836910117E-3</v>
      </c>
      <c r="E13" s="21"/>
      <c r="F13" s="22">
        <v>184037.83000000002</v>
      </c>
      <c r="G13" s="36">
        <f t="shared" si="0"/>
        <v>2.0655536439912899E-3</v>
      </c>
      <c r="H13" s="21"/>
      <c r="I13" s="22">
        <v>34730.400000000001</v>
      </c>
      <c r="J13" s="36">
        <f t="shared" si="2"/>
        <v>2.3031888446144125E-3</v>
      </c>
      <c r="K13" s="21"/>
      <c r="L13" s="47">
        <v>0</v>
      </c>
      <c r="M13" s="36">
        <v>0</v>
      </c>
      <c r="N13" s="21"/>
      <c r="O13" s="23"/>
      <c r="P13" s="53">
        <v>15000</v>
      </c>
      <c r="Q13" s="36">
        <f t="shared" si="3"/>
        <v>5.5628181236614472E-3</v>
      </c>
      <c r="R13" s="14"/>
      <c r="V13" s="36">
        <f t="shared" si="4"/>
        <v>0</v>
      </c>
      <c r="W13" s="14"/>
      <c r="Y13" s="36">
        <f t="shared" si="5"/>
        <v>0</v>
      </c>
      <c r="Z13" s="12"/>
      <c r="AA13" s="5">
        <f t="shared" si="6"/>
        <v>264610.83999999997</v>
      </c>
      <c r="AB13" s="36">
        <f t="shared" si="7"/>
        <v>1.909439341806259E-3</v>
      </c>
      <c r="AC13" s="12"/>
    </row>
    <row r="14" spans="1:29" x14ac:dyDescent="0.25">
      <c r="A14" s="3" t="s">
        <v>192</v>
      </c>
      <c r="B14" s="12"/>
      <c r="C14" s="23">
        <v>13940.19</v>
      </c>
      <c r="D14" s="36">
        <f t="shared" si="1"/>
        <v>6.9864357492347784E-4</v>
      </c>
      <c r="E14" s="21"/>
      <c r="F14" s="22">
        <v>94272.41</v>
      </c>
      <c r="G14" s="36">
        <f t="shared" si="0"/>
        <v>1.0580689850741062E-3</v>
      </c>
      <c r="H14" s="21"/>
      <c r="I14" s="22">
        <v>21811.200000000001</v>
      </c>
      <c r="J14" s="36">
        <f t="shared" si="2"/>
        <v>1.4464363361105508E-3</v>
      </c>
      <c r="K14" s="21"/>
      <c r="L14" s="47">
        <v>0</v>
      </c>
      <c r="M14" s="36">
        <v>0</v>
      </c>
      <c r="N14" s="21"/>
      <c r="O14" s="23"/>
      <c r="P14" s="53"/>
      <c r="Q14" s="36">
        <f t="shared" si="3"/>
        <v>0</v>
      </c>
      <c r="R14" s="14"/>
      <c r="V14" s="36">
        <f t="shared" si="4"/>
        <v>0</v>
      </c>
      <c r="W14" s="14"/>
      <c r="Y14" s="36">
        <f t="shared" si="5"/>
        <v>0</v>
      </c>
      <c r="Z14" s="12"/>
      <c r="AA14" s="5">
        <f t="shared" si="6"/>
        <v>130023.8</v>
      </c>
      <c r="AB14" s="36">
        <f t="shared" si="7"/>
        <v>9.3825543613840115E-4</v>
      </c>
      <c r="AC14" s="12"/>
    </row>
    <row r="15" spans="1:29" x14ac:dyDescent="0.25">
      <c r="A15" s="3" t="s">
        <v>44</v>
      </c>
      <c r="B15" s="12"/>
      <c r="C15" s="23">
        <v>50873.9</v>
      </c>
      <c r="D15" s="36">
        <f t="shared" si="1"/>
        <v>2.5496584599133524E-3</v>
      </c>
      <c r="E15" s="21"/>
      <c r="F15" s="22">
        <v>158586.00999999998</v>
      </c>
      <c r="G15" s="36">
        <f t="shared" si="0"/>
        <v>1.7798944425803057E-3</v>
      </c>
      <c r="H15" s="21"/>
      <c r="I15" s="22">
        <v>30945.599999999999</v>
      </c>
      <c r="J15" s="36">
        <f t="shared" si="2"/>
        <v>2.0521952154279755E-3</v>
      </c>
      <c r="K15" s="21"/>
      <c r="L15" s="23">
        <v>0</v>
      </c>
      <c r="M15" s="36">
        <v>0</v>
      </c>
      <c r="N15" s="21"/>
      <c r="O15" s="23"/>
      <c r="P15" s="53"/>
      <c r="Q15" s="36">
        <f t="shared" si="3"/>
        <v>0</v>
      </c>
      <c r="R15" s="14"/>
      <c r="V15" s="36">
        <f t="shared" si="4"/>
        <v>0</v>
      </c>
      <c r="W15" s="14"/>
      <c r="Y15" s="36">
        <f t="shared" si="5"/>
        <v>0</v>
      </c>
      <c r="Z15" s="12"/>
      <c r="AA15" s="5">
        <f t="shared" si="6"/>
        <v>240405.50999999998</v>
      </c>
      <c r="AB15" s="36">
        <f t="shared" si="7"/>
        <v>1.7347729925992375E-3</v>
      </c>
      <c r="AC15" s="12"/>
    </row>
    <row r="16" spans="1:29" x14ac:dyDescent="0.25">
      <c r="A16" s="1" t="s">
        <v>263</v>
      </c>
      <c r="B16" s="12"/>
      <c r="C16" s="23">
        <v>16760.68</v>
      </c>
      <c r="D16" s="36">
        <f t="shared" si="1"/>
        <v>8.399986939452357E-4</v>
      </c>
      <c r="E16" s="21"/>
      <c r="F16" s="22">
        <v>94553.180000000008</v>
      </c>
      <c r="G16" s="36">
        <f t="shared" si="0"/>
        <v>1.0612202148871477E-3</v>
      </c>
      <c r="H16" s="21"/>
      <c r="I16" s="22">
        <v>19209.599999999999</v>
      </c>
      <c r="J16" s="36">
        <f t="shared" si="2"/>
        <v>1.2739080583438432E-3</v>
      </c>
      <c r="K16" s="21"/>
      <c r="L16" s="47">
        <v>0</v>
      </c>
      <c r="M16" s="36">
        <v>0</v>
      </c>
      <c r="N16" s="21"/>
      <c r="O16" s="23"/>
      <c r="P16" s="53"/>
      <c r="Q16" s="36">
        <f t="shared" si="3"/>
        <v>0</v>
      </c>
      <c r="R16" s="14"/>
      <c r="V16" s="36">
        <f t="shared" si="4"/>
        <v>0</v>
      </c>
      <c r="W16" s="14"/>
      <c r="Y16" s="36">
        <f t="shared" si="5"/>
        <v>0</v>
      </c>
      <c r="Z16" s="12"/>
      <c r="AA16" s="5">
        <f t="shared" si="6"/>
        <v>130523.46000000002</v>
      </c>
      <c r="AB16" s="36">
        <f t="shared" si="7"/>
        <v>9.4186099689897676E-4</v>
      </c>
      <c r="AC16" s="12"/>
    </row>
    <row r="17" spans="1:29" x14ac:dyDescent="0.25">
      <c r="A17" s="3" t="s">
        <v>71</v>
      </c>
      <c r="B17" s="12"/>
      <c r="C17" s="23">
        <v>67856.7</v>
      </c>
      <c r="D17" s="36">
        <f t="shared" si="1"/>
        <v>3.4007891908582272E-3</v>
      </c>
      <c r="E17" s="21"/>
      <c r="F17" s="22">
        <v>523701.71</v>
      </c>
      <c r="G17" s="36">
        <f t="shared" si="0"/>
        <v>5.877780538137021E-3</v>
      </c>
      <c r="H17" s="21"/>
      <c r="I17" s="22">
        <v>74100</v>
      </c>
      <c r="J17" s="36">
        <f t="shared" si="2"/>
        <v>4.9140318967224091E-3</v>
      </c>
      <c r="K17" s="21"/>
      <c r="L17" s="47">
        <v>15830.45</v>
      </c>
      <c r="M17" s="36">
        <v>1.0842773972602738E-2</v>
      </c>
      <c r="N17" s="21"/>
      <c r="O17" s="23"/>
      <c r="P17" s="53"/>
      <c r="Q17" s="36">
        <f t="shared" si="3"/>
        <v>0</v>
      </c>
      <c r="R17" s="14"/>
      <c r="U17" s="57">
        <v>111041</v>
      </c>
      <c r="V17" s="36">
        <f t="shared" si="4"/>
        <v>1.819337959626921E-2</v>
      </c>
      <c r="W17" s="14"/>
      <c r="X17" s="58">
        <v>58333.43</v>
      </c>
      <c r="Y17" s="36">
        <f t="shared" si="5"/>
        <v>1.3923721207781363E-2</v>
      </c>
      <c r="Z17" s="12"/>
      <c r="AA17" s="5">
        <f t="shared" si="6"/>
        <v>850863.29</v>
      </c>
      <c r="AB17" s="36">
        <f t="shared" si="7"/>
        <v>6.1398536825804581E-3</v>
      </c>
      <c r="AC17" s="12"/>
    </row>
    <row r="18" spans="1:29" x14ac:dyDescent="0.25">
      <c r="A18" s="3" t="s">
        <v>218</v>
      </c>
      <c r="B18" s="12"/>
      <c r="C18" s="23">
        <v>27756.87</v>
      </c>
      <c r="D18" s="36">
        <f t="shared" si="1"/>
        <v>1.3910971719529096E-3</v>
      </c>
      <c r="E18" s="21"/>
      <c r="F18" s="22">
        <v>164061.14000000001</v>
      </c>
      <c r="G18" s="36">
        <f t="shared" si="0"/>
        <v>1.8413447146402736E-3</v>
      </c>
      <c r="H18" s="21"/>
      <c r="I18" s="22">
        <v>33460.800000000003</v>
      </c>
      <c r="J18" s="36">
        <f t="shared" si="2"/>
        <v>2.2189937717928369E-3</v>
      </c>
      <c r="K18" s="21"/>
      <c r="L18" s="47">
        <v>0</v>
      </c>
      <c r="M18" s="36">
        <v>0</v>
      </c>
      <c r="N18" s="21"/>
      <c r="O18" s="23"/>
      <c r="P18" s="53"/>
      <c r="Q18" s="36">
        <f t="shared" si="3"/>
        <v>0</v>
      </c>
      <c r="R18" s="14"/>
      <c r="V18" s="36">
        <f t="shared" si="4"/>
        <v>0</v>
      </c>
      <c r="W18" s="14"/>
      <c r="Y18" s="36">
        <f t="shared" si="5"/>
        <v>0</v>
      </c>
      <c r="Z18" s="12"/>
      <c r="AA18" s="5">
        <f t="shared" si="6"/>
        <v>225278.81</v>
      </c>
      <c r="AB18" s="36">
        <f t="shared" si="7"/>
        <v>1.6256182954912102E-3</v>
      </c>
      <c r="AC18" s="12"/>
    </row>
    <row r="19" spans="1:29" x14ac:dyDescent="0.25">
      <c r="A19" s="1" t="s">
        <v>158</v>
      </c>
      <c r="B19" s="12"/>
      <c r="C19" s="23">
        <v>19580.03</v>
      </c>
      <c r="D19" s="36">
        <f t="shared" si="1"/>
        <v>9.8129667933571506E-4</v>
      </c>
      <c r="E19" s="21"/>
      <c r="F19" s="22">
        <v>119691.52000000002</v>
      </c>
      <c r="G19" s="36">
        <f t="shared" si="0"/>
        <v>1.3433610649009303E-3</v>
      </c>
      <c r="H19" s="21"/>
      <c r="I19" s="22">
        <v>23138.400000000001</v>
      </c>
      <c r="J19" s="36">
        <f t="shared" si="2"/>
        <v>1.5344512232000243E-3</v>
      </c>
      <c r="K19" s="21"/>
      <c r="L19" s="23">
        <v>0</v>
      </c>
      <c r="M19" s="36">
        <v>0</v>
      </c>
      <c r="N19" s="21"/>
      <c r="O19" s="23"/>
      <c r="P19" s="53"/>
      <c r="Q19" s="36">
        <f t="shared" si="3"/>
        <v>0</v>
      </c>
      <c r="R19" s="14"/>
      <c r="V19" s="36">
        <f t="shared" si="4"/>
        <v>0</v>
      </c>
      <c r="W19" s="14"/>
      <c r="Y19" s="36">
        <f t="shared" si="5"/>
        <v>0</v>
      </c>
      <c r="Z19" s="12"/>
      <c r="AA19" s="5">
        <f t="shared" si="6"/>
        <v>162409.95000000001</v>
      </c>
      <c r="AB19" s="36">
        <f t="shared" si="7"/>
        <v>1.1719548149682283E-3</v>
      </c>
      <c r="AC19" s="12"/>
    </row>
    <row r="20" spans="1:29" x14ac:dyDescent="0.25">
      <c r="A20" s="1" t="s">
        <v>45</v>
      </c>
      <c r="B20" s="12"/>
      <c r="C20" s="23">
        <v>5882.89</v>
      </c>
      <c r="D20" s="36">
        <f t="shared" si="1"/>
        <v>2.9483409483526253E-4</v>
      </c>
      <c r="E20" s="21"/>
      <c r="F20" s="22">
        <v>148247.76999999999</v>
      </c>
      <c r="G20" s="36">
        <f t="shared" si="0"/>
        <v>1.6638629217540903E-3</v>
      </c>
      <c r="H20" s="21"/>
      <c r="I20" s="22">
        <v>6220.8</v>
      </c>
      <c r="J20" s="36">
        <f t="shared" si="2"/>
        <v>4.1253994093293878E-4</v>
      </c>
      <c r="K20" s="21"/>
      <c r="L20" s="47">
        <v>0</v>
      </c>
      <c r="M20" s="36">
        <v>0</v>
      </c>
      <c r="N20" s="21"/>
      <c r="O20" s="23"/>
      <c r="P20" s="53"/>
      <c r="Q20" s="36">
        <f t="shared" si="3"/>
        <v>0</v>
      </c>
      <c r="R20" s="14"/>
      <c r="V20" s="36">
        <f t="shared" si="4"/>
        <v>0</v>
      </c>
      <c r="W20" s="14"/>
      <c r="Y20" s="36">
        <f t="shared" si="5"/>
        <v>0</v>
      </c>
      <c r="Z20" s="12"/>
      <c r="AA20" s="5">
        <f t="shared" si="6"/>
        <v>160351.46</v>
      </c>
      <c r="AB20" s="36">
        <f t="shared" si="7"/>
        <v>1.1571006926249607E-3</v>
      </c>
      <c r="AC20" s="12"/>
    </row>
    <row r="21" spans="1:29" x14ac:dyDescent="0.25">
      <c r="A21" s="3" t="s">
        <v>46</v>
      </c>
      <c r="B21" s="12"/>
      <c r="C21" s="23">
        <v>42371.59</v>
      </c>
      <c r="D21" s="36">
        <f t="shared" si="1"/>
        <v>2.1235463155661349E-3</v>
      </c>
      <c r="E21" s="21"/>
      <c r="F21" s="22">
        <v>244608.56</v>
      </c>
      <c r="G21" s="36">
        <f t="shared" si="0"/>
        <v>2.7453708971653381E-3</v>
      </c>
      <c r="H21" s="21"/>
      <c r="I21" s="22">
        <v>51768</v>
      </c>
      <c r="J21" s="36">
        <f t="shared" si="2"/>
        <v>3.4330580732729512E-3</v>
      </c>
      <c r="K21" s="21"/>
      <c r="L21" s="47">
        <v>0</v>
      </c>
      <c r="M21" s="36">
        <v>0</v>
      </c>
      <c r="N21" s="21"/>
      <c r="O21" s="23"/>
      <c r="P21" s="53">
        <v>35000</v>
      </c>
      <c r="Q21" s="36">
        <f t="shared" si="3"/>
        <v>1.2979908955210043E-2</v>
      </c>
      <c r="R21" s="14"/>
      <c r="V21" s="36">
        <f t="shared" si="4"/>
        <v>0</v>
      </c>
      <c r="W21" s="14"/>
      <c r="Y21" s="36">
        <f t="shared" si="5"/>
        <v>0</v>
      </c>
      <c r="Z21" s="12"/>
      <c r="AA21" s="5">
        <f t="shared" si="6"/>
        <v>373748.15</v>
      </c>
      <c r="AB21" s="36">
        <f t="shared" si="7"/>
        <v>2.6969772725006546E-3</v>
      </c>
      <c r="AC21" s="12"/>
    </row>
    <row r="22" spans="1:29" x14ac:dyDescent="0.25">
      <c r="A22" s="3" t="s">
        <v>134</v>
      </c>
      <c r="B22" s="12"/>
      <c r="C22" s="23">
        <v>31279.199999999997</v>
      </c>
      <c r="D22" s="36">
        <f t="shared" si="1"/>
        <v>1.5676265609540791E-3</v>
      </c>
      <c r="E22" s="21"/>
      <c r="F22" s="22">
        <v>177249.58000000002</v>
      </c>
      <c r="G22" s="36">
        <f t="shared" si="0"/>
        <v>1.9893655335151781E-3</v>
      </c>
      <c r="H22" s="21"/>
      <c r="I22" s="22">
        <v>36856.800000000003</v>
      </c>
      <c r="J22" s="36">
        <f t="shared" si="2"/>
        <v>2.4442036546709648E-3</v>
      </c>
      <c r="K22" s="21"/>
      <c r="L22" s="23">
        <v>0</v>
      </c>
      <c r="M22" s="36">
        <v>0</v>
      </c>
      <c r="N22" s="21"/>
      <c r="O22" s="23"/>
      <c r="P22" s="53">
        <v>15000</v>
      </c>
      <c r="Q22" s="36">
        <f t="shared" si="3"/>
        <v>5.5628181236614472E-3</v>
      </c>
      <c r="R22" s="14"/>
      <c r="V22" s="36">
        <f t="shared" si="4"/>
        <v>0</v>
      </c>
      <c r="W22" s="14"/>
      <c r="Y22" s="36">
        <f t="shared" si="5"/>
        <v>0</v>
      </c>
      <c r="Z22" s="12"/>
      <c r="AA22" s="5">
        <f t="shared" si="6"/>
        <v>260385.58000000002</v>
      </c>
      <c r="AB22" s="36">
        <f t="shared" si="7"/>
        <v>1.8789497455623553E-3</v>
      </c>
      <c r="AC22" s="12"/>
    </row>
    <row r="23" spans="1:29" x14ac:dyDescent="0.25">
      <c r="A23" s="1" t="s">
        <v>47</v>
      </c>
      <c r="B23" s="12"/>
      <c r="C23" s="23">
        <v>37820.68</v>
      </c>
      <c r="D23" s="36">
        <f t="shared" si="1"/>
        <v>1.8954673559855983E-3</v>
      </c>
      <c r="E23" s="21"/>
      <c r="F23" s="22">
        <v>227329.81</v>
      </c>
      <c r="G23" s="36">
        <f t="shared" si="0"/>
        <v>2.5514423715675603E-3</v>
      </c>
      <c r="H23" s="21"/>
      <c r="I23" s="22">
        <v>41200.800000000003</v>
      </c>
      <c r="J23" s="36">
        <f t="shared" si="2"/>
        <v>2.7322813140415745E-3</v>
      </c>
      <c r="K23" s="21"/>
      <c r="L23" s="47">
        <v>0</v>
      </c>
      <c r="M23" s="36">
        <v>0</v>
      </c>
      <c r="N23" s="21"/>
      <c r="O23" s="23"/>
      <c r="P23" s="53"/>
      <c r="Q23" s="36">
        <f t="shared" si="3"/>
        <v>0</v>
      </c>
      <c r="R23" s="14"/>
      <c r="V23" s="36">
        <f t="shared" si="4"/>
        <v>0</v>
      </c>
      <c r="W23" s="14"/>
      <c r="Y23" s="36">
        <f t="shared" si="5"/>
        <v>0</v>
      </c>
      <c r="Z23" s="12"/>
      <c r="AA23" s="5">
        <f t="shared" si="6"/>
        <v>306351.28999999998</v>
      </c>
      <c r="AB23" s="36">
        <f t="shared" si="7"/>
        <v>2.2106396152897531E-3</v>
      </c>
      <c r="AC23" s="12"/>
    </row>
    <row r="24" spans="1:29" x14ac:dyDescent="0.25">
      <c r="A24" s="1" t="s">
        <v>72</v>
      </c>
      <c r="B24" s="12"/>
      <c r="C24" s="23">
        <v>55639.53</v>
      </c>
      <c r="D24" s="36">
        <f t="shared" si="1"/>
        <v>2.788498589062422E-3</v>
      </c>
      <c r="E24" s="21"/>
      <c r="F24" s="22">
        <v>393112.31</v>
      </c>
      <c r="G24" s="36">
        <f t="shared" si="0"/>
        <v>4.4121068174860214E-3</v>
      </c>
      <c r="H24" s="21"/>
      <c r="I24" s="22">
        <v>58185.599999999999</v>
      </c>
      <c r="J24" s="36">
        <f t="shared" si="2"/>
        <v>3.8586490462878733E-3</v>
      </c>
      <c r="K24" s="21"/>
      <c r="L24" s="47">
        <v>0</v>
      </c>
      <c r="M24" s="36">
        <v>0</v>
      </c>
      <c r="N24" s="21"/>
      <c r="O24" s="23"/>
      <c r="P24" s="53">
        <v>33630</v>
      </c>
      <c r="Q24" s="36">
        <f t="shared" si="3"/>
        <v>1.2471838233248964E-2</v>
      </c>
      <c r="R24" s="14"/>
      <c r="U24" s="57">
        <v>97559</v>
      </c>
      <c r="V24" s="36">
        <f t="shared" si="4"/>
        <v>1.598443746032932E-2</v>
      </c>
      <c r="W24" s="14"/>
      <c r="Y24" s="36">
        <f t="shared" si="5"/>
        <v>0</v>
      </c>
      <c r="Z24" s="12"/>
      <c r="AA24" s="5">
        <f t="shared" si="6"/>
        <v>638126.43999999994</v>
      </c>
      <c r="AB24" s="36">
        <f t="shared" si="7"/>
        <v>4.6047385268977309E-3</v>
      </c>
      <c r="AC24" s="12"/>
    </row>
    <row r="25" spans="1:29" x14ac:dyDescent="0.25">
      <c r="A25" s="3" t="s">
        <v>105</v>
      </c>
      <c r="B25" s="12"/>
      <c r="C25" s="23">
        <v>19372.830000000002</v>
      </c>
      <c r="D25" s="36">
        <f t="shared" si="1"/>
        <v>9.7091239126473881E-4</v>
      </c>
      <c r="E25" s="21"/>
      <c r="F25" s="22">
        <v>57929.53</v>
      </c>
      <c r="G25" s="36">
        <f t="shared" si="0"/>
        <v>6.5017367237052697E-4</v>
      </c>
      <c r="H25" s="21"/>
      <c r="I25" s="22">
        <v>23908.799999999999</v>
      </c>
      <c r="J25" s="36">
        <f t="shared" si="2"/>
        <v>1.5855412390331544E-3</v>
      </c>
      <c r="K25" s="21"/>
      <c r="L25" s="23">
        <v>0</v>
      </c>
      <c r="M25" s="36">
        <v>0</v>
      </c>
      <c r="N25" s="21"/>
      <c r="O25" s="23"/>
      <c r="P25" s="53"/>
      <c r="Q25" s="36">
        <f t="shared" si="3"/>
        <v>0</v>
      </c>
      <c r="R25" s="14"/>
      <c r="V25" s="36">
        <f t="shared" si="4"/>
        <v>0</v>
      </c>
      <c r="W25" s="14"/>
      <c r="Y25" s="36">
        <f t="shared" si="5"/>
        <v>0</v>
      </c>
      <c r="Z25" s="12"/>
      <c r="AA25" s="5">
        <f t="shared" si="6"/>
        <v>101211.16</v>
      </c>
      <c r="AB25" s="36">
        <f t="shared" si="7"/>
        <v>7.303426070294324E-4</v>
      </c>
      <c r="AC25" s="12"/>
    </row>
    <row r="26" spans="1:29" x14ac:dyDescent="0.25">
      <c r="A26" s="3" t="s">
        <v>106</v>
      </c>
      <c r="B26" s="12"/>
      <c r="C26" s="23">
        <v>12039.57</v>
      </c>
      <c r="D26" s="36">
        <f t="shared" si="1"/>
        <v>6.033897834492539E-4</v>
      </c>
      <c r="E26" s="21"/>
      <c r="F26" s="22">
        <v>57262.85</v>
      </c>
      <c r="G26" s="36">
        <f t="shared" si="0"/>
        <v>6.4269117106426771E-4</v>
      </c>
      <c r="H26" s="21"/>
      <c r="I26" s="22">
        <v>14589.6</v>
      </c>
      <c r="J26" s="36">
        <f t="shared" si="2"/>
        <v>9.675271222728915E-4</v>
      </c>
      <c r="K26" s="21"/>
      <c r="L26" s="23">
        <v>0</v>
      </c>
      <c r="M26" s="36">
        <v>0</v>
      </c>
      <c r="N26" s="21"/>
      <c r="O26" s="23"/>
      <c r="P26" s="53"/>
      <c r="Q26" s="36">
        <f t="shared" si="3"/>
        <v>0</v>
      </c>
      <c r="R26" s="14"/>
      <c r="V26" s="36">
        <f t="shared" si="4"/>
        <v>0</v>
      </c>
      <c r="W26" s="14"/>
      <c r="Y26" s="36">
        <f t="shared" si="5"/>
        <v>0</v>
      </c>
      <c r="Z26" s="12"/>
      <c r="AA26" s="5">
        <f t="shared" si="6"/>
        <v>83892.02</v>
      </c>
      <c r="AB26" s="36">
        <f t="shared" si="7"/>
        <v>6.0536720057121447E-4</v>
      </c>
      <c r="AC26" s="12"/>
    </row>
    <row r="27" spans="1:29" x14ac:dyDescent="0.25">
      <c r="A27" s="1" t="s">
        <v>264</v>
      </c>
      <c r="B27" s="12"/>
      <c r="C27" s="23">
        <v>179327.90999999997</v>
      </c>
      <c r="D27" s="36">
        <f t="shared" si="1"/>
        <v>8.9874163928867299E-3</v>
      </c>
      <c r="E27" s="21"/>
      <c r="F27" s="22">
        <v>530263.07000000007</v>
      </c>
      <c r="G27" s="36">
        <f t="shared" si="0"/>
        <v>5.9514221424611909E-3</v>
      </c>
      <c r="H27" s="21"/>
      <c r="I27" s="22">
        <v>104786.4</v>
      </c>
      <c r="J27" s="36">
        <f t="shared" si="2"/>
        <v>6.9490379479448449E-3</v>
      </c>
      <c r="K27" s="21"/>
      <c r="L27" s="47">
        <v>19766.7</v>
      </c>
      <c r="M27" s="36">
        <v>1.3538835616438354E-2</v>
      </c>
      <c r="N27" s="21"/>
      <c r="O27" s="23"/>
      <c r="P27" s="53"/>
      <c r="Q27" s="36">
        <f t="shared" si="3"/>
        <v>0</v>
      </c>
      <c r="R27" s="14"/>
      <c r="U27" s="57">
        <v>138305</v>
      </c>
      <c r="V27" s="36">
        <f t="shared" si="4"/>
        <v>2.2660417008690602E-2</v>
      </c>
      <c r="W27" s="14"/>
      <c r="X27" s="58">
        <v>70524.62</v>
      </c>
      <c r="Y27" s="36">
        <f t="shared" si="5"/>
        <v>1.683366034132952E-2</v>
      </c>
      <c r="Z27" s="12"/>
      <c r="AA27" s="5">
        <f t="shared" si="6"/>
        <v>1042973.7</v>
      </c>
      <c r="AB27" s="36">
        <f t="shared" si="7"/>
        <v>7.5261278610099227E-3</v>
      </c>
      <c r="AC27" s="12"/>
    </row>
    <row r="28" spans="1:29" x14ac:dyDescent="0.25">
      <c r="A28" s="3" t="s">
        <v>31</v>
      </c>
      <c r="B28" s="12"/>
      <c r="C28" s="23">
        <v>21607.59</v>
      </c>
      <c r="D28" s="36">
        <f t="shared" si="1"/>
        <v>1.0829123507700247E-3</v>
      </c>
      <c r="E28" s="21"/>
      <c r="F28" s="22">
        <v>75277.16</v>
      </c>
      <c r="G28" s="36">
        <f t="shared" si="0"/>
        <v>8.4487527454173606E-4</v>
      </c>
      <c r="H28" s="21"/>
      <c r="I28" s="22">
        <v>26304</v>
      </c>
      <c r="J28" s="36">
        <f t="shared" si="2"/>
        <v>1.744381849006562E-3</v>
      </c>
      <c r="K28" s="21"/>
      <c r="L28" s="23">
        <v>0</v>
      </c>
      <c r="M28" s="36">
        <v>0</v>
      </c>
      <c r="N28" s="21"/>
      <c r="O28" s="23"/>
      <c r="P28" s="53"/>
      <c r="Q28" s="36">
        <f t="shared" si="3"/>
        <v>0</v>
      </c>
      <c r="R28" s="14"/>
      <c r="V28" s="36">
        <f t="shared" si="4"/>
        <v>0</v>
      </c>
      <c r="W28" s="14"/>
      <c r="Y28" s="36">
        <f t="shared" si="5"/>
        <v>0</v>
      </c>
      <c r="Z28" s="12"/>
      <c r="AA28" s="5">
        <f t="shared" si="6"/>
        <v>123188.75</v>
      </c>
      <c r="AB28" s="36">
        <f t="shared" si="7"/>
        <v>8.8893352108302065E-4</v>
      </c>
      <c r="AC28" s="12"/>
    </row>
    <row r="29" spans="1:29" x14ac:dyDescent="0.25">
      <c r="A29" s="3" t="s">
        <v>208</v>
      </c>
      <c r="B29" s="12"/>
      <c r="C29" s="23">
        <v>29636.44</v>
      </c>
      <c r="D29" s="36">
        <f t="shared" si="1"/>
        <v>1.4852959959372972E-3</v>
      </c>
      <c r="E29" s="21"/>
      <c r="F29" s="22">
        <v>190363.76</v>
      </c>
      <c r="G29" s="36">
        <f t="shared" si="0"/>
        <v>2.1365528932387615E-3</v>
      </c>
      <c r="H29" s="21"/>
      <c r="I29" s="22">
        <v>35256</v>
      </c>
      <c r="J29" s="36">
        <f t="shared" si="2"/>
        <v>2.338044649808978E-3</v>
      </c>
      <c r="K29" s="21"/>
      <c r="L29" s="47">
        <v>0</v>
      </c>
      <c r="M29" s="36">
        <v>0</v>
      </c>
      <c r="N29" s="21"/>
      <c r="O29" s="23"/>
      <c r="P29" s="53"/>
      <c r="Q29" s="36">
        <f t="shared" si="3"/>
        <v>0</v>
      </c>
      <c r="R29" s="14"/>
      <c r="V29" s="36">
        <f t="shared" si="4"/>
        <v>0</v>
      </c>
      <c r="W29" s="14"/>
      <c r="Y29" s="36">
        <f t="shared" si="5"/>
        <v>0</v>
      </c>
      <c r="Z29" s="12"/>
      <c r="AA29" s="5">
        <f t="shared" si="6"/>
        <v>255256.2</v>
      </c>
      <c r="AB29" s="36">
        <f t="shared" si="7"/>
        <v>1.8419359937029295E-3</v>
      </c>
      <c r="AC29" s="12"/>
    </row>
    <row r="30" spans="1:29" x14ac:dyDescent="0.25">
      <c r="A30" s="1" t="s">
        <v>107</v>
      </c>
      <c r="B30" s="12"/>
      <c r="C30" s="23">
        <v>21644.58</v>
      </c>
      <c r="D30" s="36">
        <f t="shared" si="1"/>
        <v>1.084766186753352E-3</v>
      </c>
      <c r="E30" s="21"/>
      <c r="F30" s="22">
        <v>57889.46</v>
      </c>
      <c r="G30" s="36">
        <f t="shared" si="0"/>
        <v>6.4972394562404917E-4</v>
      </c>
      <c r="H30" s="21"/>
      <c r="I30" s="22">
        <v>23131.200000000001</v>
      </c>
      <c r="J30" s="36">
        <f t="shared" si="2"/>
        <v>1.533973746416537E-3</v>
      </c>
      <c r="K30" s="21"/>
      <c r="L30" s="47">
        <v>0</v>
      </c>
      <c r="M30" s="36">
        <v>0</v>
      </c>
      <c r="N30" s="21"/>
      <c r="O30" s="23"/>
      <c r="P30" s="53"/>
      <c r="Q30" s="36">
        <f t="shared" si="3"/>
        <v>0</v>
      </c>
      <c r="R30" s="14"/>
      <c r="V30" s="36">
        <f t="shared" si="4"/>
        <v>0</v>
      </c>
      <c r="W30" s="14"/>
      <c r="Y30" s="36">
        <f t="shared" si="5"/>
        <v>0</v>
      </c>
      <c r="Z30" s="12"/>
      <c r="AA30" s="5">
        <f t="shared" si="6"/>
        <v>102665.24</v>
      </c>
      <c r="AB30" s="36">
        <f t="shared" si="7"/>
        <v>7.4083528963507939E-4</v>
      </c>
      <c r="AC30" s="12"/>
    </row>
    <row r="31" spans="1:29" x14ac:dyDescent="0.25">
      <c r="A31" s="3" t="s">
        <v>73</v>
      </c>
      <c r="B31" s="12"/>
      <c r="C31" s="23">
        <v>0</v>
      </c>
      <c r="D31" s="36">
        <f t="shared" si="1"/>
        <v>0</v>
      </c>
      <c r="E31" s="21"/>
      <c r="F31" s="60">
        <v>0</v>
      </c>
      <c r="G31" s="36">
        <f t="shared" si="0"/>
        <v>0</v>
      </c>
      <c r="H31" s="21"/>
      <c r="I31" s="22">
        <v>5210.3999999999996</v>
      </c>
      <c r="J31" s="36">
        <f t="shared" si="2"/>
        <v>3.4553403231690202E-4</v>
      </c>
      <c r="K31" s="21"/>
      <c r="L31" s="23">
        <v>0</v>
      </c>
      <c r="M31" s="36">
        <v>0</v>
      </c>
      <c r="N31" s="21"/>
      <c r="O31" s="23"/>
      <c r="P31" s="53"/>
      <c r="Q31" s="36">
        <f t="shared" si="3"/>
        <v>0</v>
      </c>
      <c r="R31" s="14"/>
      <c r="V31" s="36">
        <f t="shared" si="4"/>
        <v>0</v>
      </c>
      <c r="W31" s="14"/>
      <c r="Y31" s="36">
        <f t="shared" si="5"/>
        <v>0</v>
      </c>
      <c r="Z31" s="12"/>
      <c r="AA31" s="5">
        <f t="shared" si="6"/>
        <v>5210.3999999999996</v>
      </c>
      <c r="AB31" s="36">
        <f t="shared" si="7"/>
        <v>3.7598394482052711E-5</v>
      </c>
      <c r="AC31" s="12"/>
    </row>
    <row r="32" spans="1:29" x14ac:dyDescent="0.25">
      <c r="A32" s="3" t="s">
        <v>256</v>
      </c>
      <c r="B32" s="12"/>
      <c r="C32" s="23">
        <v>96027.96</v>
      </c>
      <c r="D32" s="36">
        <f t="shared" si="1"/>
        <v>4.8126544377808857E-3</v>
      </c>
      <c r="E32" s="21"/>
      <c r="F32" s="22">
        <v>738001.51000000013</v>
      </c>
      <c r="G32" s="36">
        <f t="shared" si="0"/>
        <v>8.2829802342897357E-3</v>
      </c>
      <c r="H32" s="21"/>
      <c r="I32" s="22">
        <v>112204.8</v>
      </c>
      <c r="J32" s="36">
        <f t="shared" si="2"/>
        <v>7.4409981938644886E-3</v>
      </c>
      <c r="K32" s="21"/>
      <c r="L32" s="47">
        <v>0</v>
      </c>
      <c r="M32" s="36">
        <v>0</v>
      </c>
      <c r="N32" s="21"/>
      <c r="O32" s="23"/>
      <c r="P32" s="53"/>
      <c r="Q32" s="36">
        <f t="shared" si="3"/>
        <v>0</v>
      </c>
      <c r="R32" s="14"/>
      <c r="V32" s="36">
        <f t="shared" si="4"/>
        <v>0</v>
      </c>
      <c r="W32" s="14"/>
      <c r="Y32" s="36">
        <f t="shared" si="5"/>
        <v>0</v>
      </c>
      <c r="Z32" s="12"/>
      <c r="AA32" s="5">
        <f t="shared" si="6"/>
        <v>946234.27000000014</v>
      </c>
      <c r="AB32" s="36">
        <f t="shared" si="7"/>
        <v>6.8280533847491906E-3</v>
      </c>
      <c r="AC32" s="12"/>
    </row>
    <row r="33" spans="1:29" x14ac:dyDescent="0.25">
      <c r="A33" s="3" t="s">
        <v>108</v>
      </c>
      <c r="B33" s="12"/>
      <c r="C33" s="23">
        <v>20719.61</v>
      </c>
      <c r="D33" s="36">
        <f t="shared" si="1"/>
        <v>1.0384092613816771E-3</v>
      </c>
      <c r="E33" s="21"/>
      <c r="F33" s="22">
        <v>237173.96</v>
      </c>
      <c r="G33" s="36">
        <f t="shared" si="0"/>
        <v>2.6619284596968154E-3</v>
      </c>
      <c r="H33" s="21"/>
      <c r="I33" s="22">
        <v>23061.599999999999</v>
      </c>
      <c r="J33" s="36">
        <f t="shared" si="2"/>
        <v>1.529358137509494E-3</v>
      </c>
      <c r="K33" s="21"/>
      <c r="L33" s="47">
        <v>0</v>
      </c>
      <c r="M33" s="36">
        <v>0</v>
      </c>
      <c r="N33" s="21"/>
      <c r="O33" s="23"/>
      <c r="P33" s="53">
        <v>48000</v>
      </c>
      <c r="Q33" s="36">
        <f t="shared" si="3"/>
        <v>1.780101799571663E-2</v>
      </c>
      <c r="R33" s="14"/>
      <c r="V33" s="36">
        <f t="shared" si="4"/>
        <v>0</v>
      </c>
      <c r="W33" s="14"/>
      <c r="Y33" s="36">
        <f t="shared" si="5"/>
        <v>0</v>
      </c>
      <c r="Z33" s="12"/>
      <c r="AA33" s="5">
        <f t="shared" si="6"/>
        <v>328955.17</v>
      </c>
      <c r="AB33" s="36">
        <f t="shared" si="7"/>
        <v>2.3737498557828019E-3</v>
      </c>
      <c r="AC33" s="12"/>
    </row>
    <row r="34" spans="1:29" x14ac:dyDescent="0.25">
      <c r="A34" s="3" t="s">
        <v>295</v>
      </c>
      <c r="B34" s="12"/>
      <c r="C34" s="23">
        <v>123841.04000000001</v>
      </c>
      <c r="D34" s="36">
        <f t="shared" si="1"/>
        <v>6.2065686986935908E-3</v>
      </c>
      <c r="E34" s="21"/>
      <c r="F34" s="22">
        <v>434175.26</v>
      </c>
      <c r="G34" s="36">
        <f t="shared" si="0"/>
        <v>4.8729779655838461E-3</v>
      </c>
      <c r="H34" s="21"/>
      <c r="I34" s="22">
        <v>75259.199999999997</v>
      </c>
      <c r="J34" s="36">
        <f t="shared" si="2"/>
        <v>4.9909056588638475E-3</v>
      </c>
      <c r="K34" s="21"/>
      <c r="L34" s="47">
        <v>0</v>
      </c>
      <c r="M34" s="36">
        <v>0</v>
      </c>
      <c r="N34" s="21"/>
      <c r="O34" s="23"/>
      <c r="P34" s="53"/>
      <c r="Q34" s="36">
        <f t="shared" si="3"/>
        <v>0</v>
      </c>
      <c r="R34" s="14"/>
      <c r="V34" s="36">
        <f t="shared" si="4"/>
        <v>0</v>
      </c>
      <c r="W34" s="14"/>
      <c r="X34" s="58">
        <v>45884.26</v>
      </c>
      <c r="Y34" s="36">
        <f t="shared" si="5"/>
        <v>1.0952204320324625E-2</v>
      </c>
      <c r="Z34" s="12"/>
      <c r="AA34" s="5">
        <f t="shared" si="6"/>
        <v>679159.76</v>
      </c>
      <c r="AB34" s="36">
        <f t="shared" si="7"/>
        <v>4.9008361302042541E-3</v>
      </c>
      <c r="AC34" s="12"/>
    </row>
    <row r="35" spans="1:29" x14ac:dyDescent="0.25">
      <c r="A35" s="1" t="s">
        <v>135</v>
      </c>
      <c r="B35" s="12"/>
      <c r="C35" s="23">
        <v>77400.89</v>
      </c>
      <c r="D35" s="36">
        <f t="shared" si="1"/>
        <v>3.8791174648163951E-3</v>
      </c>
      <c r="E35" s="21"/>
      <c r="F35" s="22">
        <v>363659.93</v>
      </c>
      <c r="G35" s="36">
        <f t="shared" si="0"/>
        <v>4.0815472209442876E-3</v>
      </c>
      <c r="H35" s="21"/>
      <c r="I35" s="22">
        <v>46408.800000000003</v>
      </c>
      <c r="J35" s="36">
        <f t="shared" si="2"/>
        <v>3.0776561874306472E-3</v>
      </c>
      <c r="K35" s="21"/>
      <c r="L35" s="23">
        <v>0</v>
      </c>
      <c r="M35" s="36">
        <v>0</v>
      </c>
      <c r="N35" s="21"/>
      <c r="O35" s="23"/>
      <c r="P35" s="53"/>
      <c r="Q35" s="36">
        <f t="shared" si="3"/>
        <v>0</v>
      </c>
      <c r="R35" s="14"/>
      <c r="V35" s="36">
        <f t="shared" si="4"/>
        <v>0</v>
      </c>
      <c r="W35" s="14"/>
      <c r="X35" s="58">
        <v>28783.74</v>
      </c>
      <c r="Y35" s="36">
        <f t="shared" si="5"/>
        <v>6.8704475474400317E-3</v>
      </c>
      <c r="Z35" s="12"/>
      <c r="AA35" s="5">
        <f t="shared" si="6"/>
        <v>516253.36</v>
      </c>
      <c r="AB35" s="36">
        <f t="shared" si="7"/>
        <v>3.7252989179266797E-3</v>
      </c>
      <c r="AC35" s="12"/>
    </row>
    <row r="36" spans="1:29" x14ac:dyDescent="0.25">
      <c r="A36" s="1" t="s">
        <v>281</v>
      </c>
      <c r="B36" s="12"/>
      <c r="C36" s="23">
        <v>26151.1</v>
      </c>
      <c r="D36" s="36">
        <f t="shared" si="1"/>
        <v>1.310620442919455E-3</v>
      </c>
      <c r="E36" s="21"/>
      <c r="F36" s="22">
        <v>171185.80000000002</v>
      </c>
      <c r="G36" s="36">
        <f t="shared" si="0"/>
        <v>1.9213085319989057E-3</v>
      </c>
      <c r="H36" s="21"/>
      <c r="I36" s="22">
        <v>30549.599999999999</v>
      </c>
      <c r="J36" s="36">
        <f t="shared" si="2"/>
        <v>2.0259339923361795E-3</v>
      </c>
      <c r="K36" s="21"/>
      <c r="L36" s="47">
        <v>0</v>
      </c>
      <c r="M36" s="36">
        <v>0</v>
      </c>
      <c r="N36" s="21"/>
      <c r="O36" s="23"/>
      <c r="P36" s="53"/>
      <c r="Q36" s="36">
        <f t="shared" si="3"/>
        <v>0</v>
      </c>
      <c r="R36" s="14"/>
      <c r="V36" s="36">
        <f t="shared" si="4"/>
        <v>0</v>
      </c>
      <c r="W36" s="14"/>
      <c r="Y36" s="36">
        <f t="shared" si="5"/>
        <v>0</v>
      </c>
      <c r="Z36" s="12"/>
      <c r="AA36" s="5">
        <f t="shared" si="6"/>
        <v>227886.50000000003</v>
      </c>
      <c r="AB36" s="36">
        <f t="shared" si="7"/>
        <v>1.6444354606430036E-3</v>
      </c>
      <c r="AC36" s="12"/>
    </row>
    <row r="37" spans="1:29" x14ac:dyDescent="0.25">
      <c r="A37" s="1" t="s">
        <v>3</v>
      </c>
      <c r="B37" s="12"/>
      <c r="C37" s="23">
        <v>27534.87</v>
      </c>
      <c r="D37" s="36">
        <f t="shared" si="1"/>
        <v>1.3799711490197206E-3</v>
      </c>
      <c r="E37" s="21"/>
      <c r="F37" s="22">
        <v>158277.71</v>
      </c>
      <c r="G37" s="36">
        <f t="shared" si="0"/>
        <v>1.7764342290554967E-3</v>
      </c>
      <c r="H37" s="21"/>
      <c r="I37" s="22">
        <v>30537.599999999999</v>
      </c>
      <c r="J37" s="36">
        <f t="shared" si="2"/>
        <v>2.0251381976970342E-3</v>
      </c>
      <c r="K37" s="21"/>
      <c r="L37" s="47">
        <v>0</v>
      </c>
      <c r="M37" s="36">
        <v>0</v>
      </c>
      <c r="N37" s="21"/>
      <c r="O37" s="23"/>
      <c r="P37" s="53">
        <v>15500</v>
      </c>
      <c r="Q37" s="36">
        <f t="shared" si="3"/>
        <v>5.7482453944501617E-3</v>
      </c>
      <c r="R37" s="14"/>
      <c r="V37" s="36">
        <f t="shared" si="4"/>
        <v>0</v>
      </c>
      <c r="W37" s="14"/>
      <c r="Y37" s="36">
        <f t="shared" si="5"/>
        <v>0</v>
      </c>
      <c r="Z37" s="12"/>
      <c r="AA37" s="5">
        <f t="shared" si="6"/>
        <v>231850.18</v>
      </c>
      <c r="AB37" s="36">
        <f t="shared" si="7"/>
        <v>1.6730374881726792E-3</v>
      </c>
      <c r="AC37" s="12"/>
    </row>
    <row r="38" spans="1:29" x14ac:dyDescent="0.25">
      <c r="A38" s="1" t="s">
        <v>32</v>
      </c>
      <c r="B38" s="12"/>
      <c r="C38" s="23">
        <v>29399.64</v>
      </c>
      <c r="D38" s="36">
        <f t="shared" si="1"/>
        <v>1.4734282381418957E-3</v>
      </c>
      <c r="E38" s="21"/>
      <c r="F38" s="22">
        <v>217519.38999999998</v>
      </c>
      <c r="G38" s="36">
        <f t="shared" si="0"/>
        <v>2.4413348530205039E-3</v>
      </c>
      <c r="H38" s="21"/>
      <c r="I38" s="22">
        <v>35332.800000000003</v>
      </c>
      <c r="J38" s="36">
        <f t="shared" si="2"/>
        <v>2.343137735499508E-3</v>
      </c>
      <c r="K38" s="21"/>
      <c r="L38" s="47">
        <v>0</v>
      </c>
      <c r="M38" s="36">
        <v>0</v>
      </c>
      <c r="N38" s="21"/>
      <c r="O38" s="23"/>
      <c r="P38" s="53"/>
      <c r="Q38" s="36">
        <f t="shared" si="3"/>
        <v>0</v>
      </c>
      <c r="R38" s="14"/>
      <c r="V38" s="36">
        <f t="shared" si="4"/>
        <v>0</v>
      </c>
      <c r="W38" s="14"/>
      <c r="Y38" s="36">
        <f t="shared" si="5"/>
        <v>0</v>
      </c>
      <c r="Z38" s="12"/>
      <c r="AA38" s="5">
        <f t="shared" si="6"/>
        <v>282251.82999999996</v>
      </c>
      <c r="AB38" s="36">
        <f t="shared" si="7"/>
        <v>2.0367372270116073E-3</v>
      </c>
      <c r="AC38" s="12"/>
    </row>
    <row r="39" spans="1:29" x14ac:dyDescent="0.25">
      <c r="A39" s="3" t="s">
        <v>4</v>
      </c>
      <c r="B39" s="12"/>
      <c r="C39" s="23">
        <v>81954.700000000012</v>
      </c>
      <c r="D39" s="36">
        <f t="shared" si="1"/>
        <v>4.1073417643361495E-3</v>
      </c>
      <c r="E39" s="21"/>
      <c r="F39" s="22">
        <v>369632.88</v>
      </c>
      <c r="G39" s="36">
        <f t="shared" si="0"/>
        <v>4.1485847894587495E-3</v>
      </c>
      <c r="H39" s="21"/>
      <c r="I39" s="22">
        <v>41198.400000000001</v>
      </c>
      <c r="J39" s="36">
        <f t="shared" si="2"/>
        <v>2.7321221551137452E-3</v>
      </c>
      <c r="K39" s="21"/>
      <c r="L39" s="47">
        <v>0</v>
      </c>
      <c r="M39" s="36">
        <v>0</v>
      </c>
      <c r="N39" s="21"/>
      <c r="O39" s="23"/>
      <c r="P39" s="53">
        <v>20704</v>
      </c>
      <c r="Q39" s="36">
        <f t="shared" si="3"/>
        <v>7.6781724288191066E-3</v>
      </c>
      <c r="R39" s="14"/>
      <c r="U39" s="57">
        <v>104822</v>
      </c>
      <c r="V39" s="36">
        <f t="shared" si="4"/>
        <v>1.7174434992841665E-2</v>
      </c>
      <c r="W39" s="14"/>
      <c r="X39" s="58">
        <v>37909.85</v>
      </c>
      <c r="Y39" s="36">
        <f t="shared" si="5"/>
        <v>9.0487767036639237E-3</v>
      </c>
      <c r="Z39" s="12"/>
      <c r="AA39" s="5">
        <f t="shared" si="6"/>
        <v>656221.82999999996</v>
      </c>
      <c r="AB39" s="36">
        <f t="shared" si="7"/>
        <v>4.7353153754173443E-3</v>
      </c>
      <c r="AC39" s="12"/>
    </row>
    <row r="40" spans="1:29" x14ac:dyDescent="0.25">
      <c r="A40" s="3" t="s">
        <v>109</v>
      </c>
      <c r="B40" s="12"/>
      <c r="C40" s="23">
        <v>0</v>
      </c>
      <c r="D40" s="36">
        <f t="shared" si="1"/>
        <v>0</v>
      </c>
      <c r="E40" s="21"/>
      <c r="F40" s="22">
        <v>158285.44</v>
      </c>
      <c r="G40" s="36">
        <f t="shared" si="0"/>
        <v>1.7765209869229856E-3</v>
      </c>
      <c r="H40" s="21"/>
      <c r="I40" s="22">
        <v>28720.799999999999</v>
      </c>
      <c r="J40" s="36">
        <f t="shared" si="2"/>
        <v>1.9046548893304313E-3</v>
      </c>
      <c r="K40" s="21"/>
      <c r="L40" s="23">
        <v>0</v>
      </c>
      <c r="M40" s="36">
        <v>0</v>
      </c>
      <c r="N40" s="21"/>
      <c r="O40" s="23"/>
      <c r="P40" s="53"/>
      <c r="Q40" s="36">
        <f t="shared" si="3"/>
        <v>0</v>
      </c>
      <c r="R40" s="14"/>
      <c r="V40" s="36">
        <f t="shared" si="4"/>
        <v>0</v>
      </c>
      <c r="W40" s="14"/>
      <c r="Y40" s="36">
        <f t="shared" si="5"/>
        <v>0</v>
      </c>
      <c r="Z40" s="12"/>
      <c r="AA40" s="5">
        <f t="shared" si="6"/>
        <v>187006.24</v>
      </c>
      <c r="AB40" s="36">
        <f t="shared" si="7"/>
        <v>1.3494423426465194E-3</v>
      </c>
      <c r="AC40" s="12"/>
    </row>
    <row r="41" spans="1:29" x14ac:dyDescent="0.25">
      <c r="A41" s="3" t="s">
        <v>296</v>
      </c>
      <c r="B41" s="12"/>
      <c r="C41" s="23">
        <v>18965.84</v>
      </c>
      <c r="D41" s="36">
        <f t="shared" si="1"/>
        <v>9.5051518372609638E-4</v>
      </c>
      <c r="E41" s="21"/>
      <c r="F41" s="22">
        <v>183503.21000000002</v>
      </c>
      <c r="G41" s="36">
        <f t="shared" si="0"/>
        <v>2.0595533217252068E-3</v>
      </c>
      <c r="H41" s="21"/>
      <c r="I41" s="22">
        <v>25188</v>
      </c>
      <c r="J41" s="36">
        <f t="shared" si="2"/>
        <v>1.6703729475660465E-3</v>
      </c>
      <c r="K41" s="21"/>
      <c r="L41" s="47">
        <v>0</v>
      </c>
      <c r="M41" s="36">
        <v>0</v>
      </c>
      <c r="N41" s="21"/>
      <c r="O41" s="23"/>
      <c r="P41" s="53"/>
      <c r="Q41" s="36">
        <f t="shared" si="3"/>
        <v>0</v>
      </c>
      <c r="R41" s="14"/>
      <c r="V41" s="36">
        <f t="shared" si="4"/>
        <v>0</v>
      </c>
      <c r="W41" s="14"/>
      <c r="X41" s="61">
        <v>25000</v>
      </c>
      <c r="Y41" s="36">
        <f t="shared" si="5"/>
        <v>5.9672992003819095E-3</v>
      </c>
      <c r="Z41" s="12"/>
      <c r="AA41" s="5">
        <f t="shared" si="6"/>
        <v>252657.05000000002</v>
      </c>
      <c r="AB41" s="36">
        <f t="shared" si="7"/>
        <v>1.8231804534338471E-3</v>
      </c>
      <c r="AC41" s="12"/>
    </row>
    <row r="42" spans="1:29" x14ac:dyDescent="0.25">
      <c r="A42" s="3" t="s">
        <v>33</v>
      </c>
      <c r="B42" s="12"/>
      <c r="C42" s="23">
        <v>41898</v>
      </c>
      <c r="D42" s="36">
        <f t="shared" si="1"/>
        <v>2.0998113011475362E-3</v>
      </c>
      <c r="E42" s="21"/>
      <c r="F42" s="22">
        <v>543707.25</v>
      </c>
      <c r="G42" s="36">
        <f t="shared" si="0"/>
        <v>6.1023132662560908E-3</v>
      </c>
      <c r="H42" s="21"/>
      <c r="I42" s="22">
        <v>50078.400000000001</v>
      </c>
      <c r="J42" s="36">
        <f t="shared" si="2"/>
        <v>3.3210101880812889E-3</v>
      </c>
      <c r="K42" s="21"/>
      <c r="L42" s="47">
        <v>0</v>
      </c>
      <c r="M42" s="36">
        <v>0</v>
      </c>
      <c r="N42" s="21"/>
      <c r="O42" s="23"/>
      <c r="P42" s="53">
        <v>45000</v>
      </c>
      <c r="Q42" s="36">
        <f t="shared" si="3"/>
        <v>1.6688454370984342E-2</v>
      </c>
      <c r="R42" s="14"/>
      <c r="V42" s="36">
        <f t="shared" si="4"/>
        <v>0</v>
      </c>
      <c r="W42" s="14"/>
      <c r="Y42" s="36">
        <f t="shared" si="5"/>
        <v>0</v>
      </c>
      <c r="Z42" s="12"/>
      <c r="AA42" s="5">
        <f t="shared" si="6"/>
        <v>680683.65</v>
      </c>
      <c r="AB42" s="36">
        <f t="shared" si="7"/>
        <v>4.9118325637539347E-3</v>
      </c>
      <c r="AC42" s="12"/>
    </row>
    <row r="43" spans="1:29" x14ac:dyDescent="0.25">
      <c r="A43" s="3" t="s">
        <v>5</v>
      </c>
      <c r="B43" s="12"/>
      <c r="C43" s="23">
        <v>39989.340000000004</v>
      </c>
      <c r="D43" s="36">
        <f t="shared" si="1"/>
        <v>2.0041545672211374E-3</v>
      </c>
      <c r="E43" s="21"/>
      <c r="F43" s="22">
        <v>146582.16000000003</v>
      </c>
      <c r="G43" s="36">
        <f t="shared" si="0"/>
        <v>1.6451689021334055E-3</v>
      </c>
      <c r="H43" s="21"/>
      <c r="I43" s="22">
        <v>24559.200000000001</v>
      </c>
      <c r="J43" s="36">
        <f t="shared" si="2"/>
        <v>1.6286733084748312E-3</v>
      </c>
      <c r="K43" s="21"/>
      <c r="L43" s="47">
        <v>0</v>
      </c>
      <c r="M43" s="36">
        <v>0</v>
      </c>
      <c r="N43" s="21"/>
      <c r="O43" s="23"/>
      <c r="P43" s="53">
        <v>15000</v>
      </c>
      <c r="Q43" s="36">
        <f t="shared" si="3"/>
        <v>5.5628181236614472E-3</v>
      </c>
      <c r="R43" s="14"/>
      <c r="V43" s="36">
        <f t="shared" si="4"/>
        <v>0</v>
      </c>
      <c r="W43" s="14"/>
      <c r="X43" s="61">
        <v>25000</v>
      </c>
      <c r="Y43" s="36">
        <f t="shared" si="5"/>
        <v>5.9672992003819095E-3</v>
      </c>
      <c r="Z43" s="12"/>
      <c r="AA43" s="5">
        <f t="shared" si="6"/>
        <v>251130.70000000004</v>
      </c>
      <c r="AB43" s="36">
        <f t="shared" si="7"/>
        <v>1.8121662684542524E-3</v>
      </c>
      <c r="AC43" s="12"/>
    </row>
    <row r="44" spans="1:29" x14ac:dyDescent="0.25">
      <c r="A44" s="3" t="s">
        <v>110</v>
      </c>
      <c r="B44" s="12"/>
      <c r="C44" s="23">
        <v>16642.28</v>
      </c>
      <c r="D44" s="36">
        <f t="shared" si="1"/>
        <v>8.3406481504753481E-4</v>
      </c>
      <c r="E44" s="21"/>
      <c r="F44" s="22">
        <v>93781.510000000009</v>
      </c>
      <c r="G44" s="36">
        <f t="shared" si="0"/>
        <v>1.0525593554298353E-3</v>
      </c>
      <c r="H44" s="21"/>
      <c r="I44" s="22">
        <v>18700.8</v>
      </c>
      <c r="J44" s="36">
        <f t="shared" si="2"/>
        <v>1.2401663656440814E-3</v>
      </c>
      <c r="K44" s="21"/>
      <c r="L44" s="47">
        <v>0</v>
      </c>
      <c r="M44" s="36">
        <v>0</v>
      </c>
      <c r="N44" s="21"/>
      <c r="O44" s="23"/>
      <c r="P44" s="53"/>
      <c r="Q44" s="36">
        <f t="shared" si="3"/>
        <v>0</v>
      </c>
      <c r="R44" s="14"/>
      <c r="V44" s="36">
        <f t="shared" si="4"/>
        <v>0</v>
      </c>
      <c r="W44" s="14"/>
      <c r="Y44" s="36">
        <f t="shared" si="5"/>
        <v>0</v>
      </c>
      <c r="Z44" s="12"/>
      <c r="AA44" s="5">
        <f t="shared" si="6"/>
        <v>129124.59000000001</v>
      </c>
      <c r="AB44" s="36">
        <f t="shared" si="7"/>
        <v>9.3176671122242427E-4</v>
      </c>
      <c r="AC44" s="12"/>
    </row>
    <row r="45" spans="1:29" x14ac:dyDescent="0.25">
      <c r="A45" s="3" t="s">
        <v>249</v>
      </c>
      <c r="B45" s="12"/>
      <c r="C45" s="23">
        <v>27312.880000000001</v>
      </c>
      <c r="D45" s="36">
        <f t="shared" si="1"/>
        <v>1.3688456272587359E-3</v>
      </c>
      <c r="E45" s="21"/>
      <c r="F45" s="22">
        <v>97550.38</v>
      </c>
      <c r="G45" s="36">
        <f t="shared" si="0"/>
        <v>1.0948593714766961E-3</v>
      </c>
      <c r="H45" s="21"/>
      <c r="I45" s="22">
        <v>34392</v>
      </c>
      <c r="J45" s="36">
        <f t="shared" si="2"/>
        <v>2.280747435790514E-3</v>
      </c>
      <c r="K45" s="21"/>
      <c r="L45" s="47">
        <v>0</v>
      </c>
      <c r="M45" s="36">
        <v>0</v>
      </c>
      <c r="N45" s="21"/>
      <c r="O45" s="23"/>
      <c r="P45" s="53"/>
      <c r="Q45" s="36">
        <f t="shared" si="3"/>
        <v>0</v>
      </c>
      <c r="R45" s="14"/>
      <c r="V45" s="36">
        <f t="shared" si="4"/>
        <v>0</v>
      </c>
      <c r="W45" s="14"/>
      <c r="Y45" s="36">
        <f t="shared" si="5"/>
        <v>0</v>
      </c>
      <c r="Z45" s="12"/>
      <c r="AA45" s="5">
        <f t="shared" si="6"/>
        <v>159255.26</v>
      </c>
      <c r="AB45" s="36">
        <f t="shared" si="7"/>
        <v>1.1491904822704341E-3</v>
      </c>
      <c r="AC45" s="12"/>
    </row>
    <row r="46" spans="1:29" x14ac:dyDescent="0.25">
      <c r="A46" s="1" t="s">
        <v>6</v>
      </c>
      <c r="B46" s="12"/>
      <c r="C46" s="23">
        <v>74893.959999999992</v>
      </c>
      <c r="D46" s="36">
        <f t="shared" si="1"/>
        <v>3.7534771014294597E-3</v>
      </c>
      <c r="E46" s="21"/>
      <c r="F46" s="22">
        <v>580699.10000000009</v>
      </c>
      <c r="G46" s="36">
        <f t="shared" si="0"/>
        <v>6.5174923115941027E-3</v>
      </c>
      <c r="H46" s="21"/>
      <c r="I46" s="22">
        <v>89522.4</v>
      </c>
      <c r="J46" s="36">
        <f t="shared" si="2"/>
        <v>5.9367871669519859E-3</v>
      </c>
      <c r="K46" s="21"/>
      <c r="L46" s="47">
        <v>0</v>
      </c>
      <c r="M46" s="36">
        <v>0</v>
      </c>
      <c r="N46" s="21"/>
      <c r="O46" s="23"/>
      <c r="P46" s="53">
        <v>50000</v>
      </c>
      <c r="Q46" s="36">
        <f t="shared" si="3"/>
        <v>1.8542727078871491E-2</v>
      </c>
      <c r="R46" s="14"/>
      <c r="V46" s="36">
        <f t="shared" si="4"/>
        <v>0</v>
      </c>
      <c r="W46" s="14"/>
      <c r="Y46" s="36">
        <f t="shared" si="5"/>
        <v>0</v>
      </c>
      <c r="Z46" s="12"/>
      <c r="AA46" s="5">
        <f t="shared" si="6"/>
        <v>795115.46000000008</v>
      </c>
      <c r="AB46" s="36">
        <f t="shared" si="7"/>
        <v>5.7375757569205453E-3</v>
      </c>
      <c r="AC46" s="12"/>
    </row>
    <row r="47" spans="1:29" x14ac:dyDescent="0.25">
      <c r="A47" s="3" t="s">
        <v>7</v>
      </c>
      <c r="B47" s="12"/>
      <c r="C47" s="23">
        <v>59657.66</v>
      </c>
      <c r="D47" s="36">
        <f t="shared" si="1"/>
        <v>2.989876095947714E-3</v>
      </c>
      <c r="E47" s="21"/>
      <c r="F47" s="22">
        <v>277658.29999999993</v>
      </c>
      <c r="G47" s="36">
        <f t="shared" si="0"/>
        <v>3.1163055625543215E-3</v>
      </c>
      <c r="H47" s="21"/>
      <c r="I47" s="22">
        <v>66974.399999999994</v>
      </c>
      <c r="J47" s="36">
        <f t="shared" si="2"/>
        <v>4.441489039997912E-3</v>
      </c>
      <c r="K47" s="21"/>
      <c r="L47" s="47">
        <v>0</v>
      </c>
      <c r="M47" s="36">
        <v>0</v>
      </c>
      <c r="N47" s="21"/>
      <c r="O47" s="23"/>
      <c r="P47" s="53"/>
      <c r="Q47" s="36">
        <f t="shared" si="3"/>
        <v>0</v>
      </c>
      <c r="R47" s="14"/>
      <c r="V47" s="36">
        <f t="shared" si="4"/>
        <v>0</v>
      </c>
      <c r="W47" s="14"/>
      <c r="Y47" s="36">
        <f t="shared" si="5"/>
        <v>0</v>
      </c>
      <c r="Z47" s="12"/>
      <c r="AA47" s="5">
        <f t="shared" si="6"/>
        <v>404290.36</v>
      </c>
      <c r="AB47" s="36">
        <f t="shared" si="7"/>
        <v>2.9173707278848274E-3</v>
      </c>
      <c r="AC47" s="12"/>
    </row>
    <row r="48" spans="1:29" x14ac:dyDescent="0.25">
      <c r="A48" s="1" t="s">
        <v>169</v>
      </c>
      <c r="B48" s="12"/>
      <c r="C48" s="23">
        <v>63345.94</v>
      </c>
      <c r="D48" s="36">
        <f t="shared" si="1"/>
        <v>3.1747224376775444E-3</v>
      </c>
      <c r="E48" s="21"/>
      <c r="F48" s="22">
        <v>186496.15</v>
      </c>
      <c r="G48" s="36">
        <f t="shared" si="0"/>
        <v>2.0931446660876524E-3</v>
      </c>
      <c r="H48" s="21"/>
      <c r="I48" s="22">
        <v>39590.400000000001</v>
      </c>
      <c r="J48" s="36">
        <f t="shared" si="2"/>
        <v>2.6254856734682711E-3</v>
      </c>
      <c r="K48" s="21"/>
      <c r="L48" s="47">
        <v>0</v>
      </c>
      <c r="M48" s="36">
        <v>0</v>
      </c>
      <c r="N48" s="21"/>
      <c r="O48" s="23"/>
      <c r="P48" s="53"/>
      <c r="Q48" s="36">
        <f t="shared" si="3"/>
        <v>0</v>
      </c>
      <c r="R48" s="14"/>
      <c r="V48" s="36">
        <f t="shared" si="4"/>
        <v>0</v>
      </c>
      <c r="W48" s="14"/>
      <c r="Y48" s="36">
        <f t="shared" si="5"/>
        <v>0</v>
      </c>
      <c r="Z48" s="12"/>
      <c r="AA48" s="5">
        <f t="shared" si="6"/>
        <v>289432.49</v>
      </c>
      <c r="AB48" s="36">
        <f t="shared" si="7"/>
        <v>2.088553073649389E-3</v>
      </c>
      <c r="AC48" s="12"/>
    </row>
    <row r="49" spans="1:29" x14ac:dyDescent="0.25">
      <c r="A49" s="3" t="s">
        <v>282</v>
      </c>
      <c r="B49" s="12"/>
      <c r="C49" s="23">
        <v>30613.22</v>
      </c>
      <c r="D49" s="36">
        <f t="shared" si="1"/>
        <v>1.5342494944989207E-3</v>
      </c>
      <c r="E49" s="21"/>
      <c r="F49" s="22">
        <v>307981.69</v>
      </c>
      <c r="G49" s="36">
        <f t="shared" si="0"/>
        <v>3.4566409637741095E-3</v>
      </c>
      <c r="H49" s="21"/>
      <c r="I49" s="22">
        <v>36909.599999999999</v>
      </c>
      <c r="J49" s="36">
        <f t="shared" si="2"/>
        <v>2.4477051510832042E-3</v>
      </c>
      <c r="K49" s="21"/>
      <c r="L49" s="47">
        <v>0</v>
      </c>
      <c r="M49" s="36">
        <v>0</v>
      </c>
      <c r="N49" s="21"/>
      <c r="O49" s="23"/>
      <c r="P49" s="53"/>
      <c r="Q49" s="36">
        <f t="shared" si="3"/>
        <v>0</v>
      </c>
      <c r="R49" s="14"/>
      <c r="V49" s="36">
        <f t="shared" si="4"/>
        <v>0</v>
      </c>
      <c r="W49" s="14"/>
      <c r="Y49" s="36">
        <f t="shared" si="5"/>
        <v>0</v>
      </c>
      <c r="Z49" s="12"/>
      <c r="AA49" s="5">
        <f t="shared" si="6"/>
        <v>375504.51</v>
      </c>
      <c r="AB49" s="36">
        <f t="shared" si="7"/>
        <v>2.7096512161772432E-3</v>
      </c>
      <c r="AC49" s="12"/>
    </row>
    <row r="50" spans="1:29" x14ac:dyDescent="0.25">
      <c r="A50" s="1" t="s">
        <v>136</v>
      </c>
      <c r="B50" s="12"/>
      <c r="C50" s="23">
        <v>409099.75</v>
      </c>
      <c r="D50" s="36">
        <f t="shared" si="1"/>
        <v>2.0502942344422924E-2</v>
      </c>
      <c r="E50" s="21"/>
      <c r="F50" s="22">
        <v>1903848.03</v>
      </c>
      <c r="G50" s="36">
        <f t="shared" si="0"/>
        <v>2.1367890699277092E-2</v>
      </c>
      <c r="H50" s="21"/>
      <c r="I50" s="22">
        <v>281208</v>
      </c>
      <c r="J50" s="36">
        <f t="shared" si="2"/>
        <v>1.8648651573731651E-2</v>
      </c>
      <c r="K50" s="21"/>
      <c r="L50" s="47">
        <v>85704.49</v>
      </c>
      <c r="M50" s="36">
        <v>5.8701705479452047E-2</v>
      </c>
      <c r="N50" s="21"/>
      <c r="O50" s="23"/>
      <c r="P50" s="53">
        <v>50000</v>
      </c>
      <c r="Q50" s="36">
        <f t="shared" si="3"/>
        <v>1.8542727078871491E-2</v>
      </c>
      <c r="R50" s="14"/>
      <c r="U50" s="57">
        <v>50391</v>
      </c>
      <c r="V50" s="36">
        <f t="shared" si="4"/>
        <v>8.2562530167740004E-3</v>
      </c>
      <c r="W50" s="14"/>
      <c r="Y50" s="36">
        <f t="shared" si="5"/>
        <v>0</v>
      </c>
      <c r="Z50" s="12"/>
      <c r="AA50" s="5">
        <f t="shared" si="6"/>
        <v>2780251.2700000005</v>
      </c>
      <c r="AB50" s="36">
        <f t="shared" si="7"/>
        <v>2.006237218038693E-2</v>
      </c>
      <c r="AC50" s="12"/>
    </row>
    <row r="51" spans="1:29" x14ac:dyDescent="0.25">
      <c r="A51" s="3" t="s">
        <v>209</v>
      </c>
      <c r="B51" s="12"/>
      <c r="C51" s="23">
        <v>28622.649999999998</v>
      </c>
      <c r="D51" s="36">
        <f t="shared" si="1"/>
        <v>1.4344876590479383E-3</v>
      </c>
      <c r="E51" s="21"/>
      <c r="F51" s="22">
        <v>169307.19</v>
      </c>
      <c r="G51" s="36">
        <f t="shared" si="0"/>
        <v>1.9002239010230974E-3</v>
      </c>
      <c r="H51" s="21"/>
      <c r="I51" s="22">
        <v>34168.800000000003</v>
      </c>
      <c r="J51" s="36">
        <f t="shared" si="2"/>
        <v>2.2659456555024111E-3</v>
      </c>
      <c r="K51" s="21"/>
      <c r="L51" s="47">
        <v>0</v>
      </c>
      <c r="M51" s="36">
        <v>0</v>
      </c>
      <c r="N51" s="21"/>
      <c r="O51" s="23"/>
      <c r="P51" s="53"/>
      <c r="Q51" s="36">
        <f t="shared" si="3"/>
        <v>0</v>
      </c>
      <c r="R51" s="14"/>
      <c r="V51" s="36">
        <f t="shared" si="4"/>
        <v>0</v>
      </c>
      <c r="W51" s="14"/>
      <c r="Y51" s="36">
        <f t="shared" si="5"/>
        <v>0</v>
      </c>
      <c r="Z51" s="12"/>
      <c r="AA51" s="5">
        <f t="shared" si="6"/>
        <v>232098.64</v>
      </c>
      <c r="AB51" s="36">
        <f t="shared" si="7"/>
        <v>1.6748303825940311E-3</v>
      </c>
      <c r="AC51" s="12"/>
    </row>
    <row r="52" spans="1:29" x14ac:dyDescent="0.25">
      <c r="A52" s="1" t="s">
        <v>137</v>
      </c>
      <c r="B52" s="12"/>
      <c r="C52" s="23">
        <v>21910.98</v>
      </c>
      <c r="D52" s="36">
        <f t="shared" si="1"/>
        <v>1.0981174142731787E-3</v>
      </c>
      <c r="E52" s="21"/>
      <c r="F52" s="22">
        <v>143095.60999999999</v>
      </c>
      <c r="G52" s="36">
        <f t="shared" si="0"/>
        <v>1.6060375123671932E-3</v>
      </c>
      <c r="H52" s="21"/>
      <c r="I52" s="22">
        <v>26025.599999999999</v>
      </c>
      <c r="J52" s="36">
        <f t="shared" si="2"/>
        <v>1.7259194133783903E-3</v>
      </c>
      <c r="K52" s="21"/>
      <c r="L52" s="23">
        <v>0</v>
      </c>
      <c r="M52" s="36">
        <v>0</v>
      </c>
      <c r="N52" s="21"/>
      <c r="O52" s="23"/>
      <c r="P52" s="53"/>
      <c r="Q52" s="36">
        <f t="shared" si="3"/>
        <v>0</v>
      </c>
      <c r="R52" s="14"/>
      <c r="V52" s="36">
        <f t="shared" si="4"/>
        <v>0</v>
      </c>
      <c r="W52" s="14"/>
      <c r="Y52" s="36">
        <f t="shared" si="5"/>
        <v>0</v>
      </c>
      <c r="Z52" s="12"/>
      <c r="AA52" s="5">
        <f t="shared" si="6"/>
        <v>191032.19</v>
      </c>
      <c r="AB52" s="36">
        <f t="shared" si="7"/>
        <v>1.3784937122659385E-3</v>
      </c>
      <c r="AC52" s="12"/>
    </row>
    <row r="53" spans="1:29" x14ac:dyDescent="0.25">
      <c r="A53" s="3" t="s">
        <v>175</v>
      </c>
      <c r="B53" s="12"/>
      <c r="C53" s="23">
        <v>19498.620000000003</v>
      </c>
      <c r="D53" s="36">
        <f t="shared" si="1"/>
        <v>9.7721663642134178E-4</v>
      </c>
      <c r="E53" s="21"/>
      <c r="F53" s="22">
        <v>155742.79</v>
      </c>
      <c r="G53" s="36">
        <f t="shared" si="0"/>
        <v>1.7479834847534889E-3</v>
      </c>
      <c r="H53" s="21"/>
      <c r="I53" s="22">
        <v>29935.200000000001</v>
      </c>
      <c r="J53" s="36">
        <f t="shared" si="2"/>
        <v>1.9851893068119388E-3</v>
      </c>
      <c r="K53" s="21"/>
      <c r="L53" s="47">
        <v>0</v>
      </c>
      <c r="M53" s="36">
        <v>0</v>
      </c>
      <c r="N53" s="21"/>
      <c r="O53" s="23"/>
      <c r="P53" s="53"/>
      <c r="Q53" s="36">
        <f t="shared" si="3"/>
        <v>0</v>
      </c>
      <c r="R53" s="14"/>
      <c r="V53" s="36">
        <f t="shared" si="4"/>
        <v>0</v>
      </c>
      <c r="W53" s="14"/>
      <c r="X53" s="61">
        <v>25000</v>
      </c>
      <c r="Y53" s="36">
        <f t="shared" si="5"/>
        <v>5.9672992003819095E-3</v>
      </c>
      <c r="Z53" s="12"/>
      <c r="AA53" s="5">
        <f t="shared" si="6"/>
        <v>230176.61000000002</v>
      </c>
      <c r="AB53" s="36">
        <f t="shared" si="7"/>
        <v>1.6609609594890218E-3</v>
      </c>
      <c r="AC53" s="12"/>
    </row>
    <row r="54" spans="1:29" x14ac:dyDescent="0.25">
      <c r="A54" s="3" t="s">
        <v>194</v>
      </c>
      <c r="B54" s="12"/>
      <c r="C54" s="23">
        <v>37607.4</v>
      </c>
      <c r="D54" s="36">
        <f t="shared" si="1"/>
        <v>1.8847783552144697E-3</v>
      </c>
      <c r="E54" s="21"/>
      <c r="F54" s="22">
        <v>141401.36000000002</v>
      </c>
      <c r="G54" s="36">
        <f t="shared" si="0"/>
        <v>1.587022050919228E-3</v>
      </c>
      <c r="H54" s="21"/>
      <c r="I54" s="22">
        <v>25795.200000000001</v>
      </c>
      <c r="J54" s="36">
        <f t="shared" si="2"/>
        <v>1.7106401563068002E-3</v>
      </c>
      <c r="K54" s="21"/>
      <c r="L54" s="47">
        <v>0</v>
      </c>
      <c r="M54" s="36">
        <v>0</v>
      </c>
      <c r="N54" s="21"/>
      <c r="O54" s="23"/>
      <c r="P54" s="53"/>
      <c r="Q54" s="36">
        <f t="shared" si="3"/>
        <v>0</v>
      </c>
      <c r="R54" s="14"/>
      <c r="V54" s="36">
        <f t="shared" si="4"/>
        <v>0</v>
      </c>
      <c r="W54" s="14"/>
      <c r="X54" s="61">
        <v>25000</v>
      </c>
      <c r="Y54" s="36">
        <f t="shared" si="5"/>
        <v>5.9672992003819095E-3</v>
      </c>
      <c r="Z54" s="12"/>
      <c r="AA54" s="5">
        <f t="shared" si="6"/>
        <v>229803.96000000002</v>
      </c>
      <c r="AB54" s="36">
        <f t="shared" si="7"/>
        <v>1.6582719064981313E-3</v>
      </c>
      <c r="AC54" s="12"/>
    </row>
    <row r="55" spans="1:29" x14ac:dyDescent="0.25">
      <c r="A55" s="3" t="s">
        <v>226</v>
      </c>
      <c r="B55" s="12"/>
      <c r="C55" s="23">
        <v>21148.79</v>
      </c>
      <c r="D55" s="36">
        <f t="shared" si="1"/>
        <v>1.0599185700414339E-3</v>
      </c>
      <c r="E55" s="21"/>
      <c r="F55" s="22">
        <v>138067.71999999997</v>
      </c>
      <c r="G55" s="36">
        <f t="shared" si="0"/>
        <v>1.549606850741334E-3</v>
      </c>
      <c r="H55" s="21"/>
      <c r="I55" s="22">
        <v>24489.599999999999</v>
      </c>
      <c r="J55" s="36">
        <f t="shared" si="2"/>
        <v>1.6240576995677882E-3</v>
      </c>
      <c r="K55" s="21"/>
      <c r="L55" s="47">
        <v>0</v>
      </c>
      <c r="M55" s="36">
        <v>0</v>
      </c>
      <c r="N55" s="21"/>
      <c r="O55" s="23"/>
      <c r="P55" s="53">
        <v>25000</v>
      </c>
      <c r="Q55" s="36">
        <f t="shared" si="3"/>
        <v>9.2713635394357456E-3</v>
      </c>
      <c r="R55" s="14"/>
      <c r="V55" s="36">
        <f t="shared" si="4"/>
        <v>0</v>
      </c>
      <c r="W55" s="14"/>
      <c r="Y55" s="36">
        <f t="shared" si="5"/>
        <v>0</v>
      </c>
      <c r="Z55" s="12"/>
      <c r="AA55" s="5">
        <f t="shared" si="6"/>
        <v>208706.11</v>
      </c>
      <c r="AB55" s="36">
        <f t="shared" si="7"/>
        <v>1.5060292212871729E-3</v>
      </c>
      <c r="AC55" s="12"/>
    </row>
    <row r="56" spans="1:29" x14ac:dyDescent="0.25">
      <c r="A56" s="1" t="s">
        <v>159</v>
      </c>
      <c r="B56" s="12"/>
      <c r="C56" s="23">
        <v>23849.75</v>
      </c>
      <c r="D56" s="36">
        <f t="shared" si="1"/>
        <v>1.1952831777064167E-3</v>
      </c>
      <c r="E56" s="21"/>
      <c r="F56" s="22">
        <v>146720.76</v>
      </c>
      <c r="G56" s="36">
        <f t="shared" si="0"/>
        <v>1.6467244830433584E-3</v>
      </c>
      <c r="H56" s="21"/>
      <c r="I56" s="22">
        <v>27393.599999999999</v>
      </c>
      <c r="J56" s="36">
        <f t="shared" si="2"/>
        <v>1.8166400022409579E-3</v>
      </c>
      <c r="K56" s="21"/>
      <c r="L56" s="47">
        <v>0</v>
      </c>
      <c r="M56" s="36">
        <v>0</v>
      </c>
      <c r="N56" s="21"/>
      <c r="O56" s="23"/>
      <c r="P56" s="53"/>
      <c r="Q56" s="36">
        <f t="shared" si="3"/>
        <v>0</v>
      </c>
      <c r="R56" s="14"/>
      <c r="V56" s="36">
        <f t="shared" si="4"/>
        <v>0</v>
      </c>
      <c r="W56" s="14"/>
      <c r="Y56" s="36">
        <f t="shared" si="5"/>
        <v>0</v>
      </c>
      <c r="Z56" s="12"/>
      <c r="AA56" s="5">
        <f t="shared" si="6"/>
        <v>197964.11000000002</v>
      </c>
      <c r="AB56" s="36">
        <f t="shared" si="7"/>
        <v>1.4285146439944106E-3</v>
      </c>
      <c r="AC56" s="12"/>
    </row>
    <row r="57" spans="1:29" x14ac:dyDescent="0.25">
      <c r="A57" s="3" t="s">
        <v>225</v>
      </c>
      <c r="B57" s="12"/>
      <c r="C57" s="23">
        <v>60486.44</v>
      </c>
      <c r="D57" s="36">
        <f t="shared" si="1"/>
        <v>3.0314122458872115E-3</v>
      </c>
      <c r="E57" s="21"/>
      <c r="F57" s="22">
        <v>444655.95999999996</v>
      </c>
      <c r="G57" s="36">
        <f t="shared" si="0"/>
        <v>4.990608390136121E-3</v>
      </c>
      <c r="H57" s="21"/>
      <c r="I57" s="22">
        <v>71337.600000000006</v>
      </c>
      <c r="J57" s="36">
        <f t="shared" si="2"/>
        <v>4.7308399707911546E-3</v>
      </c>
      <c r="K57" s="21"/>
      <c r="L57" s="47">
        <v>0</v>
      </c>
      <c r="M57" s="36">
        <v>0</v>
      </c>
      <c r="N57" s="21"/>
      <c r="O57" s="23"/>
      <c r="P57" s="53">
        <v>15000</v>
      </c>
      <c r="Q57" s="36">
        <f t="shared" si="3"/>
        <v>5.5628181236614472E-3</v>
      </c>
      <c r="R57" s="14"/>
      <c r="V57" s="36">
        <f t="shared" si="4"/>
        <v>0</v>
      </c>
      <c r="W57" s="14"/>
      <c r="Y57" s="36">
        <f t="shared" si="5"/>
        <v>0</v>
      </c>
      <c r="Z57" s="12"/>
      <c r="AA57" s="5">
        <f t="shared" si="6"/>
        <v>591480</v>
      </c>
      <c r="AB57" s="36">
        <f t="shared" si="7"/>
        <v>4.2681364901436623E-3</v>
      </c>
      <c r="AC57" s="12"/>
    </row>
    <row r="58" spans="1:29" x14ac:dyDescent="0.25">
      <c r="A58" s="1" t="s">
        <v>199</v>
      </c>
      <c r="B58" s="12"/>
      <c r="C58" s="23">
        <v>39803.839999999997</v>
      </c>
      <c r="D58" s="36">
        <f t="shared" si="1"/>
        <v>1.9948578228332699E-3</v>
      </c>
      <c r="E58" s="21"/>
      <c r="F58" s="22">
        <v>205024.78999999998</v>
      </c>
      <c r="G58" s="36">
        <f t="shared" si="0"/>
        <v>2.301101366458455E-3</v>
      </c>
      <c r="H58" s="21"/>
      <c r="I58" s="22">
        <v>45765.599999999999</v>
      </c>
      <c r="J58" s="36">
        <f t="shared" si="2"/>
        <v>3.0350015947724573E-3</v>
      </c>
      <c r="K58" s="21"/>
      <c r="L58" s="47">
        <v>15830.45</v>
      </c>
      <c r="M58" s="36">
        <v>1.0842773972602738E-2</v>
      </c>
      <c r="N58" s="21"/>
      <c r="O58" s="23"/>
      <c r="P58" s="53">
        <v>21000</v>
      </c>
      <c r="Q58" s="36">
        <f t="shared" si="3"/>
        <v>7.7879453731260258E-3</v>
      </c>
      <c r="R58" s="14"/>
      <c r="U58" s="57">
        <v>51717</v>
      </c>
      <c r="V58" s="36">
        <f t="shared" si="4"/>
        <v>8.4735098979679107E-3</v>
      </c>
      <c r="W58" s="14"/>
      <c r="X58" s="58">
        <v>34167.58</v>
      </c>
      <c r="Y58" s="36">
        <f t="shared" si="5"/>
        <v>8.1555269125193966E-3</v>
      </c>
      <c r="Z58" s="12"/>
      <c r="AA58" s="5">
        <f t="shared" si="6"/>
        <v>413309.26</v>
      </c>
      <c r="AB58" s="36">
        <f t="shared" si="7"/>
        <v>2.9824513666062663E-3</v>
      </c>
      <c r="AC58" s="12"/>
    </row>
    <row r="59" spans="1:29" x14ac:dyDescent="0.25">
      <c r="A59" s="1" t="s">
        <v>210</v>
      </c>
      <c r="B59" s="12"/>
      <c r="C59" s="23">
        <v>87540.32</v>
      </c>
      <c r="D59" s="36">
        <f t="shared" si="1"/>
        <v>4.3872775130572271E-3</v>
      </c>
      <c r="E59" s="21"/>
      <c r="F59" s="22">
        <v>625556.9</v>
      </c>
      <c r="G59" s="36">
        <f t="shared" si="0"/>
        <v>7.0209550629829467E-3</v>
      </c>
      <c r="H59" s="21"/>
      <c r="I59" s="22">
        <v>106761.60000000001</v>
      </c>
      <c r="J59" s="36">
        <f t="shared" si="2"/>
        <v>7.0800257455481668E-3</v>
      </c>
      <c r="K59" s="21"/>
      <c r="L59" s="47">
        <v>0</v>
      </c>
      <c r="M59" s="36">
        <v>0</v>
      </c>
      <c r="N59" s="21"/>
      <c r="O59" s="23"/>
      <c r="P59" s="53"/>
      <c r="Q59" s="36">
        <f t="shared" si="3"/>
        <v>0</v>
      </c>
      <c r="R59" s="14"/>
      <c r="V59" s="36">
        <f t="shared" si="4"/>
        <v>0</v>
      </c>
      <c r="W59" s="14"/>
      <c r="Y59" s="36">
        <f t="shared" si="5"/>
        <v>0</v>
      </c>
      <c r="Z59" s="12"/>
      <c r="AA59" s="5">
        <f t="shared" si="6"/>
        <v>819858.82</v>
      </c>
      <c r="AB59" s="36">
        <f t="shared" si="7"/>
        <v>5.9161245458986345E-3</v>
      </c>
      <c r="AC59" s="12"/>
    </row>
    <row r="60" spans="1:29" x14ac:dyDescent="0.25">
      <c r="A60" s="3" t="s">
        <v>184</v>
      </c>
      <c r="B60" s="12"/>
      <c r="C60" s="23">
        <v>17818.849999999999</v>
      </c>
      <c r="D60" s="36">
        <f t="shared" si="1"/>
        <v>8.9303123307682398E-4</v>
      </c>
      <c r="E60" s="21"/>
      <c r="F60" s="22">
        <v>57651.29</v>
      </c>
      <c r="G60" s="36">
        <f t="shared" si="0"/>
        <v>6.4705083808203241E-4</v>
      </c>
      <c r="H60" s="21"/>
      <c r="I60" s="22">
        <v>20013.599999999999</v>
      </c>
      <c r="J60" s="36">
        <f t="shared" si="2"/>
        <v>1.3272262991665803E-3</v>
      </c>
      <c r="K60" s="21"/>
      <c r="L60" s="47">
        <v>0</v>
      </c>
      <c r="M60" s="36">
        <v>0</v>
      </c>
      <c r="N60" s="21"/>
      <c r="O60" s="23"/>
      <c r="P60" s="53"/>
      <c r="Q60" s="36">
        <f t="shared" si="3"/>
        <v>0</v>
      </c>
      <c r="R60" s="14"/>
      <c r="V60" s="36">
        <f t="shared" si="4"/>
        <v>0</v>
      </c>
      <c r="W60" s="14"/>
      <c r="Y60" s="36">
        <f t="shared" si="5"/>
        <v>0</v>
      </c>
      <c r="Z60" s="12"/>
      <c r="AA60" s="5">
        <f t="shared" si="6"/>
        <v>95483.739999999991</v>
      </c>
      <c r="AB60" s="36">
        <f t="shared" si="7"/>
        <v>6.8901338153342458E-4</v>
      </c>
      <c r="AC60" s="12"/>
    </row>
    <row r="61" spans="1:29" x14ac:dyDescent="0.25">
      <c r="A61" s="1" t="s">
        <v>48</v>
      </c>
      <c r="B61" s="12"/>
      <c r="C61" s="23">
        <v>18780.84</v>
      </c>
      <c r="D61" s="36">
        <f t="shared" si="1"/>
        <v>9.4124349794843891E-4</v>
      </c>
      <c r="E61" s="21"/>
      <c r="F61" s="22">
        <v>95374.32</v>
      </c>
      <c r="G61" s="36">
        <f t="shared" si="0"/>
        <v>1.0704363022493329E-3</v>
      </c>
      <c r="H61" s="21"/>
      <c r="I61" s="22">
        <v>22154.400000000001</v>
      </c>
      <c r="J61" s="36">
        <f t="shared" si="2"/>
        <v>1.4691960627901072E-3</v>
      </c>
      <c r="K61" s="21"/>
      <c r="L61" s="23">
        <v>0</v>
      </c>
      <c r="M61" s="36">
        <v>0</v>
      </c>
      <c r="N61" s="21"/>
      <c r="O61" s="23"/>
      <c r="P61" s="53"/>
      <c r="Q61" s="36">
        <f t="shared" si="3"/>
        <v>0</v>
      </c>
      <c r="R61" s="14"/>
      <c r="V61" s="36">
        <f t="shared" si="4"/>
        <v>0</v>
      </c>
      <c r="W61" s="14"/>
      <c r="Y61" s="36">
        <f t="shared" si="5"/>
        <v>0</v>
      </c>
      <c r="Z61" s="12"/>
      <c r="AA61" s="5">
        <f t="shared" si="6"/>
        <v>136309.56</v>
      </c>
      <c r="AB61" s="36">
        <f t="shared" si="7"/>
        <v>9.8361365894269787E-4</v>
      </c>
      <c r="AC61" s="12"/>
    </row>
    <row r="62" spans="1:29" x14ac:dyDescent="0.25">
      <c r="A62" s="3" t="s">
        <v>227</v>
      </c>
      <c r="B62" s="12"/>
      <c r="C62" s="23">
        <v>35534.119999999995</v>
      </c>
      <c r="D62" s="36">
        <f t="shared" si="1"/>
        <v>1.780871324462568E-3</v>
      </c>
      <c r="E62" s="21"/>
      <c r="F62" s="22">
        <v>197836.15000000002</v>
      </c>
      <c r="G62" s="36">
        <f t="shared" si="0"/>
        <v>2.2204194678110876E-3</v>
      </c>
      <c r="H62" s="21"/>
      <c r="I62" s="22">
        <v>42444</v>
      </c>
      <c r="J62" s="36">
        <f t="shared" si="2"/>
        <v>2.8147256386570302E-3</v>
      </c>
      <c r="K62" s="21"/>
      <c r="L62" s="47">
        <v>0</v>
      </c>
      <c r="M62" s="36">
        <v>0</v>
      </c>
      <c r="N62" s="21"/>
      <c r="O62" s="23"/>
      <c r="P62" s="53">
        <v>25500</v>
      </c>
      <c r="Q62" s="36">
        <f t="shared" si="3"/>
        <v>9.4567908102244601E-3</v>
      </c>
      <c r="R62" s="14"/>
      <c r="V62" s="36">
        <f t="shared" si="4"/>
        <v>0</v>
      </c>
      <c r="W62" s="14"/>
      <c r="Y62" s="36">
        <f t="shared" si="5"/>
        <v>0</v>
      </c>
      <c r="Z62" s="12"/>
      <c r="AA62" s="5">
        <f t="shared" si="6"/>
        <v>301314.27</v>
      </c>
      <c r="AB62" s="36">
        <f t="shared" si="7"/>
        <v>2.1742923358152428E-3</v>
      </c>
      <c r="AC62" s="12"/>
    </row>
    <row r="63" spans="1:29" x14ac:dyDescent="0.25">
      <c r="A63" s="3" t="s">
        <v>265</v>
      </c>
      <c r="B63" s="12"/>
      <c r="C63" s="23">
        <v>36481.300000000003</v>
      </c>
      <c r="D63" s="36">
        <f t="shared" si="1"/>
        <v>1.8283413532997664E-3</v>
      </c>
      <c r="E63" s="21"/>
      <c r="F63" s="22">
        <v>202453.64</v>
      </c>
      <c r="G63" s="36">
        <f t="shared" si="0"/>
        <v>2.2722439937555268E-3</v>
      </c>
      <c r="H63" s="21"/>
      <c r="I63" s="22">
        <v>44104.800000000003</v>
      </c>
      <c r="J63" s="36">
        <f t="shared" si="2"/>
        <v>2.9248636167147441E-3</v>
      </c>
      <c r="K63" s="21"/>
      <c r="L63" s="47">
        <v>0</v>
      </c>
      <c r="M63" s="36">
        <v>0</v>
      </c>
      <c r="N63" s="21"/>
      <c r="O63" s="23"/>
      <c r="P63" s="53"/>
      <c r="Q63" s="36">
        <f t="shared" si="3"/>
        <v>0</v>
      </c>
      <c r="R63" s="14"/>
      <c r="V63" s="36">
        <f t="shared" si="4"/>
        <v>0</v>
      </c>
      <c r="W63" s="14"/>
      <c r="Y63" s="36">
        <f t="shared" si="5"/>
        <v>0</v>
      </c>
      <c r="Z63" s="12"/>
      <c r="AA63" s="5">
        <f t="shared" si="6"/>
        <v>283039.74</v>
      </c>
      <c r="AB63" s="36">
        <f t="shared" si="7"/>
        <v>2.0424228079643854E-3</v>
      </c>
      <c r="AC63" s="12"/>
    </row>
    <row r="64" spans="1:29" x14ac:dyDescent="0.25">
      <c r="A64" s="3" t="s">
        <v>111</v>
      </c>
      <c r="B64" s="12"/>
      <c r="C64" s="23">
        <v>43629.56</v>
      </c>
      <c r="D64" s="36">
        <f t="shared" si="1"/>
        <v>2.1865922753375937E-3</v>
      </c>
      <c r="E64" s="21"/>
      <c r="F64" s="22">
        <v>464840.64</v>
      </c>
      <c r="G64" s="36">
        <f t="shared" si="0"/>
        <v>5.2171517009695408E-3</v>
      </c>
      <c r="H64" s="21"/>
      <c r="I64" s="22">
        <v>55821.599999999999</v>
      </c>
      <c r="J64" s="36">
        <f t="shared" si="2"/>
        <v>3.7018775023762432E-3</v>
      </c>
      <c r="K64" s="21"/>
      <c r="L64" s="23">
        <v>17705.580000000002</v>
      </c>
      <c r="M64" s="36">
        <v>1.2127109589041096E-2</v>
      </c>
      <c r="N64" s="21"/>
      <c r="O64" s="23"/>
      <c r="P64" s="53">
        <v>15000</v>
      </c>
      <c r="Q64" s="36">
        <f t="shared" si="3"/>
        <v>5.5628181236614472E-3</v>
      </c>
      <c r="R64" s="14"/>
      <c r="U64" s="57">
        <v>69925</v>
      </c>
      <c r="V64" s="36">
        <f t="shared" si="4"/>
        <v>1.1456777841239944E-2</v>
      </c>
      <c r="W64" s="14"/>
      <c r="X64" s="58">
        <v>36692.120000000003</v>
      </c>
      <c r="Y64" s="36">
        <f t="shared" si="5"/>
        <v>8.758114333452683E-3</v>
      </c>
      <c r="Z64" s="12"/>
      <c r="AA64" s="5">
        <f t="shared" si="6"/>
        <v>703614.5</v>
      </c>
      <c r="AB64" s="36">
        <f t="shared" si="7"/>
        <v>5.0773022290596269E-3</v>
      </c>
      <c r="AC64" s="12"/>
    </row>
    <row r="65" spans="1:29" x14ac:dyDescent="0.25">
      <c r="A65" s="1" t="s">
        <v>144</v>
      </c>
      <c r="B65" s="12"/>
      <c r="C65" s="23">
        <v>35104.93</v>
      </c>
      <c r="D65" s="36">
        <f t="shared" si="1"/>
        <v>1.7593615146306071E-3</v>
      </c>
      <c r="E65" s="21"/>
      <c r="F65" s="22">
        <v>322617.40999999997</v>
      </c>
      <c r="G65" s="36">
        <f t="shared" si="0"/>
        <v>3.620905369513061E-3</v>
      </c>
      <c r="H65" s="21"/>
      <c r="I65" s="22">
        <v>39436.800000000003</v>
      </c>
      <c r="J65" s="36">
        <f t="shared" si="2"/>
        <v>2.615299502087211E-3</v>
      </c>
      <c r="K65" s="21"/>
      <c r="L65" s="23">
        <v>0</v>
      </c>
      <c r="M65" s="36">
        <v>0</v>
      </c>
      <c r="N65" s="21"/>
      <c r="O65" s="23"/>
      <c r="P65" s="53">
        <v>15000</v>
      </c>
      <c r="Q65" s="36">
        <f t="shared" si="3"/>
        <v>5.5628181236614472E-3</v>
      </c>
      <c r="R65" s="14"/>
      <c r="V65" s="36">
        <f t="shared" si="4"/>
        <v>0</v>
      </c>
      <c r="W65" s="14"/>
      <c r="Y65" s="36">
        <f t="shared" si="5"/>
        <v>0</v>
      </c>
      <c r="Z65" s="12"/>
      <c r="AA65" s="5">
        <f t="shared" si="6"/>
        <v>412159.13999999996</v>
      </c>
      <c r="AB65" s="36">
        <f t="shared" si="7"/>
        <v>2.974152067999307E-3</v>
      </c>
      <c r="AC65" s="12"/>
    </row>
    <row r="66" spans="1:29" x14ac:dyDescent="0.25">
      <c r="A66" s="3" t="s">
        <v>74</v>
      </c>
      <c r="B66" s="12"/>
      <c r="C66" s="23">
        <v>85534.959999999992</v>
      </c>
      <c r="D66" s="36">
        <f t="shared" si="1"/>
        <v>4.2867744439162355E-3</v>
      </c>
      <c r="E66" s="21"/>
      <c r="F66" s="22">
        <v>866583.69</v>
      </c>
      <c r="G66" s="36">
        <f t="shared" si="0"/>
        <v>9.7261258660945853E-3</v>
      </c>
      <c r="H66" s="21"/>
      <c r="I66" s="22">
        <v>96931.199999999997</v>
      </c>
      <c r="J66" s="36">
        <f t="shared" si="2"/>
        <v>6.4281107771603126E-3</v>
      </c>
      <c r="K66" s="21"/>
      <c r="L66" s="47">
        <v>0</v>
      </c>
      <c r="M66" s="36">
        <v>0</v>
      </c>
      <c r="N66" s="21"/>
      <c r="O66" s="23"/>
      <c r="P66" s="53">
        <v>50000</v>
      </c>
      <c r="Q66" s="36">
        <f t="shared" si="3"/>
        <v>1.8542727078871491E-2</v>
      </c>
      <c r="R66" s="14"/>
      <c r="U66" s="57">
        <v>97649</v>
      </c>
      <c r="V66" s="36">
        <f t="shared" si="4"/>
        <v>1.59991834024918E-2</v>
      </c>
      <c r="W66" s="14"/>
      <c r="X66" s="58">
        <v>61160.49</v>
      </c>
      <c r="Y66" s="36">
        <f t="shared" si="5"/>
        <v>1.459851772287863E-2</v>
      </c>
      <c r="Z66" s="12"/>
      <c r="AA66" s="5">
        <f t="shared" si="6"/>
        <v>1257859.3399999999</v>
      </c>
      <c r="AB66" s="36">
        <f t="shared" si="7"/>
        <v>9.0767487464022845E-3</v>
      </c>
      <c r="AC66" s="12"/>
    </row>
    <row r="67" spans="1:29" x14ac:dyDescent="0.25">
      <c r="A67" s="3" t="s">
        <v>293</v>
      </c>
      <c r="B67" s="12"/>
      <c r="C67" s="23">
        <v>77922.570000000007</v>
      </c>
      <c r="D67" s="36">
        <f t="shared" si="1"/>
        <v>3.9052626163649812E-3</v>
      </c>
      <c r="E67" s="21"/>
      <c r="F67" s="22">
        <v>246834.83999999997</v>
      </c>
      <c r="G67" s="36">
        <f t="shared" si="0"/>
        <v>2.7703576119431908E-3</v>
      </c>
      <c r="H67" s="21"/>
      <c r="I67" s="22">
        <v>47872.800000000003</v>
      </c>
      <c r="J67" s="36">
        <f t="shared" si="2"/>
        <v>3.1747431334063774E-3</v>
      </c>
      <c r="K67" s="21"/>
      <c r="L67" s="47">
        <v>0</v>
      </c>
      <c r="M67" s="36">
        <v>0</v>
      </c>
      <c r="N67" s="21"/>
      <c r="O67" s="23"/>
      <c r="P67" s="53"/>
      <c r="Q67" s="36">
        <f t="shared" si="3"/>
        <v>0</v>
      </c>
      <c r="R67" s="14"/>
      <c r="U67" s="57">
        <v>77503</v>
      </c>
      <c r="V67" s="36">
        <f t="shared" si="4"/>
        <v>1.2698386171320977E-2</v>
      </c>
      <c r="W67" s="14"/>
      <c r="X67" s="58">
        <v>35236.36</v>
      </c>
      <c r="Y67" s="36">
        <f t="shared" si="5"/>
        <v>8.410636114094764E-3</v>
      </c>
      <c r="Z67" s="12"/>
      <c r="AA67" s="5">
        <f t="shared" si="6"/>
        <v>485369.56999999995</v>
      </c>
      <c r="AB67" s="36">
        <f t="shared" si="7"/>
        <v>3.5024406115546397E-3</v>
      </c>
      <c r="AC67" s="12"/>
    </row>
    <row r="68" spans="1:29" s="26" customFormat="1" x14ac:dyDescent="0.25">
      <c r="A68" s="32" t="s">
        <v>98</v>
      </c>
      <c r="C68" s="27">
        <v>0</v>
      </c>
      <c r="D68" s="39">
        <f t="shared" si="1"/>
        <v>0</v>
      </c>
      <c r="E68" s="27"/>
      <c r="F68" s="28">
        <v>0</v>
      </c>
      <c r="G68" s="39">
        <f t="shared" si="0"/>
        <v>0</v>
      </c>
      <c r="H68" s="27"/>
      <c r="I68" s="28"/>
      <c r="J68" s="39">
        <f t="shared" si="2"/>
        <v>0</v>
      </c>
      <c r="K68" s="27"/>
      <c r="L68" s="33">
        <v>0</v>
      </c>
      <c r="M68" s="39">
        <v>0</v>
      </c>
      <c r="N68" s="27"/>
      <c r="O68" s="27"/>
      <c r="P68" s="62"/>
      <c r="Q68" s="39">
        <f t="shared" si="3"/>
        <v>0</v>
      </c>
      <c r="R68" s="29"/>
      <c r="U68" s="63"/>
      <c r="V68" s="39">
        <f t="shared" si="4"/>
        <v>0</v>
      </c>
      <c r="W68" s="29"/>
      <c r="X68" s="64">
        <v>25000</v>
      </c>
      <c r="Y68" s="39">
        <f t="shared" si="5"/>
        <v>5.9672992003819095E-3</v>
      </c>
      <c r="AA68" s="5">
        <f t="shared" si="6"/>
        <v>25000</v>
      </c>
      <c r="AB68" s="39">
        <f t="shared" si="7"/>
        <v>1.8040071051192189E-4</v>
      </c>
    </row>
    <row r="69" spans="1:29" x14ac:dyDescent="0.25">
      <c r="A69" s="1" t="s">
        <v>34</v>
      </c>
      <c r="B69" s="12"/>
      <c r="C69" s="23">
        <v>34794.14</v>
      </c>
      <c r="D69" s="36">
        <f t="shared" si="1"/>
        <v>1.7437855836963465E-3</v>
      </c>
      <c r="E69" s="21"/>
      <c r="F69" s="22">
        <v>207700.35</v>
      </c>
      <c r="G69" s="36">
        <f t="shared" ref="G69:G132" si="8">F69/$F$314</f>
        <v>2.3311305876664939E-3</v>
      </c>
      <c r="H69" s="21"/>
      <c r="I69" s="22">
        <v>40658.400000000001</v>
      </c>
      <c r="J69" s="36">
        <f t="shared" si="2"/>
        <v>2.6963113963522052E-3</v>
      </c>
      <c r="K69" s="21"/>
      <c r="L69" s="47">
        <v>0</v>
      </c>
      <c r="M69" s="36">
        <v>0</v>
      </c>
      <c r="N69" s="21"/>
      <c r="O69" s="23"/>
      <c r="P69" s="53">
        <v>25000</v>
      </c>
      <c r="Q69" s="36">
        <f t="shared" si="3"/>
        <v>9.2713635394357456E-3</v>
      </c>
      <c r="R69" s="14"/>
      <c r="V69" s="36">
        <f t="shared" si="4"/>
        <v>0</v>
      </c>
      <c r="W69" s="14"/>
      <c r="Y69" s="36">
        <f t="shared" si="5"/>
        <v>0</v>
      </c>
      <c r="Z69" s="12"/>
      <c r="AA69" s="5">
        <f t="shared" si="6"/>
        <v>308152.89</v>
      </c>
      <c r="AB69" s="36">
        <f t="shared" si="7"/>
        <v>2.2236400120920845E-3</v>
      </c>
      <c r="AC69" s="12"/>
    </row>
    <row r="70" spans="1:29" x14ac:dyDescent="0.25">
      <c r="A70" s="1" t="s">
        <v>8</v>
      </c>
      <c r="B70" s="12"/>
      <c r="C70" s="23">
        <v>40847.22</v>
      </c>
      <c r="D70" s="36">
        <f t="shared" ref="D70:D133" si="9">(C70/$C$314)</f>
        <v>2.0471491282748498E-3</v>
      </c>
      <c r="E70" s="21"/>
      <c r="F70" s="22">
        <v>292299.12</v>
      </c>
      <c r="G70" s="36">
        <f t="shared" si="8"/>
        <v>3.2806272082834668E-3</v>
      </c>
      <c r="H70" s="21"/>
      <c r="I70" s="22">
        <v>50553.599999999999</v>
      </c>
      <c r="J70" s="36">
        <f t="shared" ref="J70:J133" si="10">I70/$I$314</f>
        <v>3.3525236557914438E-3</v>
      </c>
      <c r="K70" s="21"/>
      <c r="L70" s="47">
        <v>0</v>
      </c>
      <c r="M70" s="36">
        <v>0</v>
      </c>
      <c r="N70" s="21"/>
      <c r="O70" s="23"/>
      <c r="P70" s="53">
        <v>50000</v>
      </c>
      <c r="Q70" s="36">
        <f t="shared" ref="Q70:Q133" si="11">P70/$P$314</f>
        <v>1.8542727078871491E-2</v>
      </c>
      <c r="R70" s="14"/>
      <c r="V70" s="36">
        <f t="shared" ref="V70:V133" si="12">U70/$U$314</f>
        <v>0</v>
      </c>
      <c r="W70" s="14"/>
      <c r="Y70" s="36">
        <f t="shared" ref="Y70:Y133" si="13">X70/$X$314</f>
        <v>0</v>
      </c>
      <c r="Z70" s="12"/>
      <c r="AA70" s="5">
        <f t="shared" ref="AA70:AA133" si="14">SUM(C70,F70,I70,L70,P70,U70,X70)</f>
        <v>433699.93999999994</v>
      </c>
      <c r="AB70" s="36">
        <f t="shared" ref="AB70:AB133" si="15">AA70/$AA$314</f>
        <v>3.1295910929991155E-3</v>
      </c>
      <c r="AC70" s="12"/>
    </row>
    <row r="71" spans="1:29" x14ac:dyDescent="0.25">
      <c r="A71" s="1" t="s">
        <v>219</v>
      </c>
      <c r="B71" s="12"/>
      <c r="C71" s="23">
        <v>92488.53</v>
      </c>
      <c r="D71" s="36">
        <f t="shared" si="9"/>
        <v>4.6352680443105384E-3</v>
      </c>
      <c r="E71" s="21"/>
      <c r="F71" s="22">
        <v>438045.41000000003</v>
      </c>
      <c r="G71" s="36">
        <f t="shared" si="8"/>
        <v>4.9164147004947768E-3</v>
      </c>
      <c r="H71" s="21"/>
      <c r="I71" s="22">
        <v>48657.599999999999</v>
      </c>
      <c r="J71" s="36">
        <f t="shared" si="10"/>
        <v>3.2267881028064816E-3</v>
      </c>
      <c r="K71" s="21"/>
      <c r="L71" s="47">
        <v>0</v>
      </c>
      <c r="M71" s="36">
        <v>0</v>
      </c>
      <c r="N71" s="21"/>
      <c r="O71" s="23"/>
      <c r="P71" s="53">
        <v>15000</v>
      </c>
      <c r="Q71" s="36">
        <f t="shared" si="11"/>
        <v>5.5628181236614472E-3</v>
      </c>
      <c r="R71" s="14"/>
      <c r="V71" s="36">
        <f t="shared" si="12"/>
        <v>0</v>
      </c>
      <c r="W71" s="14"/>
      <c r="X71" s="58">
        <v>34342.639999999999</v>
      </c>
      <c r="Y71" s="36">
        <f t="shared" si="13"/>
        <v>8.1973123284401501E-3</v>
      </c>
      <c r="Z71" s="12"/>
      <c r="AA71" s="5">
        <f t="shared" si="14"/>
        <v>628534.18000000005</v>
      </c>
      <c r="AB71" s="36">
        <f t="shared" si="15"/>
        <v>4.5355205061211289E-3</v>
      </c>
      <c r="AC71" s="12"/>
    </row>
    <row r="72" spans="1:29" x14ac:dyDescent="0.25">
      <c r="A72" s="3" t="s">
        <v>207</v>
      </c>
      <c r="B72" s="12"/>
      <c r="C72" s="23">
        <v>36851.29</v>
      </c>
      <c r="D72" s="36">
        <f t="shared" si="9"/>
        <v>1.8468842236828772E-3</v>
      </c>
      <c r="E72" s="21"/>
      <c r="F72" s="22">
        <v>133214.26</v>
      </c>
      <c r="G72" s="36">
        <f t="shared" si="8"/>
        <v>1.4951339090153537E-3</v>
      </c>
      <c r="H72" s="21"/>
      <c r="I72" s="22">
        <v>46740</v>
      </c>
      <c r="J72" s="36">
        <f t="shared" si="10"/>
        <v>3.099620119471058E-3</v>
      </c>
      <c r="K72" s="21"/>
      <c r="L72" s="47">
        <v>0</v>
      </c>
      <c r="M72" s="36">
        <v>0</v>
      </c>
      <c r="N72" s="21"/>
      <c r="O72" s="23"/>
      <c r="P72" s="53"/>
      <c r="Q72" s="36">
        <f t="shared" si="11"/>
        <v>0</v>
      </c>
      <c r="R72" s="14"/>
      <c r="V72" s="36">
        <f t="shared" si="12"/>
        <v>0</v>
      </c>
      <c r="W72" s="14"/>
      <c r="Y72" s="36">
        <f t="shared" si="13"/>
        <v>0</v>
      </c>
      <c r="Z72" s="12"/>
      <c r="AA72" s="5">
        <f t="shared" si="14"/>
        <v>216805.55000000002</v>
      </c>
      <c r="AB72" s="36">
        <f t="shared" si="15"/>
        <v>1.5644750105171204E-3</v>
      </c>
      <c r="AC72" s="12"/>
    </row>
    <row r="73" spans="1:29" x14ac:dyDescent="0.25">
      <c r="A73" s="3" t="s">
        <v>9</v>
      </c>
      <c r="B73" s="12"/>
      <c r="C73" s="23">
        <v>40114.629999999997</v>
      </c>
      <c r="D73" s="36">
        <f t="shared" si="9"/>
        <v>2.01043375376753E-3</v>
      </c>
      <c r="E73" s="21"/>
      <c r="F73" s="22">
        <v>199011.76</v>
      </c>
      <c r="G73" s="36">
        <f t="shared" si="8"/>
        <v>2.2336139589622418E-3</v>
      </c>
      <c r="H73" s="21"/>
      <c r="I73" s="22">
        <v>43380</v>
      </c>
      <c r="J73" s="36">
        <f t="shared" si="10"/>
        <v>2.8767976205103657E-3</v>
      </c>
      <c r="K73" s="21"/>
      <c r="L73" s="47">
        <v>0</v>
      </c>
      <c r="M73" s="36">
        <v>0</v>
      </c>
      <c r="N73" s="21"/>
      <c r="O73" s="23"/>
      <c r="P73" s="53">
        <v>50000</v>
      </c>
      <c r="Q73" s="36">
        <f t="shared" si="11"/>
        <v>1.8542727078871491E-2</v>
      </c>
      <c r="R73" s="14"/>
      <c r="V73" s="36">
        <f t="shared" si="12"/>
        <v>0</v>
      </c>
      <c r="W73" s="14"/>
      <c r="Y73" s="36">
        <f t="shared" si="13"/>
        <v>0</v>
      </c>
      <c r="Z73" s="12"/>
      <c r="AA73" s="5">
        <f t="shared" si="14"/>
        <v>332506.39</v>
      </c>
      <c r="AB73" s="36">
        <f t="shared" si="15"/>
        <v>2.3993755602301683E-3</v>
      </c>
      <c r="AC73" s="12"/>
    </row>
    <row r="74" spans="1:29" x14ac:dyDescent="0.25">
      <c r="A74" s="3" t="s">
        <v>228</v>
      </c>
      <c r="B74" s="12"/>
      <c r="C74" s="23">
        <v>68226.69</v>
      </c>
      <c r="D74" s="36">
        <f t="shared" si="9"/>
        <v>3.4193320612413386E-3</v>
      </c>
      <c r="E74" s="21"/>
      <c r="F74" s="22">
        <v>458381.86</v>
      </c>
      <c r="G74" s="36">
        <f t="shared" si="8"/>
        <v>5.1446614060951766E-3</v>
      </c>
      <c r="H74" s="21"/>
      <c r="I74" s="22">
        <v>80860.800000000003</v>
      </c>
      <c r="J74" s="36">
        <f t="shared" si="10"/>
        <v>5.3623825964168878E-3</v>
      </c>
      <c r="K74" s="21"/>
      <c r="L74" s="47">
        <v>0</v>
      </c>
      <c r="M74" s="36">
        <v>0</v>
      </c>
      <c r="N74" s="21"/>
      <c r="O74" s="23"/>
      <c r="P74" s="53">
        <v>50000</v>
      </c>
      <c r="Q74" s="36">
        <f t="shared" si="11"/>
        <v>1.8542727078871491E-2</v>
      </c>
      <c r="R74" s="14"/>
      <c r="V74" s="36">
        <f t="shared" si="12"/>
        <v>0</v>
      </c>
      <c r="W74" s="14"/>
      <c r="Y74" s="36">
        <f t="shared" si="13"/>
        <v>0</v>
      </c>
      <c r="Z74" s="12"/>
      <c r="AA74" s="5">
        <f t="shared" si="14"/>
        <v>657469.35000000009</v>
      </c>
      <c r="AB74" s="36">
        <f t="shared" si="15"/>
        <v>4.7443175151924586E-3</v>
      </c>
      <c r="AC74" s="12"/>
    </row>
    <row r="75" spans="1:29" x14ac:dyDescent="0.25">
      <c r="A75" s="3" t="s">
        <v>75</v>
      </c>
      <c r="B75" s="12"/>
      <c r="C75" s="23">
        <v>17434.07</v>
      </c>
      <c r="D75" s="36">
        <f t="shared" si="9"/>
        <v>8.7374712900370477E-4</v>
      </c>
      <c r="E75" s="21"/>
      <c r="F75" s="22">
        <v>99358.469999999987</v>
      </c>
      <c r="G75" s="36">
        <f t="shared" si="8"/>
        <v>1.1151525192939907E-3</v>
      </c>
      <c r="H75" s="21"/>
      <c r="I75" s="22">
        <v>20484</v>
      </c>
      <c r="J75" s="36">
        <f t="shared" si="10"/>
        <v>1.3584214490210773E-3</v>
      </c>
      <c r="K75" s="21"/>
      <c r="L75" s="47">
        <v>0</v>
      </c>
      <c r="M75" s="36">
        <v>0</v>
      </c>
      <c r="N75" s="21"/>
      <c r="O75" s="23"/>
      <c r="P75" s="53"/>
      <c r="Q75" s="36">
        <f t="shared" si="11"/>
        <v>0</v>
      </c>
      <c r="R75" s="14"/>
      <c r="V75" s="36">
        <f t="shared" si="12"/>
        <v>0</v>
      </c>
      <c r="W75" s="14"/>
      <c r="Y75" s="36">
        <f t="shared" si="13"/>
        <v>0</v>
      </c>
      <c r="Z75" s="12"/>
      <c r="AA75" s="5">
        <f t="shared" si="14"/>
        <v>137276.53999999998</v>
      </c>
      <c r="AB75" s="36">
        <f t="shared" si="15"/>
        <v>9.9059141410473041E-4</v>
      </c>
      <c r="AC75" s="12"/>
    </row>
    <row r="76" spans="1:29" x14ac:dyDescent="0.25">
      <c r="A76" s="3" t="s">
        <v>229</v>
      </c>
      <c r="B76" s="12"/>
      <c r="C76" s="23">
        <v>25218.71</v>
      </c>
      <c r="D76" s="36">
        <f t="shared" si="9"/>
        <v>1.2638916477722656E-3</v>
      </c>
      <c r="E76" s="21"/>
      <c r="F76" s="22">
        <v>156110.20000000001</v>
      </c>
      <c r="G76" s="36">
        <f t="shared" si="8"/>
        <v>1.7521071209881634E-3</v>
      </c>
      <c r="H76" s="21"/>
      <c r="I76" s="22">
        <v>30069.599999999999</v>
      </c>
      <c r="J76" s="36">
        <f t="shared" si="10"/>
        <v>1.9941022067703662E-3</v>
      </c>
      <c r="K76" s="21"/>
      <c r="L76" s="47">
        <v>0</v>
      </c>
      <c r="M76" s="36">
        <v>0</v>
      </c>
      <c r="N76" s="21"/>
      <c r="O76" s="23"/>
      <c r="P76" s="53"/>
      <c r="Q76" s="36">
        <f t="shared" si="11"/>
        <v>0</v>
      </c>
      <c r="R76" s="14"/>
      <c r="V76" s="36">
        <f t="shared" si="12"/>
        <v>0</v>
      </c>
      <c r="W76" s="14"/>
      <c r="Y76" s="36">
        <f t="shared" si="13"/>
        <v>0</v>
      </c>
      <c r="Z76" s="12"/>
      <c r="AA76" s="5">
        <f t="shared" si="14"/>
        <v>211398.51</v>
      </c>
      <c r="AB76" s="36">
        <f t="shared" si="15"/>
        <v>1.5254576562064651E-3</v>
      </c>
      <c r="AC76" s="12"/>
    </row>
    <row r="77" spans="1:29" x14ac:dyDescent="0.25">
      <c r="A77" s="3" t="s">
        <v>49</v>
      </c>
      <c r="B77" s="12"/>
      <c r="C77" s="23">
        <v>136380.16</v>
      </c>
      <c r="D77" s="36">
        <f t="shared" si="9"/>
        <v>6.8349945396035412E-3</v>
      </c>
      <c r="E77" s="21"/>
      <c r="F77" s="22">
        <v>665040.46</v>
      </c>
      <c r="G77" s="36">
        <f t="shared" si="8"/>
        <v>7.4640998840001726E-3</v>
      </c>
      <c r="H77" s="21"/>
      <c r="I77" s="22">
        <v>90835.199999999997</v>
      </c>
      <c r="J77" s="36">
        <f t="shared" si="10"/>
        <v>6.0238471004744852E-3</v>
      </c>
      <c r="K77" s="21"/>
      <c r="L77" s="23">
        <v>24026.68</v>
      </c>
      <c r="M77" s="36">
        <v>1.6456630136986301E-2</v>
      </c>
      <c r="N77" s="21"/>
      <c r="O77" s="23"/>
      <c r="P77" s="53">
        <v>25000</v>
      </c>
      <c r="Q77" s="36">
        <f t="shared" si="11"/>
        <v>9.2713635394357456E-3</v>
      </c>
      <c r="R77" s="14"/>
      <c r="U77" s="57">
        <v>50391</v>
      </c>
      <c r="V77" s="36">
        <f t="shared" si="12"/>
        <v>8.2562530167740004E-3</v>
      </c>
      <c r="W77" s="14"/>
      <c r="X77" s="58">
        <v>46688.92</v>
      </c>
      <c r="Y77" s="36">
        <f t="shared" si="13"/>
        <v>1.1144270199307797E-2</v>
      </c>
      <c r="Z77" s="12"/>
      <c r="AA77" s="5">
        <f t="shared" si="14"/>
        <v>1038362.42</v>
      </c>
      <c r="AB77" s="36">
        <f t="shared" si="15"/>
        <v>7.4928527334751464E-3</v>
      </c>
      <c r="AC77" s="12"/>
    </row>
    <row r="78" spans="1:29" x14ac:dyDescent="0.25">
      <c r="A78" s="1" t="s">
        <v>112</v>
      </c>
      <c r="B78" s="12"/>
      <c r="C78" s="23">
        <v>11262.59</v>
      </c>
      <c r="D78" s="36">
        <f t="shared" si="9"/>
        <v>5.6444970552750086E-4</v>
      </c>
      <c r="E78" s="21"/>
      <c r="F78" s="22">
        <v>57236.95</v>
      </c>
      <c r="G78" s="36">
        <f t="shared" si="8"/>
        <v>6.4240048170230673E-4</v>
      </c>
      <c r="H78" s="21"/>
      <c r="I78" s="22">
        <v>14272.8</v>
      </c>
      <c r="J78" s="36">
        <f t="shared" si="10"/>
        <v>9.465181437994548E-4</v>
      </c>
      <c r="K78" s="21"/>
      <c r="L78" s="23">
        <v>0</v>
      </c>
      <c r="M78" s="36">
        <v>0</v>
      </c>
      <c r="N78" s="21"/>
      <c r="O78" s="23"/>
      <c r="P78" s="53"/>
      <c r="Q78" s="36">
        <f t="shared" si="11"/>
        <v>0</v>
      </c>
      <c r="R78" s="14"/>
      <c r="V78" s="36">
        <f t="shared" si="12"/>
        <v>0</v>
      </c>
      <c r="W78" s="14"/>
      <c r="Y78" s="36">
        <f t="shared" si="13"/>
        <v>0</v>
      </c>
      <c r="Z78" s="12"/>
      <c r="AA78" s="5">
        <f t="shared" si="14"/>
        <v>82772.34</v>
      </c>
      <c r="AB78" s="36">
        <f t="shared" si="15"/>
        <v>5.9728755786937488E-4</v>
      </c>
      <c r="AC78" s="12"/>
    </row>
    <row r="79" spans="1:29" x14ac:dyDescent="0.25">
      <c r="A79" s="1" t="s">
        <v>266</v>
      </c>
      <c r="B79" s="12"/>
      <c r="C79" s="23">
        <v>544897.33000000007</v>
      </c>
      <c r="D79" s="36">
        <f t="shared" si="9"/>
        <v>2.7308739593754322E-2</v>
      </c>
      <c r="E79" s="21"/>
      <c r="F79" s="22">
        <v>1171991.77</v>
      </c>
      <c r="G79" s="36">
        <f t="shared" si="8"/>
        <v>1.3153881847288145E-2</v>
      </c>
      <c r="H79" s="21"/>
      <c r="I79" s="22">
        <v>156633.60000000001</v>
      </c>
      <c r="J79" s="36">
        <f t="shared" si="10"/>
        <v>1.0387348265836156E-2</v>
      </c>
      <c r="K79" s="21"/>
      <c r="L79" s="47">
        <v>42621.919999999998</v>
      </c>
      <c r="M79" s="36">
        <v>2.9193095890410952E-2</v>
      </c>
      <c r="N79" s="21"/>
      <c r="O79" s="23"/>
      <c r="P79" s="53">
        <v>50000</v>
      </c>
      <c r="Q79" s="36">
        <f t="shared" si="11"/>
        <v>1.8542727078871491E-2</v>
      </c>
      <c r="R79" s="14"/>
      <c r="U79" s="57">
        <v>274342</v>
      </c>
      <c r="V79" s="36">
        <f t="shared" si="12"/>
        <v>4.4949236274886645E-2</v>
      </c>
      <c r="W79" s="14"/>
      <c r="X79" s="58">
        <v>89431.02</v>
      </c>
      <c r="Y79" s="36">
        <f t="shared" si="13"/>
        <v>2.1346466165413542E-2</v>
      </c>
      <c r="Z79" s="12"/>
      <c r="AA79" s="5">
        <f t="shared" si="14"/>
        <v>2329917.64</v>
      </c>
      <c r="AB79" s="36">
        <f t="shared" si="15"/>
        <v>1.6812751907610411E-2</v>
      </c>
      <c r="AC79" s="12"/>
    </row>
    <row r="80" spans="1:29" x14ac:dyDescent="0.25">
      <c r="A80" s="4" t="s">
        <v>230</v>
      </c>
      <c r="B80" s="12"/>
      <c r="C80" s="23">
        <v>1476775.72</v>
      </c>
      <c r="D80" s="36">
        <f t="shared" si="9"/>
        <v>7.4011894269804993E-2</v>
      </c>
      <c r="E80" s="21"/>
      <c r="F80" s="22">
        <v>3200000</v>
      </c>
      <c r="G80" s="36">
        <f t="shared" si="8"/>
        <v>3.5915287964284989E-2</v>
      </c>
      <c r="H80" s="21"/>
      <c r="I80" s="22">
        <v>595780.80000000005</v>
      </c>
      <c r="J80" s="36">
        <f t="shared" si="10"/>
        <v>3.9509930562142977E-2</v>
      </c>
      <c r="K80" s="21"/>
      <c r="L80" s="47">
        <v>160743.23000000001</v>
      </c>
      <c r="M80" s="36">
        <v>0.11009810273972602</v>
      </c>
      <c r="N80" s="21"/>
      <c r="O80" s="23"/>
      <c r="P80" s="53">
        <v>50000</v>
      </c>
      <c r="Q80" s="36">
        <f t="shared" si="11"/>
        <v>1.8542727078871491E-2</v>
      </c>
      <c r="R80" s="14"/>
      <c r="U80" s="57">
        <v>296622</v>
      </c>
      <c r="V80" s="36">
        <f t="shared" si="12"/>
        <v>4.859967617911011E-2</v>
      </c>
      <c r="W80" s="14"/>
      <c r="X80" s="58">
        <v>274425.67</v>
      </c>
      <c r="Y80" s="36">
        <f t="shared" si="13"/>
        <v>6.5503203246210784E-2</v>
      </c>
      <c r="Z80" s="12"/>
      <c r="AA80" s="5">
        <f t="shared" si="14"/>
        <v>6054347.4199999999</v>
      </c>
      <c r="AB80" s="36">
        <f t="shared" si="15"/>
        <v>4.3688343050160845E-2</v>
      </c>
      <c r="AC80" s="12"/>
    </row>
    <row r="81" spans="1:29" x14ac:dyDescent="0.25">
      <c r="A81" s="3" t="s">
        <v>200</v>
      </c>
      <c r="B81" s="12"/>
      <c r="C81" s="23">
        <v>131633.44</v>
      </c>
      <c r="D81" s="36">
        <f t="shared" si="9"/>
        <v>6.5971021270926087E-3</v>
      </c>
      <c r="E81" s="21"/>
      <c r="F81" s="22">
        <v>457551.96</v>
      </c>
      <c r="G81" s="36">
        <f t="shared" si="8"/>
        <v>5.1353470006321898E-3</v>
      </c>
      <c r="H81" s="21"/>
      <c r="I81" s="22">
        <v>78309.600000000006</v>
      </c>
      <c r="J81" s="36">
        <f t="shared" si="10"/>
        <v>5.1931966561345909E-3</v>
      </c>
      <c r="K81" s="21"/>
      <c r="L81" s="47">
        <v>18730.59</v>
      </c>
      <c r="M81" s="36">
        <v>1.282917123287671E-2</v>
      </c>
      <c r="N81" s="21"/>
      <c r="O81" s="23"/>
      <c r="P81" s="53"/>
      <c r="Q81" s="36">
        <f t="shared" si="11"/>
        <v>0</v>
      </c>
      <c r="R81" s="14"/>
      <c r="U81" s="57">
        <v>50391</v>
      </c>
      <c r="V81" s="36">
        <f t="shared" si="12"/>
        <v>8.2562530167740004E-3</v>
      </c>
      <c r="W81" s="14"/>
      <c r="X81" s="58">
        <v>45792.13</v>
      </c>
      <c r="Y81" s="36">
        <f t="shared" si="13"/>
        <v>1.0930213629311377E-2</v>
      </c>
      <c r="Z81" s="12"/>
      <c r="AA81" s="5">
        <f t="shared" si="14"/>
        <v>782408.72</v>
      </c>
      <c r="AB81" s="36">
        <f t="shared" si="15"/>
        <v>5.6458835599489336E-3</v>
      </c>
      <c r="AC81" s="12"/>
    </row>
    <row r="82" spans="1:29" x14ac:dyDescent="0.25">
      <c r="A82" s="3" t="s">
        <v>267</v>
      </c>
      <c r="B82" s="12"/>
      <c r="C82" s="23">
        <v>16139.1</v>
      </c>
      <c r="D82" s="36">
        <f t="shared" si="9"/>
        <v>8.0884683207671493E-4</v>
      </c>
      <c r="E82" s="21"/>
      <c r="F82" s="22">
        <v>57645.07</v>
      </c>
      <c r="G82" s="36">
        <f t="shared" si="8"/>
        <v>6.4698102774105178E-4</v>
      </c>
      <c r="H82" s="21"/>
      <c r="I82" s="22">
        <v>19788</v>
      </c>
      <c r="J82" s="36">
        <f t="shared" si="10"/>
        <v>1.3122653599506482E-3</v>
      </c>
      <c r="K82" s="21"/>
      <c r="L82" s="47">
        <v>0</v>
      </c>
      <c r="M82" s="36">
        <v>0</v>
      </c>
      <c r="N82" s="21"/>
      <c r="O82" s="23"/>
      <c r="P82" s="53"/>
      <c r="Q82" s="36">
        <f t="shared" si="11"/>
        <v>0</v>
      </c>
      <c r="R82" s="14"/>
      <c r="V82" s="36">
        <f t="shared" si="12"/>
        <v>0</v>
      </c>
      <c r="W82" s="14"/>
      <c r="Y82" s="36">
        <f t="shared" si="13"/>
        <v>0</v>
      </c>
      <c r="Z82" s="12"/>
      <c r="AA82" s="5">
        <f t="shared" si="14"/>
        <v>93572.17</v>
      </c>
      <c r="AB82" s="36">
        <f t="shared" si="15"/>
        <v>6.7521943808569371E-4</v>
      </c>
      <c r="AC82" s="12"/>
    </row>
    <row r="83" spans="1:29" x14ac:dyDescent="0.25">
      <c r="A83" s="3" t="s">
        <v>170</v>
      </c>
      <c r="B83" s="12"/>
      <c r="C83" s="23">
        <v>25929.1</v>
      </c>
      <c r="D83" s="36">
        <f t="shared" si="9"/>
        <v>1.299494419986266E-3</v>
      </c>
      <c r="E83" s="21"/>
      <c r="F83" s="22">
        <v>150251.03999999998</v>
      </c>
      <c r="G83" s="36">
        <f t="shared" si="8"/>
        <v>1.6863466776666568E-3</v>
      </c>
      <c r="H83" s="21"/>
      <c r="I83" s="22">
        <v>28300.799999999999</v>
      </c>
      <c r="J83" s="36">
        <f t="shared" si="10"/>
        <v>1.8768020769603449E-3</v>
      </c>
      <c r="K83" s="21"/>
      <c r="L83" s="47">
        <v>0</v>
      </c>
      <c r="M83" s="36">
        <v>0</v>
      </c>
      <c r="N83" s="21"/>
      <c r="O83" s="23"/>
      <c r="P83" s="53"/>
      <c r="Q83" s="36">
        <f t="shared" si="11"/>
        <v>0</v>
      </c>
      <c r="R83" s="14"/>
      <c r="V83" s="36">
        <f t="shared" si="12"/>
        <v>0</v>
      </c>
      <c r="W83" s="14"/>
      <c r="Y83" s="36">
        <f t="shared" si="13"/>
        <v>0</v>
      </c>
      <c r="Z83" s="12"/>
      <c r="AA83" s="5">
        <f t="shared" si="14"/>
        <v>204480.93999999997</v>
      </c>
      <c r="AB83" s="36">
        <f t="shared" si="15"/>
        <v>1.4755402744858267E-3</v>
      </c>
      <c r="AC83" s="12"/>
    </row>
    <row r="84" spans="1:29" x14ac:dyDescent="0.25">
      <c r="A84" s="3" t="s">
        <v>133</v>
      </c>
      <c r="B84" s="12"/>
      <c r="C84" s="23">
        <v>10744.59</v>
      </c>
      <c r="D84" s="36">
        <f t="shared" si="9"/>
        <v>5.3848898535005984E-4</v>
      </c>
      <c r="E84" s="21"/>
      <c r="F84" s="22">
        <v>61462.45</v>
      </c>
      <c r="G84" s="36">
        <f t="shared" si="8"/>
        <v>6.8982549710639622E-4</v>
      </c>
      <c r="H84" s="21"/>
      <c r="I84" s="22">
        <v>12645.6</v>
      </c>
      <c r="J84" s="36">
        <f t="shared" si="10"/>
        <v>8.3860839073134823E-4</v>
      </c>
      <c r="K84" s="21"/>
      <c r="L84" s="47">
        <v>0</v>
      </c>
      <c r="M84" s="36">
        <v>0</v>
      </c>
      <c r="N84" s="21"/>
      <c r="O84" s="23"/>
      <c r="P84" s="53"/>
      <c r="Q84" s="36">
        <f t="shared" si="11"/>
        <v>0</v>
      </c>
      <c r="R84" s="14"/>
      <c r="V84" s="36">
        <f t="shared" si="12"/>
        <v>0</v>
      </c>
      <c r="W84" s="14"/>
      <c r="Y84" s="36">
        <f t="shared" si="13"/>
        <v>0</v>
      </c>
      <c r="Z84" s="12"/>
      <c r="AA84" s="5">
        <f t="shared" si="14"/>
        <v>84852.64</v>
      </c>
      <c r="AB84" s="36">
        <f t="shared" si="15"/>
        <v>6.1229906179249296E-4</v>
      </c>
      <c r="AC84" s="12"/>
    </row>
    <row r="85" spans="1:29" x14ac:dyDescent="0.25">
      <c r="A85" s="3" t="s">
        <v>76</v>
      </c>
      <c r="B85" s="12"/>
      <c r="C85" s="23">
        <v>19010.239999999998</v>
      </c>
      <c r="D85" s="36">
        <f t="shared" si="9"/>
        <v>9.5274038831273406E-4</v>
      </c>
      <c r="E85" s="21"/>
      <c r="F85" s="22">
        <v>100060.46</v>
      </c>
      <c r="G85" s="36">
        <f t="shared" si="8"/>
        <v>1.1230313233558812E-3</v>
      </c>
      <c r="H85" s="21"/>
      <c r="I85" s="22">
        <v>22034.400000000001</v>
      </c>
      <c r="J85" s="36">
        <f t="shared" si="10"/>
        <v>1.4612381163986541E-3</v>
      </c>
      <c r="K85" s="21"/>
      <c r="L85" s="47">
        <v>0</v>
      </c>
      <c r="M85" s="36">
        <v>0</v>
      </c>
      <c r="N85" s="21"/>
      <c r="O85" s="23"/>
      <c r="P85" s="53"/>
      <c r="Q85" s="36">
        <f t="shared" si="11"/>
        <v>0</v>
      </c>
      <c r="R85" s="14"/>
      <c r="V85" s="36">
        <f t="shared" si="12"/>
        <v>0</v>
      </c>
      <c r="W85" s="14"/>
      <c r="Y85" s="36">
        <f t="shared" si="13"/>
        <v>0</v>
      </c>
      <c r="Z85" s="12"/>
      <c r="AA85" s="5">
        <f t="shared" si="14"/>
        <v>141105.1</v>
      </c>
      <c r="AB85" s="36">
        <f t="shared" si="15"/>
        <v>1.0182184118742315E-3</v>
      </c>
      <c r="AC85" s="12"/>
    </row>
    <row r="86" spans="1:29" x14ac:dyDescent="0.25">
      <c r="A86" s="1" t="s">
        <v>77</v>
      </c>
      <c r="B86" s="12"/>
      <c r="C86" s="23">
        <v>75271.350000000006</v>
      </c>
      <c r="D86" s="36">
        <f t="shared" si="9"/>
        <v>3.7723908392436776E-3</v>
      </c>
      <c r="E86" s="21"/>
      <c r="F86" s="22">
        <v>787319.28999999992</v>
      </c>
      <c r="G86" s="36">
        <f t="shared" si="8"/>
        <v>8.8364996938082498E-3</v>
      </c>
      <c r="H86" s="21"/>
      <c r="I86" s="22">
        <v>85944</v>
      </c>
      <c r="J86" s="36">
        <f t="shared" si="10"/>
        <v>5.6994812055588496E-3</v>
      </c>
      <c r="K86" s="21"/>
      <c r="L86" s="47">
        <v>15830.45</v>
      </c>
      <c r="M86" s="36">
        <v>1.0842773972602738E-2</v>
      </c>
      <c r="N86" s="21"/>
      <c r="O86" s="23"/>
      <c r="P86" s="53">
        <v>27500</v>
      </c>
      <c r="Q86" s="36">
        <f t="shared" si="11"/>
        <v>1.019849989337932E-2</v>
      </c>
      <c r="R86" s="14"/>
      <c r="U86" s="57">
        <v>109441</v>
      </c>
      <c r="V86" s="36">
        <f t="shared" si="12"/>
        <v>1.7931229513380633E-2</v>
      </c>
      <c r="W86" s="14"/>
      <c r="X86" s="58">
        <v>51681.18</v>
      </c>
      <c r="Y86" s="36">
        <f t="shared" si="13"/>
        <v>1.2335882563551741E-2</v>
      </c>
      <c r="Z86" s="12"/>
      <c r="AA86" s="5">
        <f t="shared" si="14"/>
        <v>1152987.2699999998</v>
      </c>
      <c r="AB86" s="36">
        <f t="shared" si="15"/>
        <v>8.3199889087680438E-3</v>
      </c>
      <c r="AC86" s="12"/>
    </row>
    <row r="87" spans="1:29" x14ac:dyDescent="0.25">
      <c r="A87" s="1" t="s">
        <v>50</v>
      </c>
      <c r="B87" s="12"/>
      <c r="C87" s="23">
        <v>22073.780000000002</v>
      </c>
      <c r="D87" s="36">
        <f t="shared" si="9"/>
        <v>1.1062764977575175E-3</v>
      </c>
      <c r="E87" s="21"/>
      <c r="F87" s="22">
        <v>144189.85999999999</v>
      </c>
      <c r="G87" s="36">
        <f t="shared" si="8"/>
        <v>1.6183188573218553E-3</v>
      </c>
      <c r="H87" s="21"/>
      <c r="I87" s="22">
        <v>26512.799999999999</v>
      </c>
      <c r="J87" s="36">
        <f t="shared" si="10"/>
        <v>1.7582286757276907E-3</v>
      </c>
      <c r="K87" s="21"/>
      <c r="L87" s="47">
        <v>0</v>
      </c>
      <c r="M87" s="36">
        <v>0</v>
      </c>
      <c r="N87" s="21"/>
      <c r="O87" s="23"/>
      <c r="P87" s="53"/>
      <c r="Q87" s="36">
        <f t="shared" si="11"/>
        <v>0</v>
      </c>
      <c r="R87" s="14"/>
      <c r="V87" s="36">
        <f t="shared" si="12"/>
        <v>0</v>
      </c>
      <c r="W87" s="14"/>
      <c r="Y87" s="36">
        <f t="shared" si="13"/>
        <v>0</v>
      </c>
      <c r="Z87" s="12"/>
      <c r="AA87" s="5">
        <f t="shared" si="14"/>
        <v>192776.43999999997</v>
      </c>
      <c r="AB87" s="36">
        <f t="shared" si="15"/>
        <v>1.3910802698383551E-3</v>
      </c>
      <c r="AC87" s="12"/>
    </row>
    <row r="88" spans="1:29" x14ac:dyDescent="0.25">
      <c r="A88" s="3" t="s">
        <v>113</v>
      </c>
      <c r="B88" s="12"/>
      <c r="C88" s="23">
        <v>30250.62</v>
      </c>
      <c r="D88" s="36">
        <f t="shared" si="9"/>
        <v>1.5160769903747118E-3</v>
      </c>
      <c r="E88" s="21"/>
      <c r="F88" s="22">
        <v>166444.57999999999</v>
      </c>
      <c r="G88" s="36">
        <f t="shared" si="8"/>
        <v>1.8680953189982718E-3</v>
      </c>
      <c r="H88" s="21"/>
      <c r="I88" s="22">
        <v>34046.400000000001</v>
      </c>
      <c r="J88" s="36">
        <f t="shared" si="10"/>
        <v>2.2578285501831286E-3</v>
      </c>
      <c r="K88" s="21"/>
      <c r="L88" s="23">
        <v>0</v>
      </c>
      <c r="M88" s="36">
        <v>0</v>
      </c>
      <c r="N88" s="21"/>
      <c r="O88" s="23"/>
      <c r="P88" s="53"/>
      <c r="Q88" s="36">
        <f t="shared" si="11"/>
        <v>0</v>
      </c>
      <c r="R88" s="14"/>
      <c r="V88" s="36">
        <f t="shared" si="12"/>
        <v>0</v>
      </c>
      <c r="W88" s="14"/>
      <c r="Y88" s="36">
        <f t="shared" si="13"/>
        <v>0</v>
      </c>
      <c r="Z88" s="12"/>
      <c r="AA88" s="5">
        <f t="shared" si="14"/>
        <v>230741.59999999998</v>
      </c>
      <c r="AB88" s="36">
        <f t="shared" si="15"/>
        <v>1.6650379433863069E-3</v>
      </c>
      <c r="AC88" s="12"/>
    </row>
    <row r="89" spans="1:29" x14ac:dyDescent="0.25">
      <c r="A89" s="3" t="s">
        <v>201</v>
      </c>
      <c r="B89" s="12"/>
      <c r="C89" s="23">
        <v>33306.770000000004</v>
      </c>
      <c r="D89" s="36">
        <f t="shared" si="9"/>
        <v>1.6692427335605932E-3</v>
      </c>
      <c r="E89" s="21"/>
      <c r="F89" s="22">
        <v>196486.19999999998</v>
      </c>
      <c r="G89" s="36">
        <f t="shared" si="8"/>
        <v>2.205268266877529E-3</v>
      </c>
      <c r="H89" s="21"/>
      <c r="I89" s="22">
        <v>42501.599999999999</v>
      </c>
      <c r="J89" s="36">
        <f t="shared" si="10"/>
        <v>2.8185454529249276E-3</v>
      </c>
      <c r="K89" s="21"/>
      <c r="L89" s="47">
        <v>0</v>
      </c>
      <c r="M89" s="36">
        <v>0</v>
      </c>
      <c r="N89" s="21"/>
      <c r="O89" s="23"/>
      <c r="P89" s="53"/>
      <c r="Q89" s="36">
        <f t="shared" si="11"/>
        <v>0</v>
      </c>
      <c r="R89" s="14"/>
      <c r="V89" s="36">
        <f t="shared" si="12"/>
        <v>0</v>
      </c>
      <c r="W89" s="14"/>
      <c r="Y89" s="36">
        <f t="shared" si="13"/>
        <v>0</v>
      </c>
      <c r="Z89" s="12"/>
      <c r="AA89" s="5">
        <f t="shared" si="14"/>
        <v>272294.56999999995</v>
      </c>
      <c r="AB89" s="36">
        <f t="shared" si="15"/>
        <v>1.9648853558615295E-3</v>
      </c>
      <c r="AC89" s="12"/>
    </row>
    <row r="90" spans="1:29" x14ac:dyDescent="0.25">
      <c r="A90" s="3" t="s">
        <v>268</v>
      </c>
      <c r="B90" s="12"/>
      <c r="C90" s="23">
        <v>18314.650000000001</v>
      </c>
      <c r="D90" s="36">
        <f t="shared" si="9"/>
        <v>9.178793509609462E-4</v>
      </c>
      <c r="E90" s="21"/>
      <c r="F90" s="22">
        <v>96279.64</v>
      </c>
      <c r="G90" s="36">
        <f t="shared" si="8"/>
        <v>1.0805971861555287E-3</v>
      </c>
      <c r="H90" s="21"/>
      <c r="I90" s="22">
        <v>22444.799999999999</v>
      </c>
      <c r="J90" s="36">
        <f t="shared" si="10"/>
        <v>1.4884542930574242E-3</v>
      </c>
      <c r="K90" s="21"/>
      <c r="L90" s="47">
        <v>0</v>
      </c>
      <c r="M90" s="36">
        <v>0</v>
      </c>
      <c r="N90" s="21"/>
      <c r="O90" s="23"/>
      <c r="P90" s="53"/>
      <c r="Q90" s="36">
        <f t="shared" si="11"/>
        <v>0</v>
      </c>
      <c r="R90" s="14"/>
      <c r="V90" s="36">
        <f t="shared" si="12"/>
        <v>0</v>
      </c>
      <c r="W90" s="14"/>
      <c r="Y90" s="36">
        <f t="shared" si="13"/>
        <v>0</v>
      </c>
      <c r="Z90" s="12"/>
      <c r="AA90" s="5">
        <f t="shared" si="14"/>
        <v>137039.09</v>
      </c>
      <c r="AB90" s="36">
        <f t="shared" si="15"/>
        <v>9.8887796815628841E-4</v>
      </c>
      <c r="AC90" s="12"/>
    </row>
    <row r="91" spans="1:29" x14ac:dyDescent="0.25">
      <c r="A91" s="1" t="s">
        <v>78</v>
      </c>
      <c r="B91" s="12"/>
      <c r="C91" s="23">
        <v>78993.490000000005</v>
      </c>
      <c r="D91" s="36">
        <f t="shared" si="9"/>
        <v>3.9589341500569216E-3</v>
      </c>
      <c r="E91" s="21"/>
      <c r="F91" s="22">
        <v>573895.21</v>
      </c>
      <c r="G91" s="36">
        <f t="shared" si="8"/>
        <v>6.4411286651480642E-3</v>
      </c>
      <c r="H91" s="21"/>
      <c r="I91" s="22">
        <v>88444.800000000003</v>
      </c>
      <c r="J91" s="36">
        <f t="shared" si="10"/>
        <v>5.8653248083567365E-3</v>
      </c>
      <c r="K91" s="21"/>
      <c r="L91" s="23">
        <v>0</v>
      </c>
      <c r="M91" s="36">
        <v>0</v>
      </c>
      <c r="N91" s="21"/>
      <c r="O91" s="23"/>
      <c r="P91" s="53">
        <v>35000</v>
      </c>
      <c r="Q91" s="36">
        <f t="shared" si="11"/>
        <v>1.2979908955210043E-2</v>
      </c>
      <c r="R91" s="14"/>
      <c r="U91" s="57">
        <v>75549</v>
      </c>
      <c r="V91" s="36">
        <f t="shared" si="12"/>
        <v>1.23782353825933E-2</v>
      </c>
      <c r="W91" s="14"/>
      <c r="X91" s="58">
        <v>53738.9</v>
      </c>
      <c r="Y91" s="36">
        <f t="shared" si="13"/>
        <v>1.2827043799976135E-2</v>
      </c>
      <c r="Z91" s="12"/>
      <c r="AA91" s="5">
        <f t="shared" si="14"/>
        <v>905621.4</v>
      </c>
      <c r="AB91" s="36">
        <f t="shared" si="15"/>
        <v>6.5349897605920569E-3</v>
      </c>
      <c r="AC91" s="12"/>
    </row>
    <row r="92" spans="1:29" x14ac:dyDescent="0.25">
      <c r="A92" s="3" t="s">
        <v>279</v>
      </c>
      <c r="B92" s="12"/>
      <c r="C92" s="23">
        <v>20704.8</v>
      </c>
      <c r="D92" s="36">
        <f t="shared" si="9"/>
        <v>1.03766702534726E-3</v>
      </c>
      <c r="E92" s="21"/>
      <c r="F92" s="22">
        <v>138487.96000000002</v>
      </c>
      <c r="G92" s="36">
        <f t="shared" si="8"/>
        <v>1.5543234259332442E-3</v>
      </c>
      <c r="H92" s="21"/>
      <c r="I92" s="22">
        <v>24943.200000000001</v>
      </c>
      <c r="J92" s="36">
        <f t="shared" si="10"/>
        <v>1.6541387369274818E-3</v>
      </c>
      <c r="K92" s="21"/>
      <c r="L92" s="47">
        <v>0</v>
      </c>
      <c r="M92" s="36">
        <v>0</v>
      </c>
      <c r="N92" s="21"/>
      <c r="O92" s="23"/>
      <c r="P92" s="53"/>
      <c r="Q92" s="36">
        <f t="shared" si="11"/>
        <v>0</v>
      </c>
      <c r="R92" s="14"/>
      <c r="U92" s="57">
        <v>53736</v>
      </c>
      <c r="V92" s="36">
        <f t="shared" si="12"/>
        <v>8.8043105338129375E-3</v>
      </c>
      <c r="W92" s="14"/>
      <c r="Y92" s="36">
        <f t="shared" si="13"/>
        <v>0</v>
      </c>
      <c r="Z92" s="12"/>
      <c r="AA92" s="5">
        <f t="shared" si="14"/>
        <v>237871.96000000002</v>
      </c>
      <c r="AB92" s="36">
        <f t="shared" si="15"/>
        <v>1.7164908237945386E-3</v>
      </c>
      <c r="AC92" s="12"/>
    </row>
    <row r="93" spans="1:29" x14ac:dyDescent="0.25">
      <c r="A93" s="3" t="s">
        <v>211</v>
      </c>
      <c r="B93" s="12"/>
      <c r="C93" s="23">
        <v>52420.6</v>
      </c>
      <c r="D93" s="36">
        <f t="shared" si="9"/>
        <v>2.6271747647366112E-3</v>
      </c>
      <c r="E93" s="21"/>
      <c r="F93" s="22">
        <v>267841.09999999998</v>
      </c>
      <c r="G93" s="36">
        <f t="shared" si="8"/>
        <v>3.0061219484908909E-3</v>
      </c>
      <c r="H93" s="21"/>
      <c r="I93" s="22">
        <v>58646.400000000001</v>
      </c>
      <c r="J93" s="36">
        <f t="shared" si="10"/>
        <v>3.889207560431054E-3</v>
      </c>
      <c r="K93" s="21"/>
      <c r="L93" s="47">
        <v>0</v>
      </c>
      <c r="M93" s="36">
        <v>0</v>
      </c>
      <c r="N93" s="21"/>
      <c r="O93" s="23"/>
      <c r="P93" s="53"/>
      <c r="Q93" s="36">
        <f t="shared" si="11"/>
        <v>0</v>
      </c>
      <c r="R93" s="14"/>
      <c r="V93" s="36">
        <f t="shared" si="12"/>
        <v>0</v>
      </c>
      <c r="W93" s="14"/>
      <c r="Y93" s="36">
        <f t="shared" si="13"/>
        <v>0</v>
      </c>
      <c r="Z93" s="12"/>
      <c r="AA93" s="5">
        <f t="shared" si="14"/>
        <v>378908.1</v>
      </c>
      <c r="AB93" s="36">
        <f t="shared" si="15"/>
        <v>2.7342116183488936E-3</v>
      </c>
      <c r="AC93" s="12"/>
    </row>
    <row r="94" spans="1:29" x14ac:dyDescent="0.25">
      <c r="A94" s="3" t="s">
        <v>289</v>
      </c>
      <c r="B94" s="12"/>
      <c r="C94" s="23">
        <v>28770.65</v>
      </c>
      <c r="D94" s="36">
        <f t="shared" si="9"/>
        <v>1.4419050076700645E-3</v>
      </c>
      <c r="E94" s="21"/>
      <c r="F94" s="22">
        <v>169321.80000000002</v>
      </c>
      <c r="G94" s="36">
        <f t="shared" si="8"/>
        <v>1.9003878767597097E-3</v>
      </c>
      <c r="H94" s="21"/>
      <c r="I94" s="22">
        <v>34140</v>
      </c>
      <c r="J94" s="36">
        <f t="shared" si="10"/>
        <v>2.2640357483684624E-3</v>
      </c>
      <c r="K94" s="21"/>
      <c r="L94" s="47">
        <v>0</v>
      </c>
      <c r="M94" s="36">
        <v>0</v>
      </c>
      <c r="N94" s="21"/>
      <c r="O94" s="23"/>
      <c r="P94" s="53"/>
      <c r="Q94" s="36">
        <f t="shared" si="11"/>
        <v>0</v>
      </c>
      <c r="R94" s="14"/>
      <c r="V94" s="36">
        <f t="shared" si="12"/>
        <v>0</v>
      </c>
      <c r="W94" s="14"/>
      <c r="Y94" s="36">
        <f t="shared" si="13"/>
        <v>0</v>
      </c>
      <c r="Z94" s="12"/>
      <c r="AA94" s="5">
        <f t="shared" si="14"/>
        <v>232232.45</v>
      </c>
      <c r="AB94" s="36">
        <f t="shared" si="15"/>
        <v>1.675795959356975E-3</v>
      </c>
      <c r="AC94" s="12"/>
    </row>
    <row r="95" spans="1:29" x14ac:dyDescent="0.25">
      <c r="A95" s="1" t="s">
        <v>160</v>
      </c>
      <c r="B95" s="12"/>
      <c r="C95" s="23">
        <v>54307.560000000005</v>
      </c>
      <c r="D95" s="36">
        <f t="shared" si="9"/>
        <v>2.7217439549799011E-3</v>
      </c>
      <c r="E95" s="21"/>
      <c r="F95" s="22">
        <v>291493.87999999995</v>
      </c>
      <c r="G95" s="36">
        <f t="shared" si="8"/>
        <v>3.2715895750083535E-3</v>
      </c>
      <c r="H95" s="21"/>
      <c r="I95" s="22">
        <v>64696.800000000003</v>
      </c>
      <c r="J95" s="36">
        <f t="shared" si="10"/>
        <v>4.2904472174881293E-3</v>
      </c>
      <c r="K95" s="21"/>
      <c r="L95" s="47">
        <v>0</v>
      </c>
      <c r="M95" s="36">
        <v>0</v>
      </c>
      <c r="N95" s="21"/>
      <c r="O95" s="23"/>
      <c r="P95" s="53">
        <v>50000</v>
      </c>
      <c r="Q95" s="36">
        <f t="shared" si="11"/>
        <v>1.8542727078871491E-2</v>
      </c>
      <c r="R95" s="14"/>
      <c r="U95" s="57">
        <v>50391</v>
      </c>
      <c r="V95" s="36">
        <f t="shared" si="12"/>
        <v>8.2562530167740004E-3</v>
      </c>
      <c r="W95" s="14"/>
      <c r="Y95" s="36">
        <f t="shared" si="13"/>
        <v>0</v>
      </c>
      <c r="Z95" s="12"/>
      <c r="AA95" s="5">
        <f t="shared" si="14"/>
        <v>510889.23999999993</v>
      </c>
      <c r="AB95" s="36">
        <f t="shared" si="15"/>
        <v>3.6865912755558311E-3</v>
      </c>
      <c r="AC95" s="12"/>
    </row>
    <row r="96" spans="1:29" x14ac:dyDescent="0.25">
      <c r="A96" s="1" t="s">
        <v>269</v>
      </c>
      <c r="B96" s="12"/>
      <c r="C96" s="23">
        <v>257448.19</v>
      </c>
      <c r="D96" s="36">
        <f t="shared" si="9"/>
        <v>1.2902587684900905E-2</v>
      </c>
      <c r="E96" s="21"/>
      <c r="F96" s="22">
        <v>1591028.71</v>
      </c>
      <c r="G96" s="36">
        <f t="shared" si="8"/>
        <v>1.7856954462217148E-2</v>
      </c>
      <c r="H96" s="21"/>
      <c r="I96" s="22">
        <v>179011.20000000001</v>
      </c>
      <c r="J96" s="36">
        <f t="shared" si="10"/>
        <v>1.1871346108914367E-2</v>
      </c>
      <c r="K96" s="21"/>
      <c r="L96" s="47">
        <v>52701.95</v>
      </c>
      <c r="M96" s="36">
        <v>3.6097226027397254E-2</v>
      </c>
      <c r="N96" s="21"/>
      <c r="O96" s="23"/>
      <c r="P96" s="53">
        <v>50000</v>
      </c>
      <c r="Q96" s="36">
        <f t="shared" si="11"/>
        <v>1.8542727078871491E-2</v>
      </c>
      <c r="R96" s="14"/>
      <c r="U96" s="57">
        <v>101413</v>
      </c>
      <c r="V96" s="36">
        <f t="shared" si="12"/>
        <v>1.6615891472487185E-2</v>
      </c>
      <c r="W96" s="14"/>
      <c r="X96" s="58">
        <v>101910.91</v>
      </c>
      <c r="Y96" s="36">
        <f t="shared" si="13"/>
        <v>2.432531567012771E-2</v>
      </c>
      <c r="Z96" s="12"/>
      <c r="AA96" s="5">
        <f t="shared" si="14"/>
        <v>2333513.96</v>
      </c>
      <c r="AB96" s="36">
        <f t="shared" si="15"/>
        <v>1.6838703054939539E-2</v>
      </c>
      <c r="AC96" s="12"/>
    </row>
    <row r="97" spans="1:29" x14ac:dyDescent="0.25">
      <c r="A97" s="3" t="s">
        <v>290</v>
      </c>
      <c r="B97" s="12"/>
      <c r="C97" s="23">
        <v>25536.91</v>
      </c>
      <c r="D97" s="36">
        <f t="shared" si="9"/>
        <v>1.2798389473098364E-3</v>
      </c>
      <c r="E97" s="21"/>
      <c r="F97" s="22">
        <v>157604.99</v>
      </c>
      <c r="G97" s="36">
        <f t="shared" si="8"/>
        <v>1.768883937643205E-3</v>
      </c>
      <c r="H97" s="21"/>
      <c r="I97" s="22">
        <v>28656</v>
      </c>
      <c r="J97" s="36">
        <f t="shared" si="10"/>
        <v>1.9003575982790466E-3</v>
      </c>
      <c r="K97" s="21"/>
      <c r="L97" s="47">
        <v>0</v>
      </c>
      <c r="M97" s="36">
        <v>0</v>
      </c>
      <c r="N97" s="21"/>
      <c r="O97" s="23"/>
      <c r="P97" s="53"/>
      <c r="Q97" s="36">
        <f t="shared" si="11"/>
        <v>0</v>
      </c>
      <c r="R97" s="14"/>
      <c r="V97" s="36">
        <f t="shared" si="12"/>
        <v>0</v>
      </c>
      <c r="W97" s="14"/>
      <c r="Y97" s="36">
        <f t="shared" si="13"/>
        <v>0</v>
      </c>
      <c r="Z97" s="12"/>
      <c r="AA97" s="5">
        <f t="shared" si="14"/>
        <v>211797.9</v>
      </c>
      <c r="AB97" s="36">
        <f t="shared" si="15"/>
        <v>1.5283396657973193E-3</v>
      </c>
      <c r="AC97" s="12"/>
    </row>
    <row r="98" spans="1:29" x14ac:dyDescent="0.25">
      <c r="A98" s="3" t="s">
        <v>297</v>
      </c>
      <c r="B98" s="12"/>
      <c r="C98" s="23">
        <v>13090.35</v>
      </c>
      <c r="D98" s="36">
        <f t="shared" si="9"/>
        <v>6.560519563219402E-4</v>
      </c>
      <c r="E98" s="21"/>
      <c r="F98" s="22">
        <v>93350.22</v>
      </c>
      <c r="G98" s="36">
        <f t="shared" si="8"/>
        <v>1.0477187602591738E-3</v>
      </c>
      <c r="H98" s="21"/>
      <c r="I98" s="22">
        <v>17047.2</v>
      </c>
      <c r="J98" s="36">
        <f t="shared" si="10"/>
        <v>1.130505864369855E-3</v>
      </c>
      <c r="K98" s="21"/>
      <c r="L98" s="47">
        <v>0</v>
      </c>
      <c r="M98" s="36">
        <v>0</v>
      </c>
      <c r="N98" s="21"/>
      <c r="O98" s="23"/>
      <c r="P98" s="53"/>
      <c r="Q98" s="36">
        <f t="shared" si="11"/>
        <v>0</v>
      </c>
      <c r="R98" s="14"/>
      <c r="V98" s="36">
        <f t="shared" si="12"/>
        <v>0</v>
      </c>
      <c r="W98" s="14"/>
      <c r="X98" s="61">
        <v>25000</v>
      </c>
      <c r="Y98" s="36">
        <f t="shared" si="13"/>
        <v>5.9672992003819095E-3</v>
      </c>
      <c r="Z98" s="12"/>
      <c r="AA98" s="5">
        <f t="shared" si="14"/>
        <v>148487.77000000002</v>
      </c>
      <c r="AB98" s="36">
        <f t="shared" si="15"/>
        <v>1.0714919684132337E-3</v>
      </c>
      <c r="AC98" s="12"/>
    </row>
    <row r="99" spans="1:29" x14ac:dyDescent="0.25">
      <c r="A99" s="3" t="s">
        <v>35</v>
      </c>
      <c r="B99" s="12"/>
      <c r="C99" s="23">
        <v>77187.92</v>
      </c>
      <c r="D99" s="36">
        <f t="shared" si="9"/>
        <v>3.8684440003835963E-3</v>
      </c>
      <c r="E99" s="21"/>
      <c r="F99" s="22">
        <v>608372.23</v>
      </c>
      <c r="G99" s="36">
        <f t="shared" si="8"/>
        <v>6.8280824468513182E-3</v>
      </c>
      <c r="H99" s="21"/>
      <c r="I99" s="22">
        <v>97228.800000000003</v>
      </c>
      <c r="J99" s="36">
        <f t="shared" si="10"/>
        <v>6.4478464842111175E-3</v>
      </c>
      <c r="K99" s="21"/>
      <c r="L99" s="47">
        <v>0</v>
      </c>
      <c r="M99" s="36">
        <v>0</v>
      </c>
      <c r="N99" s="21"/>
      <c r="O99" s="23"/>
      <c r="P99" s="53">
        <v>30000</v>
      </c>
      <c r="Q99" s="36">
        <f t="shared" si="11"/>
        <v>1.1125636247322894E-2</v>
      </c>
      <c r="R99" s="14"/>
      <c r="U99" s="57">
        <v>50391</v>
      </c>
      <c r="V99" s="36">
        <f t="shared" si="12"/>
        <v>8.2562530167740004E-3</v>
      </c>
      <c r="W99" s="14"/>
      <c r="Y99" s="36">
        <f t="shared" si="13"/>
        <v>0</v>
      </c>
      <c r="Z99" s="12"/>
      <c r="AA99" s="5">
        <f t="shared" si="14"/>
        <v>863179.95000000007</v>
      </c>
      <c r="AB99" s="36">
        <f t="shared" si="15"/>
        <v>6.2287310511858086E-3</v>
      </c>
      <c r="AC99" s="12"/>
    </row>
    <row r="100" spans="1:29" x14ac:dyDescent="0.25">
      <c r="A100" s="1" t="s">
        <v>10</v>
      </c>
      <c r="B100" s="12"/>
      <c r="C100" s="23">
        <v>42507.69</v>
      </c>
      <c r="D100" s="36">
        <f t="shared" si="9"/>
        <v>2.1303672692652661E-3</v>
      </c>
      <c r="E100" s="21"/>
      <c r="F100" s="60">
        <v>108770.25</v>
      </c>
      <c r="G100" s="36">
        <f t="shared" si="8"/>
        <v>1.2207858908428967E-3</v>
      </c>
      <c r="H100" s="21"/>
      <c r="I100" s="22">
        <v>25452</v>
      </c>
      <c r="J100" s="36">
        <f t="shared" si="10"/>
        <v>1.6878804296272436E-3</v>
      </c>
      <c r="K100" s="21"/>
      <c r="L100" s="23">
        <v>0</v>
      </c>
      <c r="M100" s="36">
        <v>0</v>
      </c>
      <c r="N100" s="21"/>
      <c r="O100" s="23"/>
      <c r="P100" s="53"/>
      <c r="Q100" s="36">
        <f t="shared" si="11"/>
        <v>0</v>
      </c>
      <c r="R100" s="14"/>
      <c r="V100" s="36">
        <f t="shared" si="12"/>
        <v>0</v>
      </c>
      <c r="W100" s="14"/>
      <c r="X100" s="58">
        <v>26597.03</v>
      </c>
      <c r="Y100" s="36">
        <f t="shared" si="13"/>
        <v>6.3484974340613457E-3</v>
      </c>
      <c r="Z100" s="12"/>
      <c r="AA100" s="5">
        <f t="shared" si="14"/>
        <v>203326.97</v>
      </c>
      <c r="AB100" s="36">
        <f t="shared" si="15"/>
        <v>1.4672131941694492E-3</v>
      </c>
      <c r="AC100" s="12"/>
    </row>
    <row r="101" spans="1:29" x14ac:dyDescent="0.25">
      <c r="A101" s="3" t="s">
        <v>114</v>
      </c>
      <c r="B101" s="12"/>
      <c r="C101" s="23">
        <v>45383.33</v>
      </c>
      <c r="D101" s="36">
        <f t="shared" si="9"/>
        <v>2.2744863529931742E-3</v>
      </c>
      <c r="E101" s="21"/>
      <c r="F101" s="60">
        <v>242357.4</v>
      </c>
      <c r="G101" s="36">
        <f t="shared" si="8"/>
        <v>2.7201049410235634E-3</v>
      </c>
      <c r="H101" s="21"/>
      <c r="I101" s="22">
        <v>49540.800000000003</v>
      </c>
      <c r="J101" s="36">
        <f t="shared" si="10"/>
        <v>3.2853585882475782E-3</v>
      </c>
      <c r="K101" s="21"/>
      <c r="L101" s="47">
        <v>0</v>
      </c>
      <c r="M101" s="36">
        <v>0</v>
      </c>
      <c r="N101" s="21"/>
      <c r="O101" s="23"/>
      <c r="P101" s="53">
        <v>50000</v>
      </c>
      <c r="Q101" s="36">
        <f t="shared" si="11"/>
        <v>1.8542727078871491E-2</v>
      </c>
      <c r="R101" s="14"/>
      <c r="V101" s="36">
        <f t="shared" si="12"/>
        <v>0</v>
      </c>
      <c r="W101" s="14"/>
      <c r="Y101" s="36">
        <f t="shared" si="13"/>
        <v>0</v>
      </c>
      <c r="Z101" s="12"/>
      <c r="AA101" s="5">
        <f t="shared" si="14"/>
        <v>387281.52999999997</v>
      </c>
      <c r="AB101" s="36">
        <f t="shared" si="15"/>
        <v>2.7946345272057676E-3</v>
      </c>
      <c r="AC101" s="12"/>
    </row>
    <row r="102" spans="1:29" x14ac:dyDescent="0.25">
      <c r="A102" s="3" t="s">
        <v>51</v>
      </c>
      <c r="B102" s="12"/>
      <c r="C102" s="23">
        <v>94483.78</v>
      </c>
      <c r="D102" s="36">
        <f t="shared" si="9"/>
        <v>4.7352644283530851E-3</v>
      </c>
      <c r="E102" s="21"/>
      <c r="F102" s="22">
        <v>592093.70000000007</v>
      </c>
      <c r="G102" s="36">
        <f t="shared" si="8"/>
        <v>6.6453799179184278E-3</v>
      </c>
      <c r="H102" s="21"/>
      <c r="I102" s="22">
        <v>65683.199999999997</v>
      </c>
      <c r="J102" s="36">
        <f t="shared" si="10"/>
        <v>4.3558615368258754E-3</v>
      </c>
      <c r="K102" s="21"/>
      <c r="L102" s="23">
        <v>0</v>
      </c>
      <c r="M102" s="36">
        <v>0</v>
      </c>
      <c r="N102" s="21"/>
      <c r="O102" s="23"/>
      <c r="P102" s="53">
        <v>30000</v>
      </c>
      <c r="Q102" s="36">
        <f t="shared" si="11"/>
        <v>1.1125636247322894E-2</v>
      </c>
      <c r="R102" s="14"/>
      <c r="V102" s="36">
        <f t="shared" si="12"/>
        <v>0</v>
      </c>
      <c r="W102" s="14"/>
      <c r="Y102" s="36">
        <f t="shared" si="13"/>
        <v>0</v>
      </c>
      <c r="Z102" s="12"/>
      <c r="AA102" s="5">
        <f t="shared" si="14"/>
        <v>782260.68</v>
      </c>
      <c r="AB102" s="36">
        <f t="shared" si="15"/>
        <v>5.6448152991015674E-3</v>
      </c>
      <c r="AC102" s="12"/>
    </row>
    <row r="103" spans="1:29" x14ac:dyDescent="0.25">
      <c r="A103" s="1" t="s">
        <v>52</v>
      </c>
      <c r="B103" s="12"/>
      <c r="C103" s="23">
        <v>16597.88</v>
      </c>
      <c r="D103" s="36">
        <f t="shared" si="9"/>
        <v>8.3183961046089713E-4</v>
      </c>
      <c r="E103" s="21"/>
      <c r="F103" s="22">
        <v>95467.109999999986</v>
      </c>
      <c r="G103" s="36">
        <f t="shared" si="8"/>
        <v>1.0714777333650221E-3</v>
      </c>
      <c r="H103" s="21"/>
      <c r="I103" s="22">
        <v>20992.799999999999</v>
      </c>
      <c r="J103" s="36">
        <f t="shared" si="10"/>
        <v>1.3921631417208394E-3</v>
      </c>
      <c r="K103" s="21"/>
      <c r="L103" s="23">
        <v>0</v>
      </c>
      <c r="M103" s="36">
        <v>0</v>
      </c>
      <c r="N103" s="21"/>
      <c r="O103" s="23"/>
      <c r="P103" s="53"/>
      <c r="Q103" s="36">
        <f t="shared" si="11"/>
        <v>0</v>
      </c>
      <c r="R103" s="14"/>
      <c r="V103" s="36">
        <f t="shared" si="12"/>
        <v>0</v>
      </c>
      <c r="W103" s="14"/>
      <c r="Y103" s="36">
        <f t="shared" si="13"/>
        <v>0</v>
      </c>
      <c r="Z103" s="12"/>
      <c r="AA103" s="5">
        <f t="shared" si="14"/>
        <v>133057.78999999998</v>
      </c>
      <c r="AB103" s="36">
        <f t="shared" si="15"/>
        <v>9.6014879420584364E-4</v>
      </c>
      <c r="AC103" s="12"/>
    </row>
    <row r="104" spans="1:29" x14ac:dyDescent="0.25">
      <c r="A104" s="3" t="s">
        <v>270</v>
      </c>
      <c r="B104" s="12"/>
      <c r="C104" s="23">
        <v>24419.539999999997</v>
      </c>
      <c r="D104" s="36">
        <f t="shared" si="9"/>
        <v>1.2238394687293975E-3</v>
      </c>
      <c r="E104" s="21"/>
      <c r="F104" s="22">
        <v>167694.47999999998</v>
      </c>
      <c r="G104" s="36">
        <f t="shared" si="8"/>
        <v>1.8821236060065716E-3</v>
      </c>
      <c r="H104" s="21"/>
      <c r="I104" s="22">
        <v>29558.400000000001</v>
      </c>
      <c r="J104" s="36">
        <f t="shared" si="10"/>
        <v>1.9602013551427754E-3</v>
      </c>
      <c r="K104" s="21"/>
      <c r="L104" s="47">
        <v>0</v>
      </c>
      <c r="M104" s="36">
        <v>0</v>
      </c>
      <c r="N104" s="21"/>
      <c r="O104" s="23"/>
      <c r="P104" s="53">
        <v>15000</v>
      </c>
      <c r="Q104" s="36">
        <f t="shared" si="11"/>
        <v>5.5628181236614472E-3</v>
      </c>
      <c r="R104" s="14"/>
      <c r="V104" s="36">
        <f t="shared" si="12"/>
        <v>0</v>
      </c>
      <c r="W104" s="14"/>
      <c r="Y104" s="36">
        <f t="shared" si="13"/>
        <v>0</v>
      </c>
      <c r="Z104" s="12"/>
      <c r="AA104" s="5">
        <f t="shared" si="14"/>
        <v>236672.41999999998</v>
      </c>
      <c r="AB104" s="36">
        <f t="shared" si="15"/>
        <v>1.7078349090630396E-3</v>
      </c>
      <c r="AC104" s="12"/>
    </row>
    <row r="105" spans="1:29" x14ac:dyDescent="0.25">
      <c r="A105" s="1" t="s">
        <v>79</v>
      </c>
      <c r="B105" s="12"/>
      <c r="C105" s="23">
        <v>13896.93</v>
      </c>
      <c r="D105" s="36">
        <f t="shared" si="9"/>
        <v>6.9647550396811854E-4</v>
      </c>
      <c r="E105" s="21"/>
      <c r="F105" s="22">
        <v>57345.07</v>
      </c>
      <c r="G105" s="36">
        <f t="shared" si="8"/>
        <v>6.4361396949440004E-4</v>
      </c>
      <c r="H105" s="21"/>
      <c r="I105" s="22">
        <v>15772.8</v>
      </c>
      <c r="J105" s="36">
        <f t="shared" si="10"/>
        <v>1.0459924736926209E-3</v>
      </c>
      <c r="K105" s="21"/>
      <c r="L105" s="23">
        <v>0</v>
      </c>
      <c r="M105" s="36">
        <v>0</v>
      </c>
      <c r="N105" s="21"/>
      <c r="O105" s="23"/>
      <c r="P105" s="53"/>
      <c r="Q105" s="36">
        <f t="shared" si="11"/>
        <v>0</v>
      </c>
      <c r="R105" s="14"/>
      <c r="V105" s="36">
        <f t="shared" si="12"/>
        <v>0</v>
      </c>
      <c r="W105" s="14"/>
      <c r="Y105" s="36">
        <f t="shared" si="13"/>
        <v>0</v>
      </c>
      <c r="Z105" s="12"/>
      <c r="AA105" s="5">
        <f t="shared" si="14"/>
        <v>87014.8</v>
      </c>
      <c r="AB105" s="36">
        <f t="shared" si="15"/>
        <v>6.2790126980211125E-4</v>
      </c>
      <c r="AC105" s="12"/>
    </row>
    <row r="106" spans="1:29" x14ac:dyDescent="0.25">
      <c r="A106" s="3" t="s">
        <v>53</v>
      </c>
      <c r="B106" s="12"/>
      <c r="C106" s="23">
        <v>26817.09</v>
      </c>
      <c r="D106" s="36">
        <f t="shared" si="9"/>
        <v>1.3439980105468179E-3</v>
      </c>
      <c r="E106" s="21"/>
      <c r="F106" s="22">
        <v>170493.6</v>
      </c>
      <c r="G106" s="36">
        <f t="shared" si="8"/>
        <v>1.9135396062711311E-3</v>
      </c>
      <c r="H106" s="21"/>
      <c r="I106" s="22">
        <v>34557.599999999999</v>
      </c>
      <c r="J106" s="36">
        <f t="shared" si="10"/>
        <v>2.2917294018107194E-3</v>
      </c>
      <c r="K106" s="21"/>
      <c r="L106" s="47">
        <v>0</v>
      </c>
      <c r="M106" s="36">
        <v>0</v>
      </c>
      <c r="N106" s="21"/>
      <c r="O106" s="23"/>
      <c r="P106" s="53"/>
      <c r="Q106" s="36">
        <f t="shared" si="11"/>
        <v>0</v>
      </c>
      <c r="R106" s="14"/>
      <c r="V106" s="36">
        <f t="shared" si="12"/>
        <v>0</v>
      </c>
      <c r="W106" s="14"/>
      <c r="Y106" s="36">
        <f t="shared" si="13"/>
        <v>0</v>
      </c>
      <c r="Z106" s="12"/>
      <c r="AA106" s="5">
        <f t="shared" si="14"/>
        <v>231868.29</v>
      </c>
      <c r="AB106" s="36">
        <f t="shared" si="15"/>
        <v>1.6731681704473741E-3</v>
      </c>
      <c r="AC106" s="12"/>
    </row>
    <row r="107" spans="1:29" x14ac:dyDescent="0.25">
      <c r="A107" s="1" t="s">
        <v>298</v>
      </c>
      <c r="B107" s="12"/>
      <c r="C107" s="23">
        <v>0</v>
      </c>
      <c r="D107" s="36">
        <f t="shared" si="9"/>
        <v>0</v>
      </c>
      <c r="E107" s="21"/>
      <c r="F107" s="22">
        <v>0</v>
      </c>
      <c r="G107" s="36">
        <f t="shared" si="8"/>
        <v>0</v>
      </c>
      <c r="H107" s="21"/>
      <c r="I107" s="22"/>
      <c r="J107" s="36">
        <f t="shared" si="10"/>
        <v>0</v>
      </c>
      <c r="K107" s="21"/>
      <c r="L107" s="47">
        <v>0</v>
      </c>
      <c r="M107" s="36">
        <v>0</v>
      </c>
      <c r="N107" s="21"/>
      <c r="O107" s="23"/>
      <c r="P107" s="53"/>
      <c r="Q107" s="36">
        <f t="shared" si="11"/>
        <v>0</v>
      </c>
      <c r="R107" s="14"/>
      <c r="V107" s="36">
        <f t="shared" si="12"/>
        <v>0</v>
      </c>
      <c r="W107" s="14"/>
      <c r="Y107" s="36">
        <f t="shared" si="13"/>
        <v>0</v>
      </c>
      <c r="Z107" s="12"/>
      <c r="AA107" s="5">
        <f t="shared" si="14"/>
        <v>0</v>
      </c>
      <c r="AB107" s="36">
        <f t="shared" si="15"/>
        <v>0</v>
      </c>
      <c r="AC107" s="12"/>
    </row>
    <row r="108" spans="1:29" x14ac:dyDescent="0.25">
      <c r="A108" s="3" t="s">
        <v>202</v>
      </c>
      <c r="B108" s="12"/>
      <c r="C108" s="23">
        <v>34054.15</v>
      </c>
      <c r="D108" s="36">
        <f t="shared" si="9"/>
        <v>1.7066993417579209E-3</v>
      </c>
      <c r="E108" s="21"/>
      <c r="F108" s="22">
        <v>197351.82</v>
      </c>
      <c r="G108" s="36">
        <f t="shared" si="8"/>
        <v>2.2149835767424179E-3</v>
      </c>
      <c r="H108" s="21"/>
      <c r="I108" s="22">
        <v>41337.599999999999</v>
      </c>
      <c r="J108" s="36">
        <f t="shared" si="10"/>
        <v>2.7413533729278307E-3</v>
      </c>
      <c r="K108" s="21"/>
      <c r="L108" s="47">
        <v>0</v>
      </c>
      <c r="M108" s="36">
        <v>0</v>
      </c>
      <c r="N108" s="21"/>
      <c r="O108" s="23"/>
      <c r="P108" s="53">
        <v>15000</v>
      </c>
      <c r="Q108" s="36">
        <f t="shared" si="11"/>
        <v>5.5628181236614472E-3</v>
      </c>
      <c r="R108" s="14"/>
      <c r="V108" s="36">
        <f t="shared" si="12"/>
        <v>0</v>
      </c>
      <c r="W108" s="14"/>
      <c r="Y108" s="36">
        <f t="shared" si="13"/>
        <v>0</v>
      </c>
      <c r="Z108" s="12"/>
      <c r="AA108" s="5">
        <f t="shared" si="14"/>
        <v>287743.57</v>
      </c>
      <c r="AB108" s="36">
        <f t="shared" si="15"/>
        <v>2.0763657789294775E-3</v>
      </c>
      <c r="AC108" s="12"/>
    </row>
    <row r="109" spans="1:29" x14ac:dyDescent="0.25">
      <c r="A109" s="1" t="s">
        <v>280</v>
      </c>
      <c r="B109" s="12"/>
      <c r="C109" s="23">
        <v>246069.76000000001</v>
      </c>
      <c r="D109" s="36">
        <f t="shared" si="9"/>
        <v>1.2332332400559977E-2</v>
      </c>
      <c r="E109" s="21"/>
      <c r="F109" s="22">
        <v>493042.22</v>
      </c>
      <c r="G109" s="36">
        <f t="shared" si="8"/>
        <v>5.533672909328235E-3</v>
      </c>
      <c r="H109" s="21"/>
      <c r="I109" s="22">
        <v>76807.199999999997</v>
      </c>
      <c r="J109" s="36">
        <f t="shared" si="10"/>
        <v>5.093563167313595E-3</v>
      </c>
      <c r="K109" s="21"/>
      <c r="L109" s="47">
        <v>15851.82</v>
      </c>
      <c r="M109" s="36">
        <v>1.0857410958904109E-2</v>
      </c>
      <c r="N109" s="21"/>
      <c r="O109" s="23"/>
      <c r="P109" s="53">
        <v>15000</v>
      </c>
      <c r="Q109" s="36">
        <f t="shared" si="11"/>
        <v>5.5628181236614472E-3</v>
      </c>
      <c r="R109" s="14"/>
      <c r="U109" s="57">
        <v>154042</v>
      </c>
      <c r="V109" s="36">
        <f t="shared" si="12"/>
        <v>2.5238826917701587E-2</v>
      </c>
      <c r="W109" s="14"/>
      <c r="X109" s="58">
        <v>51691.93</v>
      </c>
      <c r="Y109" s="36">
        <f t="shared" si="13"/>
        <v>1.2338448502207906E-2</v>
      </c>
      <c r="Z109" s="12"/>
      <c r="AA109" s="5">
        <f t="shared" si="14"/>
        <v>1052504.93</v>
      </c>
      <c r="AB109" s="36">
        <f t="shared" si="15"/>
        <v>7.5949054875720243E-3</v>
      </c>
      <c r="AC109" s="12"/>
    </row>
    <row r="110" spans="1:29" x14ac:dyDescent="0.25">
      <c r="A110" s="1" t="s">
        <v>154</v>
      </c>
      <c r="B110" s="12"/>
      <c r="C110" s="23">
        <v>17249.07</v>
      </c>
      <c r="D110" s="36">
        <f t="shared" si="9"/>
        <v>8.644754432260473E-4</v>
      </c>
      <c r="E110" s="21"/>
      <c r="F110" s="22">
        <v>92981.55</v>
      </c>
      <c r="G110" s="36">
        <f t="shared" si="8"/>
        <v>1.0435809823798636E-3</v>
      </c>
      <c r="H110" s="21"/>
      <c r="I110" s="22">
        <v>19056</v>
      </c>
      <c r="J110" s="36">
        <f t="shared" si="10"/>
        <v>1.2637218869627832E-3</v>
      </c>
      <c r="K110" s="21"/>
      <c r="L110" s="23">
        <v>0</v>
      </c>
      <c r="M110" s="36">
        <v>0</v>
      </c>
      <c r="N110" s="21"/>
      <c r="O110" s="23"/>
      <c r="P110" s="53"/>
      <c r="Q110" s="36">
        <f t="shared" si="11"/>
        <v>0</v>
      </c>
      <c r="R110" s="14"/>
      <c r="V110" s="36">
        <f t="shared" si="12"/>
        <v>0</v>
      </c>
      <c r="W110" s="14"/>
      <c r="Y110" s="36">
        <f t="shared" si="13"/>
        <v>0</v>
      </c>
      <c r="Z110" s="12"/>
      <c r="AA110" s="5">
        <f t="shared" si="14"/>
        <v>129286.62</v>
      </c>
      <c r="AB110" s="36">
        <f t="shared" si="15"/>
        <v>9.3293592430739394E-4</v>
      </c>
      <c r="AC110" s="12"/>
    </row>
    <row r="111" spans="1:29" x14ac:dyDescent="0.25">
      <c r="A111" s="3" t="s">
        <v>115</v>
      </c>
      <c r="B111" s="12"/>
      <c r="C111" s="23">
        <v>14718.310000000001</v>
      </c>
      <c r="D111" s="36">
        <f t="shared" si="9"/>
        <v>7.3764078647650948E-4</v>
      </c>
      <c r="E111" s="21"/>
      <c r="F111" s="22">
        <v>92343.66</v>
      </c>
      <c r="G111" s="36">
        <f t="shared" si="8"/>
        <v>1.0364216064300078E-3</v>
      </c>
      <c r="H111" s="21"/>
      <c r="I111" s="22">
        <v>16173.6</v>
      </c>
      <c r="J111" s="36">
        <f t="shared" si="10"/>
        <v>1.0725720146400751E-3</v>
      </c>
      <c r="K111" s="21"/>
      <c r="L111" s="23">
        <v>0</v>
      </c>
      <c r="M111" s="36">
        <v>0</v>
      </c>
      <c r="N111" s="21"/>
      <c r="O111" s="23"/>
      <c r="P111" s="53"/>
      <c r="Q111" s="36">
        <f t="shared" si="11"/>
        <v>0</v>
      </c>
      <c r="R111" s="14"/>
      <c r="V111" s="36">
        <f t="shared" si="12"/>
        <v>0</v>
      </c>
      <c r="W111" s="14"/>
      <c r="Y111" s="36">
        <f t="shared" si="13"/>
        <v>0</v>
      </c>
      <c r="Z111" s="12"/>
      <c r="AA111" s="5">
        <f t="shared" si="14"/>
        <v>123235.57</v>
      </c>
      <c r="AB111" s="36">
        <f t="shared" si="15"/>
        <v>8.8927137553366749E-4</v>
      </c>
      <c r="AC111" s="12"/>
    </row>
    <row r="112" spans="1:29" x14ac:dyDescent="0.25">
      <c r="A112" s="3" t="s">
        <v>80</v>
      </c>
      <c r="B112" s="12"/>
      <c r="C112" s="23">
        <v>24286.34</v>
      </c>
      <c r="D112" s="36">
        <f t="shared" si="9"/>
        <v>1.2171638549694844E-3</v>
      </c>
      <c r="E112" s="21"/>
      <c r="F112" s="22">
        <v>144625.69</v>
      </c>
      <c r="G112" s="36">
        <f t="shared" si="8"/>
        <v>1.6232104073073163E-3</v>
      </c>
      <c r="H112" s="21"/>
      <c r="I112" s="22">
        <v>25293.599999999999</v>
      </c>
      <c r="J112" s="36">
        <f t="shared" si="10"/>
        <v>1.6773759403905253E-3</v>
      </c>
      <c r="K112" s="21"/>
      <c r="L112" s="47">
        <v>0</v>
      </c>
      <c r="M112" s="36">
        <v>0</v>
      </c>
      <c r="N112" s="21"/>
      <c r="O112" s="23"/>
      <c r="P112" s="53"/>
      <c r="Q112" s="36">
        <f t="shared" si="11"/>
        <v>0</v>
      </c>
      <c r="R112" s="14"/>
      <c r="V112" s="36">
        <f t="shared" si="12"/>
        <v>0</v>
      </c>
      <c r="W112" s="14"/>
      <c r="X112" s="61">
        <v>25000</v>
      </c>
      <c r="Y112" s="36">
        <f t="shared" si="13"/>
        <v>5.9672992003819095E-3</v>
      </c>
      <c r="Z112" s="12"/>
      <c r="AA112" s="5">
        <f t="shared" si="14"/>
        <v>219205.63</v>
      </c>
      <c r="AB112" s="36">
        <f t="shared" si="15"/>
        <v>1.5817940560085384E-3</v>
      </c>
      <c r="AC112" s="12"/>
    </row>
    <row r="113" spans="1:29" x14ac:dyDescent="0.25">
      <c r="A113" s="3" t="s">
        <v>299</v>
      </c>
      <c r="B113" s="12"/>
      <c r="C113" s="23">
        <v>18854.84</v>
      </c>
      <c r="D113" s="36">
        <f t="shared" si="9"/>
        <v>9.449521722595019E-4</v>
      </c>
      <c r="E113" s="21"/>
      <c r="F113" s="22">
        <v>138151.99</v>
      </c>
      <c r="G113" s="36">
        <f t="shared" si="8"/>
        <v>1.5505526574028188E-3</v>
      </c>
      <c r="H113" s="21"/>
      <c r="I113" s="22">
        <v>23011.200000000001</v>
      </c>
      <c r="J113" s="36">
        <f t="shared" si="10"/>
        <v>1.5260158000250839E-3</v>
      </c>
      <c r="K113" s="21"/>
      <c r="L113" s="47">
        <v>0</v>
      </c>
      <c r="M113" s="36">
        <v>0</v>
      </c>
      <c r="N113" s="21"/>
      <c r="O113" s="23"/>
      <c r="P113" s="53"/>
      <c r="Q113" s="36">
        <f t="shared" si="11"/>
        <v>0</v>
      </c>
      <c r="R113" s="14"/>
      <c r="V113" s="36">
        <f t="shared" si="12"/>
        <v>0</v>
      </c>
      <c r="W113" s="14"/>
      <c r="Y113" s="36">
        <f t="shared" si="13"/>
        <v>0</v>
      </c>
      <c r="Z113" s="12"/>
      <c r="AA113" s="5">
        <f t="shared" si="14"/>
        <v>180018.03</v>
      </c>
      <c r="AB113" s="36">
        <f t="shared" si="15"/>
        <v>1.2990152206782588E-3</v>
      </c>
      <c r="AC113" s="12"/>
    </row>
    <row r="114" spans="1:29" x14ac:dyDescent="0.25">
      <c r="A114" s="3" t="s">
        <v>116</v>
      </c>
      <c r="B114" s="12"/>
      <c r="C114" s="23">
        <v>21296.79</v>
      </c>
      <c r="D114" s="36">
        <f t="shared" si="9"/>
        <v>1.0673359186635599E-3</v>
      </c>
      <c r="E114" s="21"/>
      <c r="F114" s="22">
        <v>101160.15</v>
      </c>
      <c r="G114" s="36">
        <f t="shared" si="8"/>
        <v>1.1353737243000824E-3</v>
      </c>
      <c r="H114" s="21"/>
      <c r="I114" s="22">
        <v>23337.599999999999</v>
      </c>
      <c r="J114" s="36">
        <f t="shared" si="10"/>
        <v>1.5476614142098367E-3</v>
      </c>
      <c r="K114" s="21"/>
      <c r="L114" s="47">
        <v>0</v>
      </c>
      <c r="M114" s="36">
        <v>0</v>
      </c>
      <c r="N114" s="21"/>
      <c r="O114" s="23"/>
      <c r="P114" s="53"/>
      <c r="Q114" s="36">
        <f t="shared" si="11"/>
        <v>0</v>
      </c>
      <c r="R114" s="14"/>
      <c r="V114" s="36">
        <f t="shared" si="12"/>
        <v>0</v>
      </c>
      <c r="W114" s="14"/>
      <c r="Y114" s="36">
        <f t="shared" si="13"/>
        <v>0</v>
      </c>
      <c r="Z114" s="12"/>
      <c r="AA114" s="5">
        <f t="shared" si="14"/>
        <v>145794.54</v>
      </c>
      <c r="AB114" s="36">
        <f t="shared" si="15"/>
        <v>1.0520575441903526E-3</v>
      </c>
      <c r="AC114" s="12"/>
    </row>
    <row r="115" spans="1:29" x14ac:dyDescent="0.25">
      <c r="A115" s="1" t="s">
        <v>176</v>
      </c>
      <c r="B115" s="12"/>
      <c r="C115" s="23">
        <v>21082.19</v>
      </c>
      <c r="D115" s="36">
        <f t="shared" si="9"/>
        <v>1.0565807631614773E-3</v>
      </c>
      <c r="E115" s="21"/>
      <c r="F115" s="22">
        <v>125196.14000000001</v>
      </c>
      <c r="G115" s="36">
        <f t="shared" si="8"/>
        <v>1.4051423187865435E-3</v>
      </c>
      <c r="H115" s="21"/>
      <c r="I115" s="22">
        <v>23748</v>
      </c>
      <c r="J115" s="36">
        <f t="shared" si="10"/>
        <v>1.574877590868607E-3</v>
      </c>
      <c r="K115" s="21"/>
      <c r="L115" s="47">
        <v>0</v>
      </c>
      <c r="M115" s="36">
        <v>0</v>
      </c>
      <c r="N115" s="21"/>
      <c r="O115" s="23"/>
      <c r="P115" s="53">
        <v>35000</v>
      </c>
      <c r="Q115" s="36">
        <f t="shared" si="11"/>
        <v>1.2979908955210043E-2</v>
      </c>
      <c r="R115" s="14"/>
      <c r="V115" s="36">
        <f t="shared" si="12"/>
        <v>0</v>
      </c>
      <c r="W115" s="14"/>
      <c r="Y115" s="36">
        <f t="shared" si="13"/>
        <v>0</v>
      </c>
      <c r="Z115" s="12"/>
      <c r="AA115" s="5">
        <f t="shared" si="14"/>
        <v>205026.33000000002</v>
      </c>
      <c r="AB115" s="36">
        <f t="shared" si="15"/>
        <v>1.4794758242260707E-3</v>
      </c>
      <c r="AC115" s="12"/>
    </row>
    <row r="116" spans="1:29" x14ac:dyDescent="0.25">
      <c r="A116" s="1" t="s">
        <v>54</v>
      </c>
      <c r="B116" s="12"/>
      <c r="C116" s="23">
        <v>44110.559999999998</v>
      </c>
      <c r="D116" s="36">
        <f t="shared" si="9"/>
        <v>2.2106986583595029E-3</v>
      </c>
      <c r="E116" s="21"/>
      <c r="F116" s="22">
        <v>213691.86</v>
      </c>
      <c r="G116" s="36">
        <f t="shared" si="8"/>
        <v>2.3983764648511478E-3</v>
      </c>
      <c r="H116" s="21"/>
      <c r="I116" s="22">
        <v>48926.400000000001</v>
      </c>
      <c r="J116" s="36">
        <f t="shared" si="10"/>
        <v>3.2446139027233374E-3</v>
      </c>
      <c r="K116" s="21"/>
      <c r="L116" s="23">
        <v>0</v>
      </c>
      <c r="M116" s="36">
        <v>0</v>
      </c>
      <c r="N116" s="21"/>
      <c r="O116" s="23"/>
      <c r="P116" s="53">
        <v>50000</v>
      </c>
      <c r="Q116" s="36">
        <f t="shared" si="11"/>
        <v>1.8542727078871491E-2</v>
      </c>
      <c r="R116" s="14"/>
      <c r="V116" s="36">
        <f t="shared" si="12"/>
        <v>0</v>
      </c>
      <c r="W116" s="14"/>
      <c r="Y116" s="36">
        <f t="shared" si="13"/>
        <v>0</v>
      </c>
      <c r="Z116" s="12"/>
      <c r="AA116" s="5">
        <f t="shared" si="14"/>
        <v>356728.82</v>
      </c>
      <c r="AB116" s="36">
        <f t="shared" si="15"/>
        <v>2.5741653035231799E-3</v>
      </c>
      <c r="AC116" s="12"/>
    </row>
    <row r="117" spans="1:29" x14ac:dyDescent="0.25">
      <c r="A117" s="3" t="s">
        <v>252</v>
      </c>
      <c r="B117" s="12"/>
      <c r="C117" s="23">
        <v>4121.72</v>
      </c>
      <c r="D117" s="36">
        <f t="shared" si="9"/>
        <v>2.0656914974857566E-4</v>
      </c>
      <c r="E117" s="21"/>
      <c r="F117" s="22">
        <v>0</v>
      </c>
      <c r="G117" s="36">
        <f t="shared" si="8"/>
        <v>0</v>
      </c>
      <c r="H117" s="21"/>
      <c r="I117" s="22"/>
      <c r="J117" s="36">
        <f t="shared" si="10"/>
        <v>0</v>
      </c>
      <c r="K117" s="21"/>
      <c r="L117" s="47">
        <v>0</v>
      </c>
      <c r="M117" s="36">
        <v>0</v>
      </c>
      <c r="N117" s="21"/>
      <c r="O117" s="23"/>
      <c r="P117" s="53"/>
      <c r="Q117" s="36">
        <f t="shared" si="11"/>
        <v>0</v>
      </c>
      <c r="R117" s="14"/>
      <c r="V117" s="36">
        <f t="shared" si="12"/>
        <v>0</v>
      </c>
      <c r="W117" s="14"/>
      <c r="Y117" s="36">
        <f t="shared" si="13"/>
        <v>0</v>
      </c>
      <c r="Z117" s="12"/>
      <c r="AA117" s="5">
        <f t="shared" si="14"/>
        <v>4121.72</v>
      </c>
      <c r="AB117" s="36">
        <f t="shared" si="15"/>
        <v>2.9742448661247949E-5</v>
      </c>
      <c r="AC117" s="12"/>
    </row>
    <row r="118" spans="1:29" x14ac:dyDescent="0.25">
      <c r="A118" s="1" t="s">
        <v>291</v>
      </c>
      <c r="B118" s="12"/>
      <c r="C118" s="23">
        <v>143579.29999999999</v>
      </c>
      <c r="D118" s="36">
        <f t="shared" si="9"/>
        <v>7.1957954258163254E-3</v>
      </c>
      <c r="E118" s="21"/>
      <c r="F118" s="22">
        <v>453019.02</v>
      </c>
      <c r="G118" s="36">
        <f t="shared" si="8"/>
        <v>5.0844714239369317E-3</v>
      </c>
      <c r="H118" s="21"/>
      <c r="I118" s="22">
        <v>72854.399999999994</v>
      </c>
      <c r="J118" s="36">
        <f t="shared" si="10"/>
        <v>4.8314284131791233E-3</v>
      </c>
      <c r="K118" s="21"/>
      <c r="L118" s="47">
        <v>0</v>
      </c>
      <c r="M118" s="36">
        <v>0</v>
      </c>
      <c r="N118" s="21"/>
      <c r="O118" s="23"/>
      <c r="P118" s="53"/>
      <c r="Q118" s="36">
        <f t="shared" si="11"/>
        <v>0</v>
      </c>
      <c r="R118" s="14"/>
      <c r="U118" s="57">
        <v>150406</v>
      </c>
      <c r="V118" s="36">
        <f t="shared" si="12"/>
        <v>2.4643090854337288E-2</v>
      </c>
      <c r="W118" s="14"/>
      <c r="X118" s="58">
        <v>45976.4</v>
      </c>
      <c r="Y118" s="36">
        <f t="shared" si="13"/>
        <v>1.0974197398257553E-2</v>
      </c>
      <c r="Z118" s="12"/>
      <c r="AA118" s="5">
        <f t="shared" si="14"/>
        <v>865835.12000000011</v>
      </c>
      <c r="AB118" s="36">
        <f t="shared" si="15"/>
        <v>6.2478908333670072E-3</v>
      </c>
      <c r="AC118" s="12"/>
    </row>
    <row r="119" spans="1:29" x14ac:dyDescent="0.25">
      <c r="A119" s="1" t="s">
        <v>145</v>
      </c>
      <c r="B119" s="12"/>
      <c r="C119" s="23">
        <v>21037.8</v>
      </c>
      <c r="D119" s="36">
        <f t="shared" si="9"/>
        <v>1.0543560597470437E-3</v>
      </c>
      <c r="E119" s="21"/>
      <c r="F119" s="22">
        <v>133727.67999999999</v>
      </c>
      <c r="G119" s="36">
        <f t="shared" si="8"/>
        <v>1.5008962924986731E-3</v>
      </c>
      <c r="H119" s="21"/>
      <c r="I119" s="22">
        <v>23349.599999999999</v>
      </c>
      <c r="J119" s="36">
        <f t="shared" si="10"/>
        <v>1.548457208848982E-3</v>
      </c>
      <c r="K119" s="21"/>
      <c r="L119" s="23">
        <v>0</v>
      </c>
      <c r="M119" s="36">
        <v>0</v>
      </c>
      <c r="N119" s="21"/>
      <c r="O119" s="23"/>
      <c r="P119" s="53"/>
      <c r="Q119" s="36">
        <f t="shared" si="11"/>
        <v>0</v>
      </c>
      <c r="R119" s="14"/>
      <c r="V119" s="36">
        <f t="shared" si="12"/>
        <v>0</v>
      </c>
      <c r="W119" s="14"/>
      <c r="Y119" s="36">
        <f t="shared" si="13"/>
        <v>0</v>
      </c>
      <c r="Z119" s="12"/>
      <c r="AA119" s="5">
        <f t="shared" si="14"/>
        <v>178115.08</v>
      </c>
      <c r="AB119" s="36">
        <f t="shared" si="15"/>
        <v>1.2852834793955121E-3</v>
      </c>
      <c r="AC119" s="12"/>
    </row>
    <row r="120" spans="1:29" x14ac:dyDescent="0.25">
      <c r="A120" s="1" t="s">
        <v>11</v>
      </c>
      <c r="B120" s="12"/>
      <c r="C120" s="23">
        <v>18166.650000000001</v>
      </c>
      <c r="D120" s="36">
        <f t="shared" si="9"/>
        <v>9.1046200233882023E-4</v>
      </c>
      <c r="E120" s="21"/>
      <c r="F120" s="22">
        <v>94728.099999999991</v>
      </c>
      <c r="G120" s="36">
        <f t="shared" si="8"/>
        <v>1.0631834343154951E-3</v>
      </c>
      <c r="H120" s="21"/>
      <c r="I120" s="22">
        <v>19677.599999999999</v>
      </c>
      <c r="J120" s="36">
        <f t="shared" si="10"/>
        <v>1.304944049270511E-3</v>
      </c>
      <c r="K120" s="21"/>
      <c r="L120" s="47">
        <v>0</v>
      </c>
      <c r="M120" s="36">
        <v>0</v>
      </c>
      <c r="N120" s="21"/>
      <c r="O120" s="23"/>
      <c r="P120" s="53">
        <v>25000</v>
      </c>
      <c r="Q120" s="36">
        <f t="shared" si="11"/>
        <v>9.2713635394357456E-3</v>
      </c>
      <c r="R120" s="14"/>
      <c r="V120" s="36">
        <f t="shared" si="12"/>
        <v>0</v>
      </c>
      <c r="W120" s="14"/>
      <c r="Y120" s="36">
        <f t="shared" si="13"/>
        <v>0</v>
      </c>
      <c r="Z120" s="12"/>
      <c r="AA120" s="5">
        <f t="shared" si="14"/>
        <v>157572.35</v>
      </c>
      <c r="AB120" s="36">
        <f t="shared" si="15"/>
        <v>1.1370465558813295E-3</v>
      </c>
      <c r="AC120" s="12"/>
    </row>
    <row r="121" spans="1:29" x14ac:dyDescent="0.25">
      <c r="A121" s="3" t="s">
        <v>117</v>
      </c>
      <c r="B121" s="12"/>
      <c r="C121" s="23">
        <v>20889.8</v>
      </c>
      <c r="D121" s="36">
        <f t="shared" si="9"/>
        <v>1.0469387111249177E-3</v>
      </c>
      <c r="E121" s="21"/>
      <c r="F121" s="22">
        <v>96517.94</v>
      </c>
      <c r="G121" s="36">
        <f t="shared" si="8"/>
        <v>1.083271752756119E-3</v>
      </c>
      <c r="H121" s="21"/>
      <c r="I121" s="22">
        <v>22867.200000000001</v>
      </c>
      <c r="J121" s="36">
        <f t="shared" si="10"/>
        <v>1.5164662643553399E-3</v>
      </c>
      <c r="K121" s="21"/>
      <c r="L121" s="47">
        <v>0</v>
      </c>
      <c r="M121" s="36">
        <v>0</v>
      </c>
      <c r="N121" s="21"/>
      <c r="O121" s="23"/>
      <c r="P121" s="53"/>
      <c r="Q121" s="36">
        <f t="shared" si="11"/>
        <v>0</v>
      </c>
      <c r="R121" s="14"/>
      <c r="V121" s="36">
        <f t="shared" si="12"/>
        <v>0</v>
      </c>
      <c r="W121" s="14"/>
      <c r="Y121" s="36">
        <f t="shared" si="13"/>
        <v>0</v>
      </c>
      <c r="Z121" s="12"/>
      <c r="AA121" s="5">
        <f t="shared" si="14"/>
        <v>140274.94</v>
      </c>
      <c r="AB121" s="36">
        <f t="shared" si="15"/>
        <v>1.0122279537206885E-3</v>
      </c>
      <c r="AC121" s="12"/>
    </row>
    <row r="122" spans="1:29" x14ac:dyDescent="0.25">
      <c r="A122" s="3" t="s">
        <v>55</v>
      </c>
      <c r="B122" s="12"/>
      <c r="C122" s="23">
        <v>19720.62</v>
      </c>
      <c r="D122" s="36">
        <f t="shared" si="9"/>
        <v>9.8834265935453052E-4</v>
      </c>
      <c r="E122" s="21"/>
      <c r="F122" s="22">
        <v>124555.30000000002</v>
      </c>
      <c r="G122" s="36">
        <f t="shared" si="8"/>
        <v>1.3979498334305959E-3</v>
      </c>
      <c r="H122" s="21"/>
      <c r="I122" s="22">
        <v>24146.400000000001</v>
      </c>
      <c r="J122" s="36">
        <f t="shared" si="10"/>
        <v>1.601297972888232E-3</v>
      </c>
      <c r="K122" s="21"/>
      <c r="L122" s="23">
        <v>0</v>
      </c>
      <c r="M122" s="36">
        <v>0</v>
      </c>
      <c r="N122" s="21"/>
      <c r="O122" s="23"/>
      <c r="P122" s="53"/>
      <c r="Q122" s="36">
        <f t="shared" si="11"/>
        <v>0</v>
      </c>
      <c r="R122" s="14"/>
      <c r="V122" s="36">
        <f t="shared" si="12"/>
        <v>0</v>
      </c>
      <c r="W122" s="14"/>
      <c r="Y122" s="36">
        <f t="shared" si="13"/>
        <v>0</v>
      </c>
      <c r="Z122" s="12"/>
      <c r="AA122" s="5">
        <f t="shared" si="14"/>
        <v>168422.32</v>
      </c>
      <c r="AB122" s="36">
        <f t="shared" si="15"/>
        <v>1.215340247762651E-3</v>
      </c>
      <c r="AC122" s="12"/>
    </row>
    <row r="123" spans="1:29" x14ac:dyDescent="0.25">
      <c r="A123" s="1" t="s">
        <v>171</v>
      </c>
      <c r="B123" s="12"/>
      <c r="C123" s="23">
        <v>29148.04</v>
      </c>
      <c r="D123" s="36">
        <f t="shared" si="9"/>
        <v>1.4608187454842815E-3</v>
      </c>
      <c r="E123" s="21"/>
      <c r="F123" s="22">
        <v>164233.61000000002</v>
      </c>
      <c r="G123" s="36">
        <f t="shared" si="8"/>
        <v>1.8432804364262735E-3</v>
      </c>
      <c r="H123" s="21"/>
      <c r="I123" s="22">
        <v>33355.199999999997</v>
      </c>
      <c r="J123" s="36">
        <f t="shared" si="10"/>
        <v>2.2119907789683573E-3</v>
      </c>
      <c r="K123" s="21"/>
      <c r="L123" s="47">
        <v>0</v>
      </c>
      <c r="M123" s="36">
        <v>0</v>
      </c>
      <c r="N123" s="21"/>
      <c r="O123" s="23"/>
      <c r="P123" s="53">
        <v>15000</v>
      </c>
      <c r="Q123" s="36">
        <f t="shared" si="11"/>
        <v>5.5628181236614472E-3</v>
      </c>
      <c r="R123" s="14"/>
      <c r="V123" s="36">
        <f t="shared" si="12"/>
        <v>0</v>
      </c>
      <c r="W123" s="14"/>
      <c r="Y123" s="36">
        <f t="shared" si="13"/>
        <v>0</v>
      </c>
      <c r="Z123" s="12"/>
      <c r="AA123" s="5">
        <f t="shared" si="14"/>
        <v>241736.85000000003</v>
      </c>
      <c r="AB123" s="36">
        <f t="shared" si="15"/>
        <v>1.7443799798765557E-3</v>
      </c>
      <c r="AC123" s="12"/>
    </row>
    <row r="124" spans="1:29" x14ac:dyDescent="0.25">
      <c r="A124" s="3" t="s">
        <v>149</v>
      </c>
      <c r="B124" s="12"/>
      <c r="C124" s="23">
        <v>135046.91999999998</v>
      </c>
      <c r="D124" s="36">
        <f t="shared" si="9"/>
        <v>6.7681762566510857E-3</v>
      </c>
      <c r="E124" s="21"/>
      <c r="F124" s="22">
        <v>593588.15</v>
      </c>
      <c r="G124" s="36">
        <f t="shared" si="8"/>
        <v>6.6621529185741232E-3</v>
      </c>
      <c r="H124" s="21"/>
      <c r="I124" s="22">
        <v>84208.8</v>
      </c>
      <c r="J124" s="36">
        <f t="shared" si="10"/>
        <v>5.5844093007384353E-3</v>
      </c>
      <c r="K124" s="21"/>
      <c r="L124" s="23">
        <v>0</v>
      </c>
      <c r="M124" s="36">
        <v>0</v>
      </c>
      <c r="N124" s="21"/>
      <c r="O124" s="23"/>
      <c r="P124" s="53">
        <v>22000</v>
      </c>
      <c r="Q124" s="36">
        <f t="shared" si="11"/>
        <v>8.1587999147034549E-3</v>
      </c>
      <c r="R124" s="14"/>
      <c r="V124" s="36">
        <f t="shared" si="12"/>
        <v>0</v>
      </c>
      <c r="W124" s="14"/>
      <c r="X124" s="58">
        <v>40669.339999999997</v>
      </c>
      <c r="Y124" s="36">
        <f t="shared" si="13"/>
        <v>9.7074448024823991E-3</v>
      </c>
      <c r="Z124" s="12"/>
      <c r="AA124" s="5">
        <f t="shared" si="14"/>
        <v>875513.21000000008</v>
      </c>
      <c r="AB124" s="36">
        <f t="shared" si="15"/>
        <v>6.3177282058629394E-3</v>
      </c>
      <c r="AC124" s="12"/>
    </row>
    <row r="125" spans="1:29" x14ac:dyDescent="0.25">
      <c r="A125" s="3" t="s">
        <v>177</v>
      </c>
      <c r="B125" s="12"/>
      <c r="C125" s="23">
        <v>21725.989999999998</v>
      </c>
      <c r="D125" s="36">
        <f t="shared" si="9"/>
        <v>1.0888462296677252E-3</v>
      </c>
      <c r="E125" s="21"/>
      <c r="F125" s="22">
        <v>141711.75</v>
      </c>
      <c r="G125" s="36">
        <f t="shared" si="8"/>
        <v>1.5905057216164884E-3</v>
      </c>
      <c r="H125" s="21"/>
      <c r="I125" s="22">
        <v>25747.200000000001</v>
      </c>
      <c r="J125" s="36">
        <f t="shared" si="10"/>
        <v>1.7074569777502189E-3</v>
      </c>
      <c r="K125" s="21"/>
      <c r="L125" s="47">
        <v>0</v>
      </c>
      <c r="M125" s="36">
        <v>0</v>
      </c>
      <c r="N125" s="21"/>
      <c r="O125" s="23"/>
      <c r="P125" s="53"/>
      <c r="Q125" s="36">
        <f t="shared" si="11"/>
        <v>0</v>
      </c>
      <c r="R125" s="14"/>
      <c r="V125" s="36">
        <f t="shared" si="12"/>
        <v>0</v>
      </c>
      <c r="W125" s="14"/>
      <c r="Y125" s="36">
        <f t="shared" si="13"/>
        <v>0</v>
      </c>
      <c r="Z125" s="12"/>
      <c r="AA125" s="5">
        <f t="shared" si="14"/>
        <v>189184.94</v>
      </c>
      <c r="AB125" s="36">
        <f t="shared" si="15"/>
        <v>1.3651639037662124E-3</v>
      </c>
      <c r="AC125" s="12"/>
    </row>
    <row r="126" spans="1:29" x14ac:dyDescent="0.25">
      <c r="A126" s="1" t="s">
        <v>178</v>
      </c>
      <c r="B126" s="12"/>
      <c r="C126" s="23">
        <v>99290.849999999991</v>
      </c>
      <c r="D126" s="36">
        <f t="shared" si="9"/>
        <v>4.9761814151163498E-3</v>
      </c>
      <c r="E126" s="21"/>
      <c r="F126" s="22">
        <v>298510.73000000004</v>
      </c>
      <c r="G126" s="36">
        <f t="shared" si="8"/>
        <v>3.3503433838684149E-3</v>
      </c>
      <c r="H126" s="21"/>
      <c r="I126" s="22">
        <v>65671.199999999997</v>
      </c>
      <c r="J126" s="36">
        <f t="shared" si="10"/>
        <v>4.3550657421867296E-3</v>
      </c>
      <c r="K126" s="21"/>
      <c r="L126" s="47">
        <v>0</v>
      </c>
      <c r="M126" s="36">
        <v>0</v>
      </c>
      <c r="N126" s="21"/>
      <c r="O126" s="23"/>
      <c r="P126" s="53">
        <v>33250</v>
      </c>
      <c r="Q126" s="36">
        <f t="shared" si="11"/>
        <v>1.2330913507449541E-2</v>
      </c>
      <c r="R126" s="14"/>
      <c r="U126" s="57">
        <v>50391</v>
      </c>
      <c r="V126" s="36">
        <f t="shared" si="12"/>
        <v>8.2562530167740004E-3</v>
      </c>
      <c r="W126" s="14"/>
      <c r="Y126" s="36">
        <f t="shared" si="13"/>
        <v>0</v>
      </c>
      <c r="Z126" s="12"/>
      <c r="AA126" s="5">
        <f t="shared" si="14"/>
        <v>547113.78</v>
      </c>
      <c r="AB126" s="36">
        <f t="shared" si="15"/>
        <v>3.9479885857145328E-3</v>
      </c>
      <c r="AC126" s="12"/>
    </row>
    <row r="127" spans="1:29" x14ac:dyDescent="0.25">
      <c r="A127" s="3" t="s">
        <v>138</v>
      </c>
      <c r="B127" s="12"/>
      <c r="C127" s="23">
        <v>28829.850000000002</v>
      </c>
      <c r="D127" s="36">
        <f t="shared" si="9"/>
        <v>1.4448719471189149E-3</v>
      </c>
      <c r="E127" s="21"/>
      <c r="F127" s="22">
        <v>165702.47</v>
      </c>
      <c r="G127" s="36">
        <f t="shared" si="8"/>
        <v>1.8597662270135296E-3</v>
      </c>
      <c r="H127" s="21"/>
      <c r="I127" s="22">
        <v>33074.400000000001</v>
      </c>
      <c r="J127" s="36">
        <f t="shared" si="10"/>
        <v>2.193369184412357E-3</v>
      </c>
      <c r="K127" s="21"/>
      <c r="L127" s="47">
        <v>0</v>
      </c>
      <c r="M127" s="36">
        <v>0</v>
      </c>
      <c r="N127" s="21"/>
      <c r="O127" s="23"/>
      <c r="P127" s="53"/>
      <c r="Q127" s="36">
        <f t="shared" si="11"/>
        <v>0</v>
      </c>
      <c r="R127" s="14"/>
      <c r="V127" s="36">
        <f t="shared" si="12"/>
        <v>0</v>
      </c>
      <c r="W127" s="14"/>
      <c r="Y127" s="36">
        <f t="shared" si="13"/>
        <v>0</v>
      </c>
      <c r="Z127" s="12"/>
      <c r="AA127" s="5">
        <f t="shared" si="14"/>
        <v>227606.72</v>
      </c>
      <c r="AB127" s="36">
        <f t="shared" si="15"/>
        <v>1.6424165602115224E-3</v>
      </c>
      <c r="AC127" s="12"/>
    </row>
    <row r="128" spans="1:29" x14ac:dyDescent="0.25">
      <c r="A128" s="1" t="s">
        <v>12</v>
      </c>
      <c r="B128" s="12"/>
      <c r="C128" s="23">
        <v>39900.04</v>
      </c>
      <c r="D128" s="36">
        <f t="shared" si="9"/>
        <v>1.999679099437652E-3</v>
      </c>
      <c r="E128" s="21"/>
      <c r="F128" s="22">
        <v>206236</v>
      </c>
      <c r="G128" s="36">
        <f t="shared" si="8"/>
        <v>2.3146954151882122E-3</v>
      </c>
      <c r="H128" s="21"/>
      <c r="I128" s="22">
        <v>43502.400000000001</v>
      </c>
      <c r="J128" s="36">
        <f t="shared" si="10"/>
        <v>2.8849147258296483E-3</v>
      </c>
      <c r="K128" s="21"/>
      <c r="L128" s="23">
        <v>0</v>
      </c>
      <c r="M128" s="36">
        <v>0</v>
      </c>
      <c r="N128" s="21"/>
      <c r="O128" s="23"/>
      <c r="P128" s="53"/>
      <c r="Q128" s="36">
        <f t="shared" si="11"/>
        <v>0</v>
      </c>
      <c r="R128" s="14"/>
      <c r="V128" s="36">
        <f t="shared" si="12"/>
        <v>0</v>
      </c>
      <c r="W128" s="14"/>
      <c r="Y128" s="36">
        <f t="shared" si="13"/>
        <v>0</v>
      </c>
      <c r="Z128" s="12"/>
      <c r="AA128" s="5">
        <f t="shared" si="14"/>
        <v>289638.44</v>
      </c>
      <c r="AB128" s="36">
        <f t="shared" si="15"/>
        <v>2.0900392147025861E-3</v>
      </c>
      <c r="AC128" s="12"/>
    </row>
    <row r="129" spans="1:29" x14ac:dyDescent="0.25">
      <c r="A129" s="3" t="s">
        <v>81</v>
      </c>
      <c r="B129" s="12"/>
      <c r="C129" s="23">
        <v>24530.53</v>
      </c>
      <c r="D129" s="36">
        <f t="shared" si="9"/>
        <v>1.229401979023788E-3</v>
      </c>
      <c r="E129" s="21"/>
      <c r="F129" s="22">
        <v>148440.69</v>
      </c>
      <c r="G129" s="36">
        <f t="shared" si="8"/>
        <v>1.6660281646772373E-3</v>
      </c>
      <c r="H129" s="21"/>
      <c r="I129" s="22">
        <v>27158.400000000001</v>
      </c>
      <c r="J129" s="36">
        <f t="shared" si="10"/>
        <v>1.8010424273137097E-3</v>
      </c>
      <c r="K129" s="21"/>
      <c r="L129" s="47">
        <v>0</v>
      </c>
      <c r="M129" s="36">
        <v>0</v>
      </c>
      <c r="N129" s="21"/>
      <c r="O129" s="23"/>
      <c r="P129" s="53"/>
      <c r="Q129" s="36">
        <f t="shared" si="11"/>
        <v>0</v>
      </c>
      <c r="R129" s="14"/>
      <c r="V129" s="36">
        <f t="shared" si="12"/>
        <v>0</v>
      </c>
      <c r="W129" s="14"/>
      <c r="Y129" s="36">
        <f t="shared" si="13"/>
        <v>0</v>
      </c>
      <c r="Z129" s="12"/>
      <c r="AA129" s="5">
        <f t="shared" si="14"/>
        <v>200129.62</v>
      </c>
      <c r="AB129" s="36">
        <f t="shared" si="15"/>
        <v>1.4441410256992374E-3</v>
      </c>
      <c r="AC129" s="12"/>
    </row>
    <row r="130" spans="1:29" x14ac:dyDescent="0.25">
      <c r="A130" s="3" t="s">
        <v>13</v>
      </c>
      <c r="B130" s="12"/>
      <c r="C130" s="23">
        <v>53197.58</v>
      </c>
      <c r="D130" s="36">
        <f t="shared" si="9"/>
        <v>2.6661148426583643E-3</v>
      </c>
      <c r="E130" s="21"/>
      <c r="F130" s="22">
        <v>340099.2</v>
      </c>
      <c r="G130" s="36">
        <f t="shared" si="8"/>
        <v>3.8171127201321732E-3</v>
      </c>
      <c r="H130" s="21"/>
      <c r="I130" s="22">
        <v>63710.400000000001</v>
      </c>
      <c r="J130" s="36">
        <f t="shared" si="10"/>
        <v>4.2250328981503832E-3</v>
      </c>
      <c r="K130" s="21"/>
      <c r="L130" s="47">
        <v>0</v>
      </c>
      <c r="M130" s="36">
        <v>0</v>
      </c>
      <c r="N130" s="21"/>
      <c r="O130" s="23"/>
      <c r="P130" s="53"/>
      <c r="Q130" s="36">
        <f t="shared" si="11"/>
        <v>0</v>
      </c>
      <c r="R130" s="14"/>
      <c r="V130" s="36">
        <f t="shared" si="12"/>
        <v>0</v>
      </c>
      <c r="W130" s="14"/>
      <c r="Y130" s="36">
        <f t="shared" si="13"/>
        <v>0</v>
      </c>
      <c r="Z130" s="12"/>
      <c r="AA130" s="5">
        <f t="shared" si="14"/>
        <v>457007.18000000005</v>
      </c>
      <c r="AB130" s="36">
        <f t="shared" si="15"/>
        <v>3.2977767992419917E-3</v>
      </c>
      <c r="AC130" s="12"/>
    </row>
    <row r="131" spans="1:29" x14ac:dyDescent="0.25">
      <c r="A131" s="1" t="s">
        <v>82</v>
      </c>
      <c r="B131" s="12"/>
      <c r="C131" s="23">
        <v>18470.05</v>
      </c>
      <c r="D131" s="36">
        <f t="shared" si="9"/>
        <v>9.2566756701417847E-4</v>
      </c>
      <c r="E131" s="21"/>
      <c r="F131" s="22">
        <v>101869.01</v>
      </c>
      <c r="G131" s="36">
        <f t="shared" si="8"/>
        <v>1.1433296339958209E-3</v>
      </c>
      <c r="H131" s="21"/>
      <c r="I131" s="22">
        <v>21986.400000000001</v>
      </c>
      <c r="J131" s="36">
        <f t="shared" si="10"/>
        <v>1.4580549378420727E-3</v>
      </c>
      <c r="K131" s="21"/>
      <c r="L131" s="47">
        <v>0</v>
      </c>
      <c r="M131" s="36">
        <v>0</v>
      </c>
      <c r="N131" s="21"/>
      <c r="O131" s="23"/>
      <c r="P131" s="53"/>
      <c r="Q131" s="36">
        <f t="shared" si="11"/>
        <v>0</v>
      </c>
      <c r="R131" s="14"/>
      <c r="V131" s="36">
        <f t="shared" si="12"/>
        <v>0</v>
      </c>
      <c r="W131" s="14"/>
      <c r="Y131" s="36">
        <f t="shared" si="13"/>
        <v>0</v>
      </c>
      <c r="Z131" s="12"/>
      <c r="AA131" s="5">
        <f t="shared" si="14"/>
        <v>142325.46</v>
      </c>
      <c r="AB131" s="36">
        <f t="shared" si="15"/>
        <v>1.0270245643174446E-3</v>
      </c>
      <c r="AC131" s="12"/>
    </row>
    <row r="132" spans="1:29" x14ac:dyDescent="0.25">
      <c r="A132" s="1" t="s">
        <v>220</v>
      </c>
      <c r="B132" s="12"/>
      <c r="C132" s="23">
        <v>12505.76</v>
      </c>
      <c r="D132" s="36">
        <f t="shared" si="9"/>
        <v>6.2675393043674671E-4</v>
      </c>
      <c r="E132" s="21"/>
      <c r="F132" s="22">
        <v>57312.94</v>
      </c>
      <c r="G132" s="36">
        <f t="shared" si="8"/>
        <v>6.4325335755618365E-4</v>
      </c>
      <c r="H132" s="21"/>
      <c r="I132" s="22">
        <v>15163.2</v>
      </c>
      <c r="J132" s="36">
        <f t="shared" si="10"/>
        <v>1.0055661060240383E-3</v>
      </c>
      <c r="K132" s="21"/>
      <c r="L132" s="47">
        <v>0</v>
      </c>
      <c r="M132" s="36">
        <v>0</v>
      </c>
      <c r="N132" s="21"/>
      <c r="O132" s="23"/>
      <c r="P132" s="53"/>
      <c r="Q132" s="36">
        <f t="shared" si="11"/>
        <v>0</v>
      </c>
      <c r="R132" s="14"/>
      <c r="V132" s="36">
        <f t="shared" si="12"/>
        <v>0</v>
      </c>
      <c r="W132" s="14"/>
      <c r="Y132" s="36">
        <f t="shared" si="13"/>
        <v>0</v>
      </c>
      <c r="Z132" s="12"/>
      <c r="AA132" s="5">
        <f t="shared" si="14"/>
        <v>84981.9</v>
      </c>
      <c r="AB132" s="36">
        <f t="shared" si="15"/>
        <v>6.1323180562612375E-4</v>
      </c>
      <c r="AC132" s="12"/>
    </row>
    <row r="133" spans="1:29" x14ac:dyDescent="0.25">
      <c r="A133" s="3" t="s">
        <v>56</v>
      </c>
      <c r="B133" s="12"/>
      <c r="C133" s="23">
        <v>37872.47</v>
      </c>
      <c r="D133" s="36">
        <f t="shared" si="9"/>
        <v>1.8980629268311382E-3</v>
      </c>
      <c r="E133" s="21"/>
      <c r="F133" s="22">
        <v>201275.83000000002</v>
      </c>
      <c r="G133" s="36">
        <f t="shared" ref="G133:G196" si="16">F133/$F$314</f>
        <v>2.2590248108438973E-3</v>
      </c>
      <c r="H133" s="21"/>
      <c r="I133" s="22">
        <v>43516.800000000003</v>
      </c>
      <c r="J133" s="36">
        <f t="shared" si="10"/>
        <v>2.8858696793966228E-3</v>
      </c>
      <c r="K133" s="21"/>
      <c r="L133" s="23">
        <v>0</v>
      </c>
      <c r="M133" s="36">
        <v>0</v>
      </c>
      <c r="N133" s="21"/>
      <c r="O133" s="23"/>
      <c r="P133" s="53"/>
      <c r="Q133" s="36">
        <f t="shared" si="11"/>
        <v>0</v>
      </c>
      <c r="R133" s="14"/>
      <c r="V133" s="36">
        <f t="shared" si="12"/>
        <v>0</v>
      </c>
      <c r="W133" s="14"/>
      <c r="Y133" s="36">
        <f t="shared" si="13"/>
        <v>0</v>
      </c>
      <c r="Z133" s="12"/>
      <c r="AA133" s="5">
        <f t="shared" si="14"/>
        <v>282665.10000000003</v>
      </c>
      <c r="AB133" s="36">
        <f t="shared" si="15"/>
        <v>2.0397193950769383E-3</v>
      </c>
      <c r="AC133" s="12"/>
    </row>
    <row r="134" spans="1:29" x14ac:dyDescent="0.25">
      <c r="A134" s="3" t="s">
        <v>118</v>
      </c>
      <c r="B134" s="12"/>
      <c r="C134" s="23">
        <v>26017.9</v>
      </c>
      <c r="D134" s="36">
        <f t="shared" ref="D134:D197" si="17">(C134/$C$314)</f>
        <v>1.3039448291595418E-3</v>
      </c>
      <c r="E134" s="21"/>
      <c r="F134" s="22">
        <v>157537.42000000001</v>
      </c>
      <c r="G134" s="36">
        <f t="shared" si="16"/>
        <v>1.7681255638907843E-3</v>
      </c>
      <c r="H134" s="21"/>
      <c r="I134" s="22">
        <v>30657.599999999999</v>
      </c>
      <c r="J134" s="36">
        <f t="shared" ref="J134:J197" si="18">I134/$I$314</f>
        <v>2.0330961440884875E-3</v>
      </c>
      <c r="K134" s="21"/>
      <c r="L134" s="47">
        <v>0</v>
      </c>
      <c r="M134" s="36">
        <v>0</v>
      </c>
      <c r="N134" s="21"/>
      <c r="O134" s="23"/>
      <c r="P134" s="53"/>
      <c r="Q134" s="36">
        <f t="shared" ref="Q134:Q197" si="19">P134/$P$314</f>
        <v>0</v>
      </c>
      <c r="R134" s="14"/>
      <c r="V134" s="36">
        <f t="shared" ref="V134:V197" si="20">U134/$U$314</f>
        <v>0</v>
      </c>
      <c r="W134" s="14"/>
      <c r="Y134" s="36">
        <f t="shared" ref="Y134:Y197" si="21">X134/$X$314</f>
        <v>0</v>
      </c>
      <c r="Z134" s="12"/>
      <c r="AA134" s="5">
        <f t="shared" ref="AA134:AA197" si="22">SUM(C134,F134,I134,L134,P134,U134,X134)</f>
        <v>214212.92</v>
      </c>
      <c r="AB134" s="36">
        <f t="shared" ref="AB134:AB197" si="23">AA134/$AA$314</f>
        <v>1.5457665187533394E-3</v>
      </c>
      <c r="AC134" s="12"/>
    </row>
    <row r="135" spans="1:29" x14ac:dyDescent="0.25">
      <c r="A135" s="1" t="s">
        <v>283</v>
      </c>
      <c r="B135" s="12"/>
      <c r="C135" s="23">
        <v>25662.7</v>
      </c>
      <c r="D135" s="36">
        <f t="shared" si="17"/>
        <v>1.2861431924664393E-3</v>
      </c>
      <c r="E135" s="21"/>
      <c r="F135" s="22">
        <v>153330.49</v>
      </c>
      <c r="G135" s="36">
        <f t="shared" si="16"/>
        <v>1.7209089693921624E-3</v>
      </c>
      <c r="H135" s="21"/>
      <c r="I135" s="22">
        <v>29404.799999999999</v>
      </c>
      <c r="J135" s="36">
        <f t="shared" si="18"/>
        <v>1.9500151837617151E-3</v>
      </c>
      <c r="K135" s="21"/>
      <c r="L135" s="47">
        <v>0</v>
      </c>
      <c r="M135" s="36">
        <v>0</v>
      </c>
      <c r="N135" s="21"/>
      <c r="O135" s="23"/>
      <c r="P135" s="53"/>
      <c r="Q135" s="36">
        <f t="shared" si="19"/>
        <v>0</v>
      </c>
      <c r="R135" s="14"/>
      <c r="V135" s="36">
        <f t="shared" si="20"/>
        <v>0</v>
      </c>
      <c r="W135" s="14"/>
      <c r="Y135" s="36">
        <f t="shared" si="21"/>
        <v>0</v>
      </c>
      <c r="Z135" s="12"/>
      <c r="AA135" s="5">
        <f t="shared" si="22"/>
        <v>208397.99</v>
      </c>
      <c r="AB135" s="36">
        <f t="shared" si="23"/>
        <v>1.5038058186102557E-3</v>
      </c>
      <c r="AC135" s="12"/>
    </row>
    <row r="136" spans="1:29" x14ac:dyDescent="0.25">
      <c r="A136" s="1" t="s">
        <v>250</v>
      </c>
      <c r="B136" s="12"/>
      <c r="C136" s="23">
        <v>13734.14</v>
      </c>
      <c r="D136" s="36">
        <f t="shared" si="17"/>
        <v>6.8831692165598408E-4</v>
      </c>
      <c r="E136" s="21"/>
      <c r="F136" s="22">
        <v>92019.900000000009</v>
      </c>
      <c r="G136" s="36">
        <f t="shared" si="16"/>
        <v>1.0327878771702215E-3</v>
      </c>
      <c r="H136" s="21"/>
      <c r="I136" s="22">
        <v>15470.4</v>
      </c>
      <c r="J136" s="36">
        <f t="shared" si="18"/>
        <v>1.0259384487861587E-3</v>
      </c>
      <c r="K136" s="21"/>
      <c r="L136" s="47">
        <v>0</v>
      </c>
      <c r="M136" s="36">
        <v>0</v>
      </c>
      <c r="N136" s="21"/>
      <c r="O136" s="23"/>
      <c r="P136" s="53"/>
      <c r="Q136" s="36">
        <f t="shared" si="19"/>
        <v>0</v>
      </c>
      <c r="R136" s="14"/>
      <c r="V136" s="36">
        <f t="shared" si="20"/>
        <v>0</v>
      </c>
      <c r="W136" s="14"/>
      <c r="Y136" s="36">
        <f t="shared" si="21"/>
        <v>0</v>
      </c>
      <c r="Z136" s="12"/>
      <c r="AA136" s="5">
        <f t="shared" si="22"/>
        <v>121224.44</v>
      </c>
      <c r="AB136" s="36">
        <f t="shared" si="23"/>
        <v>8.7475900429639377E-4</v>
      </c>
      <c r="AC136" s="12"/>
    </row>
    <row r="137" spans="1:29" x14ac:dyDescent="0.25">
      <c r="A137" s="3" t="s">
        <v>231</v>
      </c>
      <c r="B137" s="12"/>
      <c r="C137" s="23">
        <v>16079.89</v>
      </c>
      <c r="D137" s="36">
        <f t="shared" si="17"/>
        <v>8.0587939145566022E-4</v>
      </c>
      <c r="E137" s="21"/>
      <c r="F137" s="22">
        <v>94820.64</v>
      </c>
      <c r="G137" s="36">
        <f t="shared" si="16"/>
        <v>1.0642220595493124E-3</v>
      </c>
      <c r="H137" s="21"/>
      <c r="I137" s="22">
        <v>19718.400000000001</v>
      </c>
      <c r="J137" s="36">
        <f t="shared" si="18"/>
        <v>1.3076497510436055E-3</v>
      </c>
      <c r="K137" s="21"/>
      <c r="L137" s="47">
        <v>0</v>
      </c>
      <c r="M137" s="36">
        <v>0</v>
      </c>
      <c r="N137" s="21"/>
      <c r="O137" s="23"/>
      <c r="P137" s="53"/>
      <c r="Q137" s="36">
        <f t="shared" si="19"/>
        <v>0</v>
      </c>
      <c r="R137" s="14"/>
      <c r="V137" s="36">
        <f t="shared" si="20"/>
        <v>0</v>
      </c>
      <c r="W137" s="14"/>
      <c r="Y137" s="36">
        <f t="shared" si="21"/>
        <v>0</v>
      </c>
      <c r="Z137" s="12"/>
      <c r="AA137" s="5">
        <f t="shared" si="22"/>
        <v>130618.93</v>
      </c>
      <c r="AB137" s="36">
        <f t="shared" si="23"/>
        <v>9.4254991113227953E-4</v>
      </c>
      <c r="AC137" s="12"/>
    </row>
    <row r="138" spans="1:29" x14ac:dyDescent="0.25">
      <c r="A138" s="1" t="s">
        <v>143</v>
      </c>
      <c r="B138" s="12"/>
      <c r="C138" s="23">
        <v>48824.27</v>
      </c>
      <c r="D138" s="36">
        <f t="shared" si="17"/>
        <v>2.4469367014243785E-3</v>
      </c>
      <c r="E138" s="21"/>
      <c r="F138" s="22">
        <v>538139.92999999993</v>
      </c>
      <c r="G138" s="36">
        <f t="shared" si="16"/>
        <v>6.0398282971969265E-3</v>
      </c>
      <c r="H138" s="21"/>
      <c r="I138" s="22">
        <v>81609.600000000006</v>
      </c>
      <c r="J138" s="36">
        <f t="shared" si="18"/>
        <v>5.412040181899557E-3</v>
      </c>
      <c r="K138" s="21"/>
      <c r="L138" s="47">
        <v>0</v>
      </c>
      <c r="M138" s="36">
        <v>0</v>
      </c>
      <c r="N138" s="21"/>
      <c r="O138" s="23"/>
      <c r="P138" s="53"/>
      <c r="Q138" s="36">
        <f t="shared" si="19"/>
        <v>0</v>
      </c>
      <c r="R138" s="14"/>
      <c r="V138" s="36">
        <f t="shared" si="20"/>
        <v>0</v>
      </c>
      <c r="W138" s="14"/>
      <c r="X138" s="58">
        <v>29864.799999999999</v>
      </c>
      <c r="Y138" s="36">
        <f t="shared" si="21"/>
        <v>7.1284878863826255E-3</v>
      </c>
      <c r="Z138" s="12"/>
      <c r="AA138" s="5">
        <f t="shared" si="22"/>
        <v>698438.6</v>
      </c>
      <c r="AB138" s="36">
        <f t="shared" si="23"/>
        <v>5.0399527875580798E-3</v>
      </c>
      <c r="AC138" s="12"/>
    </row>
    <row r="139" spans="1:29" x14ac:dyDescent="0.25">
      <c r="A139" s="3" t="s">
        <v>146</v>
      </c>
      <c r="B139" s="12"/>
      <c r="C139" s="23">
        <v>17278.670000000002</v>
      </c>
      <c r="D139" s="36">
        <f t="shared" si="17"/>
        <v>8.659589129504726E-4</v>
      </c>
      <c r="E139" s="21"/>
      <c r="F139" s="22">
        <v>56212.07</v>
      </c>
      <c r="G139" s="36">
        <f t="shared" si="16"/>
        <v>6.308977128495454E-4</v>
      </c>
      <c r="H139" s="21"/>
      <c r="I139" s="22">
        <v>20484</v>
      </c>
      <c r="J139" s="36">
        <f t="shared" si="18"/>
        <v>1.3584214490210773E-3</v>
      </c>
      <c r="K139" s="21"/>
      <c r="L139" s="23">
        <v>0</v>
      </c>
      <c r="M139" s="36">
        <v>0</v>
      </c>
      <c r="N139" s="21"/>
      <c r="O139" s="23"/>
      <c r="P139" s="53"/>
      <c r="Q139" s="36">
        <f t="shared" si="19"/>
        <v>0</v>
      </c>
      <c r="R139" s="14"/>
      <c r="V139" s="36">
        <f t="shared" si="20"/>
        <v>0</v>
      </c>
      <c r="W139" s="14"/>
      <c r="Y139" s="36">
        <f t="shared" si="21"/>
        <v>0</v>
      </c>
      <c r="Z139" s="12"/>
      <c r="AA139" s="5">
        <f t="shared" si="22"/>
        <v>93974.74</v>
      </c>
      <c r="AB139" s="36">
        <f t="shared" si="23"/>
        <v>6.7812439464692506E-4</v>
      </c>
      <c r="AC139" s="12"/>
    </row>
    <row r="140" spans="1:29" x14ac:dyDescent="0.25">
      <c r="A140" s="3" t="s">
        <v>195</v>
      </c>
      <c r="B140" s="12"/>
      <c r="C140" s="23">
        <v>30968.41</v>
      </c>
      <c r="D140" s="36">
        <f t="shared" si="17"/>
        <v>1.5520506300198188E-3</v>
      </c>
      <c r="E140" s="21"/>
      <c r="F140" s="22">
        <v>361588.15</v>
      </c>
      <c r="G140" s="36">
        <f t="shared" si="16"/>
        <v>4.0582945411634609E-3</v>
      </c>
      <c r="H140" s="21"/>
      <c r="I140" s="22">
        <v>53167.199999999997</v>
      </c>
      <c r="J140" s="36">
        <f t="shared" si="18"/>
        <v>3.5258477281972962E-3</v>
      </c>
      <c r="K140" s="21"/>
      <c r="L140" s="47">
        <v>0</v>
      </c>
      <c r="M140" s="36">
        <v>0</v>
      </c>
      <c r="N140" s="21"/>
      <c r="O140" s="23"/>
      <c r="P140" s="53">
        <v>40690</v>
      </c>
      <c r="Q140" s="36">
        <f t="shared" si="19"/>
        <v>1.5090071296785619E-2</v>
      </c>
      <c r="R140" s="14"/>
      <c r="V140" s="36">
        <f t="shared" si="20"/>
        <v>0</v>
      </c>
      <c r="W140" s="14"/>
      <c r="Y140" s="36">
        <f t="shared" si="21"/>
        <v>0</v>
      </c>
      <c r="Z140" s="12"/>
      <c r="AA140" s="5">
        <f t="shared" si="22"/>
        <v>486413.76</v>
      </c>
      <c r="AB140" s="36">
        <f t="shared" si="23"/>
        <v>3.5099755162710179E-3</v>
      </c>
      <c r="AC140" s="12"/>
    </row>
    <row r="141" spans="1:29" x14ac:dyDescent="0.25">
      <c r="A141" s="3" t="s">
        <v>14</v>
      </c>
      <c r="B141" s="12"/>
      <c r="C141" s="23">
        <v>44976.34</v>
      </c>
      <c r="D141" s="36">
        <f t="shared" si="17"/>
        <v>2.2540891454545316E-3</v>
      </c>
      <c r="E141" s="21"/>
      <c r="F141" s="22">
        <v>220744.47999999998</v>
      </c>
      <c r="G141" s="36">
        <f t="shared" si="16"/>
        <v>2.4775317392894836E-3</v>
      </c>
      <c r="H141" s="21"/>
      <c r="I141" s="22">
        <v>49773.599999999999</v>
      </c>
      <c r="J141" s="36">
        <f t="shared" si="18"/>
        <v>3.3007970042469971E-3</v>
      </c>
      <c r="K141" s="21"/>
      <c r="L141" s="47">
        <v>0</v>
      </c>
      <c r="M141" s="36">
        <v>0</v>
      </c>
      <c r="N141" s="21"/>
      <c r="O141" s="23"/>
      <c r="P141" s="53"/>
      <c r="Q141" s="36">
        <f t="shared" si="19"/>
        <v>0</v>
      </c>
      <c r="R141" s="14"/>
      <c r="V141" s="36">
        <f t="shared" si="20"/>
        <v>0</v>
      </c>
      <c r="W141" s="14"/>
      <c r="Y141" s="36">
        <f t="shared" si="21"/>
        <v>0</v>
      </c>
      <c r="Z141" s="12"/>
      <c r="AA141" s="5">
        <f t="shared" si="22"/>
        <v>315494.41999999993</v>
      </c>
      <c r="AB141" s="36">
        <f t="shared" si="23"/>
        <v>2.2766167012218674E-3</v>
      </c>
      <c r="AC141" s="12"/>
    </row>
    <row r="142" spans="1:29" x14ac:dyDescent="0.25">
      <c r="A142" s="1" t="s">
        <v>147</v>
      </c>
      <c r="B142" s="12"/>
      <c r="C142" s="23">
        <v>25233.52</v>
      </c>
      <c r="D142" s="36">
        <f t="shared" si="17"/>
        <v>1.2646338838066824E-3</v>
      </c>
      <c r="E142" s="21"/>
      <c r="F142" s="22">
        <v>162329.04</v>
      </c>
      <c r="G142" s="36">
        <f t="shared" si="16"/>
        <v>1.8219044426768553E-3</v>
      </c>
      <c r="H142" s="21"/>
      <c r="I142" s="22">
        <v>29440.799999999999</v>
      </c>
      <c r="J142" s="36">
        <f t="shared" si="18"/>
        <v>1.9524025676791511E-3</v>
      </c>
      <c r="K142" s="21"/>
      <c r="L142" s="23">
        <v>0</v>
      </c>
      <c r="M142" s="36">
        <v>0</v>
      </c>
      <c r="N142" s="21"/>
      <c r="O142" s="23"/>
      <c r="P142" s="53"/>
      <c r="Q142" s="36">
        <f t="shared" si="19"/>
        <v>0</v>
      </c>
      <c r="R142" s="14"/>
      <c r="V142" s="36">
        <f t="shared" si="20"/>
        <v>0</v>
      </c>
      <c r="W142" s="14"/>
      <c r="Y142" s="36">
        <f t="shared" si="21"/>
        <v>0</v>
      </c>
      <c r="Z142" s="12"/>
      <c r="AA142" s="5">
        <f t="shared" si="22"/>
        <v>217003.36</v>
      </c>
      <c r="AB142" s="36">
        <f t="shared" si="23"/>
        <v>1.5659024130989746E-3</v>
      </c>
      <c r="AC142" s="12"/>
    </row>
    <row r="143" spans="1:29" x14ac:dyDescent="0.25">
      <c r="A143" s="1" t="s">
        <v>119</v>
      </c>
      <c r="B143" s="12"/>
      <c r="C143" s="23">
        <v>14636.92</v>
      </c>
      <c r="D143" s="36">
        <f t="shared" si="17"/>
        <v>7.335617459065443E-4</v>
      </c>
      <c r="E143" s="21"/>
      <c r="F143" s="22">
        <v>99099.41</v>
      </c>
      <c r="G143" s="36">
        <f t="shared" si="16"/>
        <v>1.1122449522627323E-3</v>
      </c>
      <c r="H143" s="21"/>
      <c r="I143" s="22">
        <v>18854.400000000001</v>
      </c>
      <c r="J143" s="36">
        <f t="shared" si="18"/>
        <v>1.2503525370251417E-3</v>
      </c>
      <c r="K143" s="21"/>
      <c r="L143" s="23">
        <v>0</v>
      </c>
      <c r="M143" s="36">
        <v>0</v>
      </c>
      <c r="N143" s="21"/>
      <c r="O143" s="23"/>
      <c r="P143" s="53"/>
      <c r="Q143" s="36">
        <f t="shared" si="19"/>
        <v>0</v>
      </c>
      <c r="R143" s="14"/>
      <c r="V143" s="36">
        <f t="shared" si="20"/>
        <v>0</v>
      </c>
      <c r="W143" s="14"/>
      <c r="Y143" s="36">
        <f t="shared" si="21"/>
        <v>0</v>
      </c>
      <c r="Z143" s="12"/>
      <c r="AA143" s="5">
        <f t="shared" si="22"/>
        <v>132590.73000000001</v>
      </c>
      <c r="AB143" s="36">
        <f t="shared" si="23"/>
        <v>9.5677847597177592E-4</v>
      </c>
      <c r="AC143" s="12"/>
    </row>
    <row r="144" spans="1:29" x14ac:dyDescent="0.25">
      <c r="A144" s="1" t="s">
        <v>120</v>
      </c>
      <c r="B144" s="12"/>
      <c r="C144" s="23">
        <v>42334.59</v>
      </c>
      <c r="D144" s="36">
        <f t="shared" si="17"/>
        <v>2.1216919784106036E-3</v>
      </c>
      <c r="E144" s="21"/>
      <c r="F144" s="22">
        <v>220777.91999999998</v>
      </c>
      <c r="G144" s="36">
        <f t="shared" si="16"/>
        <v>2.4779070540487105E-3</v>
      </c>
      <c r="H144" s="21"/>
      <c r="I144" s="22">
        <v>46538.400000000001</v>
      </c>
      <c r="J144" s="36">
        <f t="shared" si="18"/>
        <v>3.0862507695334166E-3</v>
      </c>
      <c r="K144" s="21"/>
      <c r="L144" s="47">
        <v>0</v>
      </c>
      <c r="M144" s="36">
        <v>0</v>
      </c>
      <c r="N144" s="21"/>
      <c r="O144" s="23"/>
      <c r="P144" s="53"/>
      <c r="Q144" s="36">
        <f t="shared" si="19"/>
        <v>0</v>
      </c>
      <c r="R144" s="14"/>
      <c r="V144" s="36">
        <f t="shared" si="20"/>
        <v>0</v>
      </c>
      <c r="W144" s="14"/>
      <c r="Y144" s="36">
        <f t="shared" si="21"/>
        <v>0</v>
      </c>
      <c r="Z144" s="12"/>
      <c r="AA144" s="5">
        <f t="shared" si="22"/>
        <v>309650.91000000003</v>
      </c>
      <c r="AB144" s="36">
        <f t="shared" si="23"/>
        <v>2.2344497669865276E-3</v>
      </c>
      <c r="AC144" s="12"/>
    </row>
    <row r="145" spans="1:29" x14ac:dyDescent="0.25">
      <c r="A145" s="3" t="s">
        <v>300</v>
      </c>
      <c r="B145" s="12"/>
      <c r="C145" s="23">
        <v>16620.080000000002</v>
      </c>
      <c r="D145" s="36">
        <f t="shared" si="17"/>
        <v>8.3295221275421613E-4</v>
      </c>
      <c r="E145" s="21"/>
      <c r="F145" s="22">
        <v>94970.22</v>
      </c>
      <c r="G145" s="36">
        <f t="shared" si="16"/>
        <v>1.0659008747910929E-3</v>
      </c>
      <c r="H145" s="21"/>
      <c r="I145" s="22">
        <v>20160</v>
      </c>
      <c r="J145" s="36">
        <f t="shared" si="18"/>
        <v>1.3369349937641533E-3</v>
      </c>
      <c r="K145" s="21"/>
      <c r="L145" s="47">
        <v>0</v>
      </c>
      <c r="M145" s="36">
        <v>0</v>
      </c>
      <c r="N145" s="21"/>
      <c r="O145" s="23"/>
      <c r="P145" s="53"/>
      <c r="Q145" s="36">
        <f t="shared" si="19"/>
        <v>0</v>
      </c>
      <c r="R145" s="14"/>
      <c r="V145" s="36">
        <f t="shared" si="20"/>
        <v>0</v>
      </c>
      <c r="W145" s="14"/>
      <c r="Y145" s="36">
        <f t="shared" si="21"/>
        <v>0</v>
      </c>
      <c r="Z145" s="12"/>
      <c r="AA145" s="5">
        <f t="shared" si="22"/>
        <v>131750.29999999999</v>
      </c>
      <c r="AB145" s="36">
        <f t="shared" si="23"/>
        <v>9.5071390920635436E-4</v>
      </c>
      <c r="AC145" s="12"/>
    </row>
    <row r="146" spans="1:29" x14ac:dyDescent="0.25">
      <c r="A146" s="1" t="s">
        <v>161</v>
      </c>
      <c r="B146" s="12"/>
      <c r="C146" s="23">
        <v>335654.85</v>
      </c>
      <c r="D146" s="36">
        <f t="shared" si="17"/>
        <v>1.6822088102414937E-2</v>
      </c>
      <c r="E146" s="21"/>
      <c r="F146" s="22">
        <v>1520217.45</v>
      </c>
      <c r="G146" s="36">
        <f t="shared" si="16"/>
        <v>1.7062202339087819E-2</v>
      </c>
      <c r="H146" s="21"/>
      <c r="I146" s="22">
        <v>180525.6</v>
      </c>
      <c r="J146" s="36">
        <f t="shared" si="18"/>
        <v>1.1971775392374507E-2</v>
      </c>
      <c r="K146" s="21"/>
      <c r="L146" s="47">
        <v>56436.36</v>
      </c>
      <c r="M146" s="36">
        <v>3.8655041095890408E-2</v>
      </c>
      <c r="N146" s="21"/>
      <c r="O146" s="23"/>
      <c r="P146" s="53">
        <v>50000</v>
      </c>
      <c r="Q146" s="36">
        <f t="shared" si="19"/>
        <v>1.8542727078871491E-2</v>
      </c>
      <c r="R146" s="14"/>
      <c r="U146" s="57">
        <v>102034</v>
      </c>
      <c r="V146" s="36">
        <f t="shared" si="20"/>
        <v>1.6717638473408316E-2</v>
      </c>
      <c r="W146" s="14"/>
      <c r="X146" s="58">
        <v>109263.4</v>
      </c>
      <c r="Y146" s="36">
        <f t="shared" si="21"/>
        <v>2.6080295978040346E-2</v>
      </c>
      <c r="Z146" s="12"/>
      <c r="AA146" s="5">
        <f t="shared" si="22"/>
        <v>2354131.6599999997</v>
      </c>
      <c r="AB146" s="36">
        <f t="shared" si="23"/>
        <v>1.6987480964104403E-2</v>
      </c>
      <c r="AC146" s="12"/>
    </row>
    <row r="147" spans="1:29" s="26" customFormat="1" x14ac:dyDescent="0.25">
      <c r="A147" s="25" t="s">
        <v>309</v>
      </c>
      <c r="B147" s="30"/>
      <c r="C147" s="27">
        <v>0</v>
      </c>
      <c r="D147" s="39">
        <f t="shared" si="17"/>
        <v>0</v>
      </c>
      <c r="E147" s="27"/>
      <c r="F147" s="27">
        <v>0</v>
      </c>
      <c r="G147" s="39">
        <f t="shared" si="16"/>
        <v>0</v>
      </c>
      <c r="H147" s="27"/>
      <c r="I147" s="28"/>
      <c r="J147" s="39">
        <f t="shared" si="18"/>
        <v>0</v>
      </c>
      <c r="K147" s="27"/>
      <c r="L147" s="48"/>
      <c r="M147" s="39">
        <v>0</v>
      </c>
      <c r="N147" s="27"/>
      <c r="O147" s="27"/>
      <c r="P147" s="62"/>
      <c r="Q147" s="39">
        <f t="shared" si="19"/>
        <v>0</v>
      </c>
      <c r="R147" s="31"/>
      <c r="S147" s="30"/>
      <c r="T147" s="30"/>
      <c r="U147" s="63"/>
      <c r="V147" s="39">
        <f t="shared" si="20"/>
        <v>0</v>
      </c>
      <c r="W147" s="31"/>
      <c r="X147" s="65"/>
      <c r="Y147" s="39">
        <f t="shared" si="21"/>
        <v>0</v>
      </c>
      <c r="Z147" s="30"/>
      <c r="AA147" s="5">
        <f t="shared" si="22"/>
        <v>0</v>
      </c>
      <c r="AB147" s="39">
        <f t="shared" si="23"/>
        <v>0</v>
      </c>
      <c r="AC147" s="30"/>
    </row>
    <row r="148" spans="1:29" x14ac:dyDescent="0.25">
      <c r="A148" s="3" t="s">
        <v>257</v>
      </c>
      <c r="B148" s="12"/>
      <c r="C148" s="23">
        <v>33950.550000000003</v>
      </c>
      <c r="D148" s="36">
        <f t="shared" si="17"/>
        <v>1.7015071977224327E-3</v>
      </c>
      <c r="E148" s="21"/>
      <c r="F148" s="22">
        <v>183304.46000000002</v>
      </c>
      <c r="G148" s="36">
        <f t="shared" si="16"/>
        <v>2.0573226456368E-3</v>
      </c>
      <c r="H148" s="21"/>
      <c r="I148" s="22">
        <v>38467.199999999997</v>
      </c>
      <c r="J148" s="36">
        <f t="shared" si="18"/>
        <v>2.5509992952442678E-3</v>
      </c>
      <c r="K148" s="21"/>
      <c r="L148" s="47">
        <v>0</v>
      </c>
      <c r="M148" s="36">
        <v>0</v>
      </c>
      <c r="N148" s="21"/>
      <c r="O148" s="23"/>
      <c r="P148" s="53"/>
      <c r="Q148" s="36">
        <f t="shared" si="19"/>
        <v>0</v>
      </c>
      <c r="R148" s="14"/>
      <c r="V148" s="36">
        <f t="shared" si="20"/>
        <v>0</v>
      </c>
      <c r="W148" s="14"/>
      <c r="Y148" s="36">
        <f t="shared" si="21"/>
        <v>0</v>
      </c>
      <c r="Z148" s="12"/>
      <c r="AA148" s="5">
        <f t="shared" si="22"/>
        <v>255722.21000000002</v>
      </c>
      <c r="AB148" s="36">
        <f t="shared" si="23"/>
        <v>1.8452987351071561E-3</v>
      </c>
      <c r="AC148" s="12"/>
    </row>
    <row r="149" spans="1:29" x14ac:dyDescent="0.25">
      <c r="A149" s="1" t="s">
        <v>245</v>
      </c>
      <c r="B149" s="12"/>
      <c r="C149" s="23">
        <v>17115.88</v>
      </c>
      <c r="D149" s="36">
        <f t="shared" si="17"/>
        <v>8.5780033063833814E-4</v>
      </c>
      <c r="E149" s="21"/>
      <c r="F149" s="22">
        <v>94633.03</v>
      </c>
      <c r="G149" s="36">
        <f t="shared" si="16"/>
        <v>1.0621164135571314E-3</v>
      </c>
      <c r="H149" s="21"/>
      <c r="I149" s="22">
        <v>19480.8</v>
      </c>
      <c r="J149" s="36">
        <f t="shared" si="18"/>
        <v>1.2918930171885278E-3</v>
      </c>
      <c r="K149" s="21"/>
      <c r="L149" s="47">
        <v>0</v>
      </c>
      <c r="M149" s="36">
        <v>0</v>
      </c>
      <c r="N149" s="21"/>
      <c r="O149" s="23"/>
      <c r="P149" s="53"/>
      <c r="Q149" s="36">
        <f t="shared" si="19"/>
        <v>0</v>
      </c>
      <c r="R149" s="14"/>
      <c r="V149" s="36">
        <f t="shared" si="20"/>
        <v>0</v>
      </c>
      <c r="W149" s="14"/>
      <c r="Y149" s="36">
        <f t="shared" si="21"/>
        <v>0</v>
      </c>
      <c r="Z149" s="12"/>
      <c r="AA149" s="5">
        <f t="shared" si="22"/>
        <v>131229.71</v>
      </c>
      <c r="AB149" s="36">
        <f t="shared" si="23"/>
        <v>9.4695731697093833E-4</v>
      </c>
      <c r="AC149" s="12"/>
    </row>
    <row r="150" spans="1:29" x14ac:dyDescent="0.25">
      <c r="A150" s="3" t="s">
        <v>162</v>
      </c>
      <c r="B150" s="12"/>
      <c r="C150" s="23">
        <v>26498.89</v>
      </c>
      <c r="D150" s="36">
        <f t="shared" si="17"/>
        <v>1.328050711009247E-3</v>
      </c>
      <c r="E150" s="21"/>
      <c r="F150" s="22">
        <v>159729.82</v>
      </c>
      <c r="G150" s="36">
        <f t="shared" si="16"/>
        <v>1.792732025557315E-3</v>
      </c>
      <c r="H150" s="21"/>
      <c r="I150" s="22">
        <v>31106.400000000001</v>
      </c>
      <c r="J150" s="36">
        <f t="shared" si="18"/>
        <v>2.0628588635925229E-3</v>
      </c>
      <c r="K150" s="21"/>
      <c r="L150" s="47">
        <v>0</v>
      </c>
      <c r="M150" s="36">
        <v>0</v>
      </c>
      <c r="N150" s="21"/>
      <c r="O150" s="23"/>
      <c r="P150" s="53"/>
      <c r="Q150" s="36">
        <f t="shared" si="19"/>
        <v>0</v>
      </c>
      <c r="R150" s="14"/>
      <c r="V150" s="36">
        <f t="shared" si="20"/>
        <v>0</v>
      </c>
      <c r="W150" s="14"/>
      <c r="X150" s="58">
        <v>25663.38</v>
      </c>
      <c r="Y150" s="36">
        <f t="shared" si="21"/>
        <v>6.1256426781238832E-3</v>
      </c>
      <c r="Z150" s="12"/>
      <c r="AA150" s="5">
        <f t="shared" si="22"/>
        <v>242998.49000000002</v>
      </c>
      <c r="AB150" s="36">
        <f t="shared" si="23"/>
        <v>1.7534840099729661E-3</v>
      </c>
      <c r="AC150" s="12"/>
    </row>
    <row r="151" spans="1:29" x14ac:dyDescent="0.25">
      <c r="A151" s="1" t="s">
        <v>70</v>
      </c>
      <c r="B151" s="12"/>
      <c r="C151" s="23">
        <v>29429.23</v>
      </c>
      <c r="D151" s="36">
        <f t="shared" si="17"/>
        <v>1.4749112066941167E-3</v>
      </c>
      <c r="E151" s="21"/>
      <c r="F151" s="22">
        <v>179303.61000000002</v>
      </c>
      <c r="G151" s="36">
        <f t="shared" si="16"/>
        <v>2.0124189956830783E-3</v>
      </c>
      <c r="H151" s="21"/>
      <c r="I151" s="22">
        <v>37279.199999999997</v>
      </c>
      <c r="J151" s="36">
        <f t="shared" si="18"/>
        <v>2.4722156259688803E-3</v>
      </c>
      <c r="K151" s="21"/>
      <c r="L151" s="23">
        <v>0</v>
      </c>
      <c r="M151" s="36">
        <v>0</v>
      </c>
      <c r="N151" s="21"/>
      <c r="O151" s="23"/>
      <c r="P151" s="53">
        <v>15000</v>
      </c>
      <c r="Q151" s="36">
        <f t="shared" si="19"/>
        <v>5.5628181236614472E-3</v>
      </c>
      <c r="R151" s="14"/>
      <c r="V151" s="36">
        <f t="shared" si="20"/>
        <v>0</v>
      </c>
      <c r="W151" s="14"/>
      <c r="Y151" s="36">
        <f t="shared" si="21"/>
        <v>0</v>
      </c>
      <c r="Z151" s="12"/>
      <c r="AA151" s="5">
        <f t="shared" si="22"/>
        <v>261012.04000000004</v>
      </c>
      <c r="AB151" s="36">
        <f t="shared" si="23"/>
        <v>1.8834702987266473E-3</v>
      </c>
      <c r="AC151" s="12"/>
    </row>
    <row r="152" spans="1:29" x14ac:dyDescent="0.25">
      <c r="A152" s="3" t="s">
        <v>212</v>
      </c>
      <c r="B152" s="12"/>
      <c r="C152" s="23">
        <v>24101.340000000004</v>
      </c>
      <c r="D152" s="36">
        <f t="shared" si="17"/>
        <v>1.2078921691918269E-3</v>
      </c>
      <c r="E152" s="21"/>
      <c r="F152" s="22">
        <v>152643.5</v>
      </c>
      <c r="G152" s="36">
        <f t="shared" si="16"/>
        <v>1.7131985182426048E-3</v>
      </c>
      <c r="H152" s="21"/>
      <c r="I152" s="22">
        <v>29496</v>
      </c>
      <c r="J152" s="36">
        <f t="shared" si="18"/>
        <v>1.9560632230192199E-3</v>
      </c>
      <c r="K152" s="21"/>
      <c r="L152" s="47">
        <v>0</v>
      </c>
      <c r="M152" s="36">
        <v>0</v>
      </c>
      <c r="N152" s="21"/>
      <c r="O152" s="23"/>
      <c r="P152" s="53">
        <v>31500</v>
      </c>
      <c r="Q152" s="36">
        <f t="shared" si="19"/>
        <v>1.1681918059689038E-2</v>
      </c>
      <c r="R152" s="14"/>
      <c r="V152" s="36">
        <f t="shared" si="20"/>
        <v>0</v>
      </c>
      <c r="W152" s="14"/>
      <c r="Y152" s="36">
        <f t="shared" si="21"/>
        <v>0</v>
      </c>
      <c r="Z152" s="12"/>
      <c r="AA152" s="5">
        <f t="shared" si="22"/>
        <v>237740.84</v>
      </c>
      <c r="AB152" s="36">
        <f t="shared" si="23"/>
        <v>1.7155446581480457E-3</v>
      </c>
      <c r="AC152" s="12"/>
    </row>
    <row r="153" spans="1:29" x14ac:dyDescent="0.25">
      <c r="A153" s="1" t="s">
        <v>301</v>
      </c>
      <c r="B153" s="12"/>
      <c r="C153" s="23">
        <v>48853.87</v>
      </c>
      <c r="D153" s="36">
        <f t="shared" si="17"/>
        <v>2.4484201711488041E-3</v>
      </c>
      <c r="E153" s="21"/>
      <c r="F153" s="22">
        <v>272988.79999999999</v>
      </c>
      <c r="G153" s="36">
        <f t="shared" si="16"/>
        <v>3.0638973009451879E-3</v>
      </c>
      <c r="H153" s="21"/>
      <c r="I153" s="22">
        <v>61437.599999999999</v>
      </c>
      <c r="J153" s="36">
        <f t="shared" si="18"/>
        <v>4.0743093934962572E-3</v>
      </c>
      <c r="K153" s="21"/>
      <c r="L153" s="47">
        <v>0</v>
      </c>
      <c r="M153" s="36">
        <v>0</v>
      </c>
      <c r="N153" s="21"/>
      <c r="O153" s="23"/>
      <c r="P153" s="53"/>
      <c r="Q153" s="36">
        <f t="shared" si="19"/>
        <v>0</v>
      </c>
      <c r="R153" s="14"/>
      <c r="V153" s="36">
        <f t="shared" si="20"/>
        <v>0</v>
      </c>
      <c r="W153" s="14"/>
      <c r="Y153" s="36">
        <f t="shared" si="21"/>
        <v>0</v>
      </c>
      <c r="Z153" s="12"/>
      <c r="AA153" s="5">
        <f t="shared" si="22"/>
        <v>383280.26999999996</v>
      </c>
      <c r="AB153" s="36">
        <f t="shared" si="23"/>
        <v>2.7657613213280499E-3</v>
      </c>
      <c r="AC153" s="12"/>
    </row>
    <row r="154" spans="1:29" x14ac:dyDescent="0.25">
      <c r="A154" s="1" t="s">
        <v>121</v>
      </c>
      <c r="B154" s="12"/>
      <c r="C154" s="23">
        <v>55721.78</v>
      </c>
      <c r="D154" s="36">
        <f t="shared" si="17"/>
        <v>2.7926207304419482E-3</v>
      </c>
      <c r="E154" s="21"/>
      <c r="F154" s="22">
        <v>181544.07</v>
      </c>
      <c r="G154" s="36">
        <f t="shared" si="16"/>
        <v>2.0375648600807223E-3</v>
      </c>
      <c r="H154" s="21"/>
      <c r="I154" s="22">
        <v>37310.400000000001</v>
      </c>
      <c r="J154" s="36">
        <f t="shared" si="18"/>
        <v>2.4742846920306582E-3</v>
      </c>
      <c r="K154" s="21"/>
      <c r="L154" s="23">
        <v>0</v>
      </c>
      <c r="M154" s="36">
        <v>0</v>
      </c>
      <c r="N154" s="21"/>
      <c r="O154" s="23"/>
      <c r="P154" s="53"/>
      <c r="Q154" s="36">
        <f t="shared" si="19"/>
        <v>0</v>
      </c>
      <c r="R154" s="14"/>
      <c r="U154" s="57">
        <v>50391</v>
      </c>
      <c r="V154" s="36">
        <f t="shared" si="20"/>
        <v>8.2562530167740004E-3</v>
      </c>
      <c r="W154" s="14"/>
      <c r="Y154" s="36">
        <f t="shared" si="21"/>
        <v>0</v>
      </c>
      <c r="Z154" s="12"/>
      <c r="AA154" s="5">
        <f t="shared" si="22"/>
        <v>324967.25</v>
      </c>
      <c r="AB154" s="36">
        <f t="shared" si="23"/>
        <v>2.3449729117242138E-3</v>
      </c>
      <c r="AC154" s="12"/>
    </row>
    <row r="155" spans="1:29" x14ac:dyDescent="0.25">
      <c r="A155" s="1" t="s">
        <v>155</v>
      </c>
      <c r="B155" s="12"/>
      <c r="C155" s="23">
        <v>18425.64</v>
      </c>
      <c r="D155" s="36">
        <f t="shared" si="17"/>
        <v>9.2344186125533647E-4</v>
      </c>
      <c r="E155" s="21"/>
      <c r="F155" s="22">
        <v>94499.93</v>
      </c>
      <c r="G155" s="36">
        <f t="shared" si="16"/>
        <v>1.0606225620483668E-3</v>
      </c>
      <c r="H155" s="21"/>
      <c r="I155" s="22">
        <v>19154.400000000001</v>
      </c>
      <c r="J155" s="36">
        <f t="shared" si="18"/>
        <v>1.2702474030037748E-3</v>
      </c>
      <c r="K155" s="21"/>
      <c r="L155" s="23">
        <v>0</v>
      </c>
      <c r="M155" s="36">
        <v>0</v>
      </c>
      <c r="N155" s="21"/>
      <c r="O155" s="23"/>
      <c r="P155" s="53"/>
      <c r="Q155" s="36">
        <f t="shared" si="19"/>
        <v>0</v>
      </c>
      <c r="R155" s="14"/>
      <c r="V155" s="36">
        <f t="shared" si="20"/>
        <v>0</v>
      </c>
      <c r="W155" s="14"/>
      <c r="Y155" s="36">
        <f t="shared" si="21"/>
        <v>0</v>
      </c>
      <c r="Z155" s="12"/>
      <c r="AA155" s="5">
        <f t="shared" si="22"/>
        <v>132079.97</v>
      </c>
      <c r="AB155" s="36">
        <f t="shared" si="23"/>
        <v>9.5309281729573315E-4</v>
      </c>
      <c r="AC155" s="12"/>
    </row>
    <row r="156" spans="1:29" x14ac:dyDescent="0.25">
      <c r="A156" s="1" t="s">
        <v>213</v>
      </c>
      <c r="B156" s="12"/>
      <c r="C156" s="23">
        <v>37546.880000000005</v>
      </c>
      <c r="D156" s="36">
        <f t="shared" si="17"/>
        <v>1.8817452610346654E-3</v>
      </c>
      <c r="E156" s="21"/>
      <c r="F156" s="22">
        <v>200479.8</v>
      </c>
      <c r="G156" s="36">
        <f t="shared" si="16"/>
        <v>2.2500905462569565E-3</v>
      </c>
      <c r="H156" s="21"/>
      <c r="I156" s="22">
        <v>44152.800000000003</v>
      </c>
      <c r="J156" s="36">
        <f t="shared" si="18"/>
        <v>2.9280467952713255E-3</v>
      </c>
      <c r="K156" s="21"/>
      <c r="L156" s="47">
        <v>0</v>
      </c>
      <c r="M156" s="36">
        <v>0</v>
      </c>
      <c r="N156" s="21"/>
      <c r="O156" s="23"/>
      <c r="P156" s="53"/>
      <c r="Q156" s="36">
        <f t="shared" si="19"/>
        <v>0</v>
      </c>
      <c r="R156" s="14"/>
      <c r="V156" s="36">
        <f t="shared" si="20"/>
        <v>0</v>
      </c>
      <c r="W156" s="14"/>
      <c r="Y156" s="36">
        <f t="shared" si="21"/>
        <v>0</v>
      </c>
      <c r="Z156" s="12"/>
      <c r="AA156" s="5">
        <f t="shared" si="22"/>
        <v>282179.48</v>
      </c>
      <c r="AB156" s="36">
        <f t="shared" si="23"/>
        <v>2.0362151473553858E-3</v>
      </c>
      <c r="AC156" s="12"/>
    </row>
    <row r="157" spans="1:29" x14ac:dyDescent="0.25">
      <c r="A157" s="1" t="s">
        <v>203</v>
      </c>
      <c r="B157" s="12"/>
      <c r="C157" s="23">
        <v>35134.53</v>
      </c>
      <c r="D157" s="36">
        <f t="shared" si="17"/>
        <v>1.7608449843550323E-3</v>
      </c>
      <c r="E157" s="21"/>
      <c r="F157" s="22">
        <v>197831.74</v>
      </c>
      <c r="G157" s="36">
        <f t="shared" si="16"/>
        <v>2.2203699720548613E-3</v>
      </c>
      <c r="H157" s="21"/>
      <c r="I157" s="22">
        <v>43272</v>
      </c>
      <c r="J157" s="36">
        <f t="shared" si="18"/>
        <v>2.8696354687580581E-3</v>
      </c>
      <c r="K157" s="21"/>
      <c r="L157" s="47">
        <v>0</v>
      </c>
      <c r="M157" s="36">
        <v>0</v>
      </c>
      <c r="N157" s="21"/>
      <c r="O157" s="23"/>
      <c r="P157" s="53"/>
      <c r="Q157" s="36">
        <f t="shared" si="19"/>
        <v>0</v>
      </c>
      <c r="R157" s="14"/>
      <c r="V157" s="36">
        <f t="shared" si="20"/>
        <v>0</v>
      </c>
      <c r="W157" s="14"/>
      <c r="Y157" s="36">
        <f t="shared" si="21"/>
        <v>0</v>
      </c>
      <c r="Z157" s="12"/>
      <c r="AA157" s="5">
        <f t="shared" si="22"/>
        <v>276238.27</v>
      </c>
      <c r="AB157" s="36">
        <f t="shared" si="23"/>
        <v>1.9933432071433648E-3</v>
      </c>
      <c r="AC157" s="12"/>
    </row>
    <row r="158" spans="1:29" x14ac:dyDescent="0.25">
      <c r="A158" s="1" t="s">
        <v>179</v>
      </c>
      <c r="B158" s="12"/>
      <c r="C158" s="23">
        <v>20290.41</v>
      </c>
      <c r="D158" s="36">
        <f t="shared" si="17"/>
        <v>1.0168989503775115E-3</v>
      </c>
      <c r="E158" s="21"/>
      <c r="F158" s="22">
        <v>96407.67</v>
      </c>
      <c r="G158" s="36">
        <f t="shared" si="16"/>
        <v>1.0820341343799247E-3</v>
      </c>
      <c r="H158" s="21"/>
      <c r="I158" s="22">
        <v>22821.599999999999</v>
      </c>
      <c r="J158" s="36">
        <f t="shared" si="18"/>
        <v>1.5134422447265873E-3</v>
      </c>
      <c r="K158" s="21"/>
      <c r="L158" s="47">
        <v>0</v>
      </c>
      <c r="M158" s="36">
        <v>0</v>
      </c>
      <c r="N158" s="21"/>
      <c r="O158" s="23"/>
      <c r="P158" s="53"/>
      <c r="Q158" s="36">
        <f t="shared" si="19"/>
        <v>0</v>
      </c>
      <c r="R158" s="14"/>
      <c r="V158" s="36">
        <f t="shared" si="20"/>
        <v>0</v>
      </c>
      <c r="W158" s="14"/>
      <c r="Y158" s="36">
        <f t="shared" si="21"/>
        <v>0</v>
      </c>
      <c r="Z158" s="12"/>
      <c r="AA158" s="5">
        <f t="shared" si="22"/>
        <v>139519.67999999999</v>
      </c>
      <c r="AB158" s="36">
        <f t="shared" si="23"/>
        <v>1.0067779760958391E-3</v>
      </c>
      <c r="AC158" s="12"/>
    </row>
    <row r="159" spans="1:29" x14ac:dyDescent="0.25">
      <c r="A159" s="3" t="s">
        <v>163</v>
      </c>
      <c r="B159" s="12"/>
      <c r="C159" s="23">
        <v>11395.79</v>
      </c>
      <c r="D159" s="36">
        <f t="shared" si="17"/>
        <v>5.7112531928741423E-4</v>
      </c>
      <c r="E159" s="21"/>
      <c r="F159" s="22">
        <v>90610.01999999999</v>
      </c>
      <c r="G159" s="36">
        <f t="shared" si="16"/>
        <v>1.0169640502342568E-3</v>
      </c>
      <c r="H159" s="21"/>
      <c r="I159" s="22">
        <v>13641.6</v>
      </c>
      <c r="J159" s="36">
        <f t="shared" si="18"/>
        <v>9.0465934578041053E-4</v>
      </c>
      <c r="K159" s="21"/>
      <c r="L159" s="47">
        <v>0</v>
      </c>
      <c r="M159" s="36">
        <v>0</v>
      </c>
      <c r="N159" s="21"/>
      <c r="O159" s="23"/>
      <c r="P159" s="53"/>
      <c r="Q159" s="36">
        <f t="shared" si="19"/>
        <v>0</v>
      </c>
      <c r="R159" s="14"/>
      <c r="V159" s="36">
        <f t="shared" si="20"/>
        <v>0</v>
      </c>
      <c r="W159" s="14"/>
      <c r="Y159" s="36">
        <f t="shared" si="21"/>
        <v>0</v>
      </c>
      <c r="Z159" s="12"/>
      <c r="AA159" s="5">
        <f t="shared" si="22"/>
        <v>115647.41</v>
      </c>
      <c r="AB159" s="36">
        <f t="shared" si="23"/>
        <v>8.3451499731454167E-4</v>
      </c>
      <c r="AC159" s="12"/>
    </row>
    <row r="160" spans="1:29" x14ac:dyDescent="0.25">
      <c r="A160" s="1" t="s">
        <v>102</v>
      </c>
      <c r="B160" s="12"/>
      <c r="C160" s="23">
        <v>18174.050000000003</v>
      </c>
      <c r="D160" s="36">
        <f t="shared" si="17"/>
        <v>9.1083286976992664E-4</v>
      </c>
      <c r="E160" s="21"/>
      <c r="F160" s="22">
        <v>100057.33</v>
      </c>
      <c r="G160" s="36">
        <f t="shared" si="16"/>
        <v>1.1229961937148411E-3</v>
      </c>
      <c r="H160" s="21"/>
      <c r="I160" s="22">
        <v>21396</v>
      </c>
      <c r="J160" s="36">
        <f t="shared" si="18"/>
        <v>1.4189018415961224E-3</v>
      </c>
      <c r="K160" s="21"/>
      <c r="L160" s="47">
        <v>0</v>
      </c>
      <c r="M160" s="36">
        <v>0</v>
      </c>
      <c r="N160" s="21"/>
      <c r="O160" s="23"/>
      <c r="P160" s="53"/>
      <c r="Q160" s="36">
        <f t="shared" si="19"/>
        <v>0</v>
      </c>
      <c r="R160" s="14"/>
      <c r="V160" s="36">
        <f t="shared" si="20"/>
        <v>0</v>
      </c>
      <c r="W160" s="14"/>
      <c r="Y160" s="36">
        <f t="shared" si="21"/>
        <v>0</v>
      </c>
      <c r="Z160" s="12"/>
      <c r="AA160" s="5">
        <f t="shared" si="22"/>
        <v>139627.38</v>
      </c>
      <c r="AB160" s="36">
        <f t="shared" si="23"/>
        <v>1.0075551423567245E-3</v>
      </c>
      <c r="AC160" s="12"/>
    </row>
    <row r="161" spans="1:29" x14ac:dyDescent="0.25">
      <c r="A161" s="1" t="s">
        <v>271</v>
      </c>
      <c r="B161" s="12"/>
      <c r="C161" s="23">
        <v>64659.25</v>
      </c>
      <c r="D161" s="36">
        <f t="shared" si="17"/>
        <v>3.2405418844270329E-3</v>
      </c>
      <c r="E161" s="21"/>
      <c r="F161" s="22">
        <v>305910.48</v>
      </c>
      <c r="G161" s="36">
        <f t="shared" si="16"/>
        <v>3.4333946814039508E-3</v>
      </c>
      <c r="H161" s="21"/>
      <c r="I161" s="22">
        <v>36412.800000000003</v>
      </c>
      <c r="J161" s="36">
        <f t="shared" si="18"/>
        <v>2.414759253022588E-3</v>
      </c>
      <c r="K161" s="21"/>
      <c r="L161" s="47">
        <v>15830.45</v>
      </c>
      <c r="M161" s="36">
        <v>1.0842773972602738E-2</v>
      </c>
      <c r="N161" s="21"/>
      <c r="O161" s="23"/>
      <c r="P161" s="53"/>
      <c r="Q161" s="36">
        <f t="shared" si="19"/>
        <v>0</v>
      </c>
      <c r="R161" s="14"/>
      <c r="U161" s="57">
        <v>85010</v>
      </c>
      <c r="V161" s="36">
        <f t="shared" si="20"/>
        <v>1.392836159147383E-2</v>
      </c>
      <c r="W161" s="14"/>
      <c r="X161" s="58">
        <v>30869.09</v>
      </c>
      <c r="Y161" s="36">
        <f t="shared" si="21"/>
        <v>7.3682038429406871E-3</v>
      </c>
      <c r="Z161" s="12"/>
      <c r="AA161" s="5">
        <f t="shared" si="22"/>
        <v>538692.06999999995</v>
      </c>
      <c r="AB161" s="36">
        <f t="shared" si="23"/>
        <v>3.887217287005518E-3</v>
      </c>
      <c r="AC161" s="12"/>
    </row>
    <row r="162" spans="1:29" x14ac:dyDescent="0.25">
      <c r="A162" s="1" t="s">
        <v>122</v>
      </c>
      <c r="B162" s="12"/>
      <c r="C162" s="23">
        <v>384538.16000000003</v>
      </c>
      <c r="D162" s="36">
        <f t="shared" si="17"/>
        <v>1.9271983724532902E-2</v>
      </c>
      <c r="E162" s="21"/>
      <c r="F162" s="22">
        <v>1438822.98</v>
      </c>
      <c r="G162" s="36">
        <f t="shared" si="16"/>
        <v>1.6148669267603333E-2</v>
      </c>
      <c r="H162" s="21"/>
      <c r="I162" s="22">
        <v>234374.39999999999</v>
      </c>
      <c r="J162" s="36">
        <f t="shared" si="18"/>
        <v>1.5542824256075258E-2</v>
      </c>
      <c r="K162" s="21"/>
      <c r="L162" s="47">
        <v>66266.28</v>
      </c>
      <c r="M162" s="36">
        <v>4.5387863013698619E-2</v>
      </c>
      <c r="N162" s="21"/>
      <c r="O162" s="23"/>
      <c r="P162" s="53">
        <v>40000</v>
      </c>
      <c r="Q162" s="36">
        <f t="shared" si="19"/>
        <v>1.4834181663097192E-2</v>
      </c>
      <c r="R162" s="14"/>
      <c r="U162" s="57">
        <v>161225</v>
      </c>
      <c r="V162" s="36">
        <f t="shared" si="20"/>
        <v>2.6415716946069503E-2</v>
      </c>
      <c r="W162" s="14"/>
      <c r="X162" s="58">
        <v>140656.59</v>
      </c>
      <c r="Y162" s="36">
        <f t="shared" si="21"/>
        <v>3.3573598281417844E-2</v>
      </c>
      <c r="Z162" s="12"/>
      <c r="AA162" s="5">
        <f t="shared" si="22"/>
        <v>2465883.4099999997</v>
      </c>
      <c r="AB162" s="36">
        <f t="shared" si="23"/>
        <v>1.7793884768142431E-2</v>
      </c>
      <c r="AC162" s="12"/>
    </row>
    <row r="163" spans="1:29" x14ac:dyDescent="0.25">
      <c r="A163" s="3" t="s">
        <v>180</v>
      </c>
      <c r="B163" s="12"/>
      <c r="C163" s="23">
        <v>18233.25</v>
      </c>
      <c r="D163" s="36">
        <f t="shared" si="17"/>
        <v>9.1379980921877681E-4</v>
      </c>
      <c r="E163" s="21"/>
      <c r="F163" s="22">
        <v>93008.540000000008</v>
      </c>
      <c r="G163" s="36">
        <f t="shared" si="16"/>
        <v>1.0438839053867873E-3</v>
      </c>
      <c r="H163" s="21"/>
      <c r="I163" s="22">
        <v>20428.8</v>
      </c>
      <c r="J163" s="36">
        <f t="shared" si="18"/>
        <v>1.3547607936810087E-3</v>
      </c>
      <c r="K163" s="21"/>
      <c r="L163" s="47">
        <v>0</v>
      </c>
      <c r="M163" s="36">
        <v>0</v>
      </c>
      <c r="N163" s="21"/>
      <c r="O163" s="23"/>
      <c r="P163" s="53"/>
      <c r="Q163" s="36">
        <f t="shared" si="19"/>
        <v>0</v>
      </c>
      <c r="R163" s="14"/>
      <c r="V163" s="36">
        <f t="shared" si="20"/>
        <v>0</v>
      </c>
      <c r="W163" s="14"/>
      <c r="Y163" s="36">
        <f t="shared" si="21"/>
        <v>0</v>
      </c>
      <c r="Z163" s="12"/>
      <c r="AA163" s="5">
        <f t="shared" si="22"/>
        <v>131670.59</v>
      </c>
      <c r="AB163" s="36">
        <f t="shared" si="23"/>
        <v>9.501387195809583E-4</v>
      </c>
      <c r="AC163" s="12"/>
    </row>
    <row r="164" spans="1:29" x14ac:dyDescent="0.25">
      <c r="A164" s="1" t="s">
        <v>83</v>
      </c>
      <c r="B164" s="12"/>
      <c r="C164" s="23">
        <v>25492.51</v>
      </c>
      <c r="D164" s="36">
        <f t="shared" si="17"/>
        <v>1.2776137427231986E-3</v>
      </c>
      <c r="E164" s="21"/>
      <c r="F164" s="22">
        <v>180730.18</v>
      </c>
      <c r="G164" s="36">
        <f t="shared" si="16"/>
        <v>2.0284301432928311E-3</v>
      </c>
      <c r="H164" s="21"/>
      <c r="I164" s="22">
        <v>30350.400000000001</v>
      </c>
      <c r="J164" s="36">
        <f t="shared" si="18"/>
        <v>2.0127238013263674E-3</v>
      </c>
      <c r="K164" s="21"/>
      <c r="L164" s="47">
        <v>0</v>
      </c>
      <c r="M164" s="36">
        <v>0</v>
      </c>
      <c r="N164" s="21"/>
      <c r="O164" s="23"/>
      <c r="P164" s="53">
        <v>15000</v>
      </c>
      <c r="Q164" s="36">
        <f t="shared" si="19"/>
        <v>5.5628181236614472E-3</v>
      </c>
      <c r="R164" s="14"/>
      <c r="U164" s="57">
        <v>67629</v>
      </c>
      <c r="V164" s="36">
        <f t="shared" si="20"/>
        <v>1.1080592472294832E-2</v>
      </c>
      <c r="W164" s="14"/>
      <c r="X164" s="58">
        <v>26197.77</v>
      </c>
      <c r="Y164" s="36">
        <f t="shared" si="21"/>
        <v>6.2531972789115669E-3</v>
      </c>
      <c r="Z164" s="12"/>
      <c r="AA164" s="5">
        <f t="shared" si="22"/>
        <v>345399.86</v>
      </c>
      <c r="AB164" s="36">
        <f t="shared" si="23"/>
        <v>2.4924152061887341E-3</v>
      </c>
      <c r="AC164" s="12"/>
    </row>
    <row r="165" spans="1:29" x14ac:dyDescent="0.25">
      <c r="A165" s="3" t="s">
        <v>36</v>
      </c>
      <c r="B165" s="12"/>
      <c r="C165" s="23">
        <v>124831.12</v>
      </c>
      <c r="D165" s="36">
        <f t="shared" si="17"/>
        <v>6.2561887562867964E-3</v>
      </c>
      <c r="E165" s="21"/>
      <c r="F165" s="22">
        <v>647565.13</v>
      </c>
      <c r="G165" s="36">
        <f t="shared" si="16"/>
        <v>7.2679650373686389E-3</v>
      </c>
      <c r="H165" s="21"/>
      <c r="I165" s="22">
        <v>82262.399999999994</v>
      </c>
      <c r="J165" s="36">
        <f t="shared" si="18"/>
        <v>5.4553314102690617E-3</v>
      </c>
      <c r="K165" s="21"/>
      <c r="L165" s="23">
        <v>24092.37</v>
      </c>
      <c r="M165" s="36">
        <v>1.6501623287671231E-2</v>
      </c>
      <c r="N165" s="21"/>
      <c r="O165" s="23"/>
      <c r="P165" s="53"/>
      <c r="Q165" s="36">
        <f t="shared" si="19"/>
        <v>0</v>
      </c>
      <c r="R165" s="14"/>
      <c r="U165" s="57">
        <v>55984</v>
      </c>
      <c r="V165" s="36">
        <f t="shared" si="20"/>
        <v>9.1726314002713912E-3</v>
      </c>
      <c r="W165" s="14"/>
      <c r="X165" s="58">
        <v>45945.69</v>
      </c>
      <c r="Y165" s="36">
        <f t="shared" si="21"/>
        <v>1.0966867167919803E-2</v>
      </c>
      <c r="Z165" s="12"/>
      <c r="AA165" s="5">
        <f t="shared" si="22"/>
        <v>980680.71</v>
      </c>
      <c r="AB165" s="36">
        <f t="shared" si="23"/>
        <v>7.0766198747734405E-3</v>
      </c>
      <c r="AC165" s="12"/>
    </row>
    <row r="166" spans="1:29" ht="15.75" thickBot="1" x14ac:dyDescent="0.3">
      <c r="A166" s="3" t="s">
        <v>253</v>
      </c>
      <c r="B166" s="12"/>
      <c r="C166" s="23">
        <v>13260.55</v>
      </c>
      <c r="D166" s="36">
        <f t="shared" si="17"/>
        <v>6.6458190723738507E-4</v>
      </c>
      <c r="E166" s="21"/>
      <c r="F166" s="22">
        <v>92088.829999999987</v>
      </c>
      <c r="G166" s="36">
        <f t="shared" si="16"/>
        <v>1.0335615149200269E-3</v>
      </c>
      <c r="H166" s="21"/>
      <c r="I166" s="22">
        <v>15700.8</v>
      </c>
      <c r="J166" s="36">
        <f t="shared" si="18"/>
        <v>1.0412177058577489E-3</v>
      </c>
      <c r="K166" s="21"/>
      <c r="L166" s="47">
        <v>0</v>
      </c>
      <c r="M166" s="36">
        <v>0</v>
      </c>
      <c r="N166" s="21"/>
      <c r="O166" s="23"/>
      <c r="P166" s="53"/>
      <c r="Q166" s="36">
        <f t="shared" si="19"/>
        <v>0</v>
      </c>
      <c r="R166" s="14"/>
      <c r="V166" s="36">
        <f t="shared" si="20"/>
        <v>0</v>
      </c>
      <c r="W166" s="14"/>
      <c r="Y166" s="36">
        <f t="shared" si="21"/>
        <v>0</v>
      </c>
      <c r="Z166" s="12"/>
      <c r="AA166" s="5">
        <f t="shared" si="22"/>
        <v>121050.18</v>
      </c>
      <c r="AB166" s="36">
        <f t="shared" si="23"/>
        <v>8.735015391838414E-4</v>
      </c>
      <c r="AC166" s="12"/>
    </row>
    <row r="167" spans="1:29" ht="15.75" thickBot="1" x14ac:dyDescent="0.3">
      <c r="A167" s="3" t="s">
        <v>57</v>
      </c>
      <c r="B167" s="12"/>
      <c r="C167" s="23">
        <v>34224.35</v>
      </c>
      <c r="D167" s="36">
        <f t="shared" si="17"/>
        <v>1.7152292926733658E-3</v>
      </c>
      <c r="E167" s="21"/>
      <c r="F167" s="22">
        <v>112026.73999999999</v>
      </c>
      <c r="G167" s="36">
        <f t="shared" si="16"/>
        <v>1.2573351958750261E-3</v>
      </c>
      <c r="H167" s="21"/>
      <c r="I167" s="22">
        <v>39240</v>
      </c>
      <c r="J167" s="36">
        <f t="shared" si="18"/>
        <v>2.6022484700052272E-3</v>
      </c>
      <c r="K167" s="21"/>
      <c r="L167" s="49">
        <v>0</v>
      </c>
      <c r="M167" s="36">
        <v>0</v>
      </c>
      <c r="N167" s="21"/>
      <c r="O167" s="23"/>
      <c r="P167" s="53"/>
      <c r="Q167" s="36">
        <f t="shared" si="19"/>
        <v>0</v>
      </c>
      <c r="R167" s="14"/>
      <c r="V167" s="36">
        <f t="shared" si="20"/>
        <v>0</v>
      </c>
      <c r="W167" s="14"/>
      <c r="Y167" s="36">
        <f t="shared" si="21"/>
        <v>0</v>
      </c>
      <c r="Z167" s="12"/>
      <c r="AA167" s="5">
        <f t="shared" si="22"/>
        <v>185491.09</v>
      </c>
      <c r="AB167" s="36">
        <f t="shared" si="23"/>
        <v>1.338508977185234E-3</v>
      </c>
      <c r="AC167" s="12"/>
    </row>
    <row r="168" spans="1:29" s="26" customFormat="1" ht="15.75" thickBot="1" x14ac:dyDescent="0.3">
      <c r="A168" s="25" t="s">
        <v>310</v>
      </c>
      <c r="B168" s="30"/>
      <c r="C168" s="27">
        <v>0</v>
      </c>
      <c r="D168" s="39">
        <f t="shared" si="17"/>
        <v>0</v>
      </c>
      <c r="E168" s="27"/>
      <c r="F168" s="34">
        <v>56212.07</v>
      </c>
      <c r="G168" s="39">
        <f t="shared" si="16"/>
        <v>6.308977128495454E-4</v>
      </c>
      <c r="H168" s="27"/>
      <c r="I168" s="34"/>
      <c r="J168" s="39">
        <f t="shared" si="18"/>
        <v>0</v>
      </c>
      <c r="K168" s="27"/>
      <c r="L168" s="50"/>
      <c r="M168" s="39">
        <v>0</v>
      </c>
      <c r="N168" s="27"/>
      <c r="O168" s="27"/>
      <c r="P168" s="62"/>
      <c r="Q168" s="39">
        <f t="shared" si="19"/>
        <v>0</v>
      </c>
      <c r="R168" s="31"/>
      <c r="S168" s="30"/>
      <c r="T168" s="30"/>
      <c r="U168" s="63"/>
      <c r="V168" s="39">
        <f t="shared" si="20"/>
        <v>0</v>
      </c>
      <c r="W168" s="31"/>
      <c r="X168" s="65"/>
      <c r="Y168" s="39">
        <f t="shared" si="21"/>
        <v>0</v>
      </c>
      <c r="Z168" s="30"/>
      <c r="AA168" s="5">
        <f t="shared" si="22"/>
        <v>56212.07</v>
      </c>
      <c r="AB168" s="39">
        <f t="shared" si="23"/>
        <v>4.0562789469383555E-4</v>
      </c>
      <c r="AC168" s="30"/>
    </row>
    <row r="169" spans="1:29" ht="15.75" thickBot="1" x14ac:dyDescent="0.3">
      <c r="A169" s="1" t="s">
        <v>15</v>
      </c>
      <c r="B169" s="12"/>
      <c r="C169" s="23">
        <v>19957.420000000002</v>
      </c>
      <c r="D169" s="36">
        <f t="shared" si="17"/>
        <v>1.0002104171499323E-3</v>
      </c>
      <c r="E169" s="21"/>
      <c r="F169" s="22">
        <v>152585.76</v>
      </c>
      <c r="G169" s="36">
        <f t="shared" si="16"/>
        <v>1.7125504717653995E-3</v>
      </c>
      <c r="H169" s="21"/>
      <c r="I169" s="22">
        <v>20688</v>
      </c>
      <c r="J169" s="36">
        <f t="shared" si="18"/>
        <v>1.371949957886548E-3</v>
      </c>
      <c r="K169" s="21"/>
      <c r="L169" s="51">
        <v>0</v>
      </c>
      <c r="M169" s="36">
        <v>0</v>
      </c>
      <c r="N169" s="21"/>
      <c r="O169" s="23"/>
      <c r="P169" s="53"/>
      <c r="Q169" s="36">
        <f t="shared" si="19"/>
        <v>0</v>
      </c>
      <c r="R169" s="14"/>
      <c r="V169" s="36">
        <f t="shared" si="20"/>
        <v>0</v>
      </c>
      <c r="W169" s="14"/>
      <c r="Y169" s="36">
        <f t="shared" si="21"/>
        <v>0</v>
      </c>
      <c r="Z169" s="12"/>
      <c r="AA169" s="5">
        <f t="shared" si="22"/>
        <v>193231.18000000002</v>
      </c>
      <c r="AB169" s="36">
        <f t="shared" si="23"/>
        <v>1.3943616866022831E-3</v>
      </c>
      <c r="AC169" s="12"/>
    </row>
    <row r="170" spans="1:29" ht="15.75" thickBot="1" x14ac:dyDescent="0.3">
      <c r="A170" s="3" t="s">
        <v>130</v>
      </c>
      <c r="B170" s="12"/>
      <c r="C170" s="23">
        <v>13526.94</v>
      </c>
      <c r="D170" s="36">
        <f t="shared" si="17"/>
        <v>6.7793263358500771E-4</v>
      </c>
      <c r="E170" s="21"/>
      <c r="F170" s="22">
        <v>57445.93</v>
      </c>
      <c r="G170" s="36">
        <f t="shared" si="16"/>
        <v>6.4474597447692435E-4</v>
      </c>
      <c r="H170" s="21"/>
      <c r="I170" s="66"/>
      <c r="J170" s="36">
        <f t="shared" si="18"/>
        <v>0</v>
      </c>
      <c r="K170" s="21"/>
      <c r="L170" s="51">
        <v>0</v>
      </c>
      <c r="M170" s="36">
        <v>0</v>
      </c>
      <c r="N170" s="21"/>
      <c r="O170" s="23"/>
      <c r="P170" s="53"/>
      <c r="Q170" s="36">
        <f t="shared" si="19"/>
        <v>0</v>
      </c>
      <c r="R170" s="14"/>
      <c r="V170" s="36">
        <f t="shared" si="20"/>
        <v>0</v>
      </c>
      <c r="W170" s="14"/>
      <c r="Y170" s="36">
        <f t="shared" si="21"/>
        <v>0</v>
      </c>
      <c r="Z170" s="12"/>
      <c r="AA170" s="5">
        <f t="shared" si="22"/>
        <v>70972.87</v>
      </c>
      <c r="AB170" s="36">
        <f t="shared" si="23"/>
        <v>5.1214224700281061E-4</v>
      </c>
      <c r="AC170" s="12"/>
    </row>
    <row r="171" spans="1:29" ht="15.75" thickBot="1" x14ac:dyDescent="0.3">
      <c r="A171" s="3" t="s">
        <v>232</v>
      </c>
      <c r="B171" s="12"/>
      <c r="C171" s="23">
        <v>46878.100000000006</v>
      </c>
      <c r="D171" s="36">
        <f t="shared" si="17"/>
        <v>2.3494000705600346E-3</v>
      </c>
      <c r="E171" s="21"/>
      <c r="F171" s="66">
        <v>226273.21</v>
      </c>
      <c r="G171" s="36">
        <f t="shared" si="16"/>
        <v>2.5395835924228532E-3</v>
      </c>
      <c r="H171" s="21"/>
      <c r="I171" s="22">
        <v>52269.599999999999</v>
      </c>
      <c r="J171" s="36">
        <f t="shared" si="18"/>
        <v>3.4663222891892259E-3</v>
      </c>
      <c r="K171" s="21"/>
      <c r="L171" s="51">
        <v>0</v>
      </c>
      <c r="M171" s="36">
        <v>0</v>
      </c>
      <c r="N171" s="21"/>
      <c r="O171" s="23"/>
      <c r="P171" s="53"/>
      <c r="Q171" s="36">
        <f t="shared" si="19"/>
        <v>0</v>
      </c>
      <c r="R171" s="14"/>
      <c r="V171" s="36">
        <f t="shared" si="20"/>
        <v>0</v>
      </c>
      <c r="W171" s="14"/>
      <c r="Y171" s="36">
        <f t="shared" si="21"/>
        <v>0</v>
      </c>
      <c r="Z171" s="12"/>
      <c r="AA171" s="5">
        <f t="shared" si="22"/>
        <v>325420.90999999997</v>
      </c>
      <c r="AB171" s="36">
        <f t="shared" si="23"/>
        <v>2.3482465351774471E-3</v>
      </c>
      <c r="AC171" s="12"/>
    </row>
    <row r="172" spans="1:29" ht="15.75" thickBot="1" x14ac:dyDescent="0.3">
      <c r="A172" s="1" t="s">
        <v>258</v>
      </c>
      <c r="B172" s="12"/>
      <c r="C172" s="23">
        <v>159968.66999999998</v>
      </c>
      <c r="D172" s="36">
        <f t="shared" si="17"/>
        <v>8.017185094647496E-3</v>
      </c>
      <c r="E172" s="21"/>
      <c r="F172" s="22">
        <v>590760.94999999995</v>
      </c>
      <c r="G172" s="36">
        <f t="shared" si="16"/>
        <v>6.6304217616576762E-3</v>
      </c>
      <c r="H172" s="21"/>
      <c r="I172" s="22">
        <v>95716.800000000003</v>
      </c>
      <c r="J172" s="36">
        <f t="shared" si="18"/>
        <v>6.3475763596788056E-3</v>
      </c>
      <c r="K172" s="21"/>
      <c r="L172" s="51">
        <v>22824.35</v>
      </c>
      <c r="M172" s="36">
        <v>1.5633116438356159E-2</v>
      </c>
      <c r="N172" s="21"/>
      <c r="O172" s="23"/>
      <c r="P172" s="53"/>
      <c r="Q172" s="36">
        <f t="shared" si="19"/>
        <v>0</v>
      </c>
      <c r="R172" s="14"/>
      <c r="U172" s="57">
        <v>101840</v>
      </c>
      <c r="V172" s="36">
        <f t="shared" si="20"/>
        <v>1.6685852775858073E-2</v>
      </c>
      <c r="W172" s="14"/>
      <c r="X172" s="58">
        <v>67530.19</v>
      </c>
      <c r="Y172" s="36">
        <f t="shared" si="21"/>
        <v>1.6118913951545535E-2</v>
      </c>
      <c r="Z172" s="12"/>
      <c r="AA172" s="5">
        <f t="shared" si="22"/>
        <v>1038640.96</v>
      </c>
      <c r="AB172" s="36">
        <f t="shared" si="23"/>
        <v>7.4948626860313851E-3</v>
      </c>
      <c r="AC172" s="12"/>
    </row>
    <row r="173" spans="1:29" ht="15.75" thickBot="1" x14ac:dyDescent="0.3">
      <c r="A173" s="1" t="s">
        <v>284</v>
      </c>
      <c r="B173" s="12"/>
      <c r="C173" s="23">
        <v>67901.09</v>
      </c>
      <c r="D173" s="36">
        <f t="shared" si="17"/>
        <v>3.403013894272661E-3</v>
      </c>
      <c r="E173" s="21"/>
      <c r="F173" s="22">
        <v>519942.31999999995</v>
      </c>
      <c r="G173" s="36">
        <f t="shared" si="16"/>
        <v>5.8355869211307535E-3</v>
      </c>
      <c r="H173" s="21"/>
      <c r="I173" s="22">
        <v>80181.600000000006</v>
      </c>
      <c r="J173" s="36">
        <f t="shared" si="18"/>
        <v>5.3173406198412628E-3</v>
      </c>
      <c r="K173" s="21"/>
      <c r="L173" s="51">
        <v>15830.45</v>
      </c>
      <c r="M173" s="36">
        <v>1.0842773972602738E-2</v>
      </c>
      <c r="N173" s="21"/>
      <c r="O173" s="23"/>
      <c r="P173" s="53">
        <v>50000</v>
      </c>
      <c r="Q173" s="36">
        <f t="shared" si="19"/>
        <v>1.8542727078871491E-2</v>
      </c>
      <c r="R173" s="14"/>
      <c r="U173" s="57">
        <v>50391</v>
      </c>
      <c r="V173" s="36">
        <f t="shared" si="20"/>
        <v>8.2562530167740004E-3</v>
      </c>
      <c r="W173" s="14"/>
      <c r="Y173" s="36">
        <f t="shared" si="21"/>
        <v>0</v>
      </c>
      <c r="Z173" s="12"/>
      <c r="AA173" s="5">
        <f t="shared" si="22"/>
        <v>784246.45999999985</v>
      </c>
      <c r="AB173" s="36">
        <f t="shared" si="23"/>
        <v>5.6591447440183804E-3</v>
      </c>
      <c r="AC173" s="12"/>
    </row>
    <row r="174" spans="1:29" ht="15.75" thickBot="1" x14ac:dyDescent="0.3">
      <c r="A174" s="3" t="s">
        <v>84</v>
      </c>
      <c r="B174" s="12"/>
      <c r="C174" s="23">
        <v>36496.1</v>
      </c>
      <c r="D174" s="36">
        <f t="shared" si="17"/>
        <v>1.8290830881619788E-3</v>
      </c>
      <c r="E174" s="21"/>
      <c r="F174" s="22">
        <v>204293.96000000002</v>
      </c>
      <c r="G174" s="36">
        <f t="shared" si="16"/>
        <v>2.2928988758637876E-3</v>
      </c>
      <c r="H174" s="21"/>
      <c r="I174" s="22">
        <v>42885.599999999999</v>
      </c>
      <c r="J174" s="36">
        <f t="shared" si="18"/>
        <v>2.8440108813775782E-3</v>
      </c>
      <c r="K174" s="21"/>
      <c r="L174" s="51">
        <v>0</v>
      </c>
      <c r="M174" s="36">
        <v>0</v>
      </c>
      <c r="N174" s="21"/>
      <c r="O174" s="23"/>
      <c r="P174" s="53"/>
      <c r="Q174" s="36">
        <f t="shared" si="19"/>
        <v>0</v>
      </c>
      <c r="R174" s="14"/>
      <c r="V174" s="36">
        <f t="shared" si="20"/>
        <v>0</v>
      </c>
      <c r="W174" s="14"/>
      <c r="Y174" s="36">
        <f t="shared" si="21"/>
        <v>0</v>
      </c>
      <c r="Z174" s="12"/>
      <c r="AA174" s="5">
        <f t="shared" si="22"/>
        <v>283675.66000000003</v>
      </c>
      <c r="AB174" s="36">
        <f t="shared" si="23"/>
        <v>2.0470116247575353E-3</v>
      </c>
      <c r="AC174" s="12"/>
    </row>
    <row r="175" spans="1:29" ht="15.75" thickBot="1" x14ac:dyDescent="0.3">
      <c r="A175" s="3" t="s">
        <v>148</v>
      </c>
      <c r="B175" s="12"/>
      <c r="C175" s="23">
        <v>7658.8600000000006</v>
      </c>
      <c r="D175" s="36">
        <f t="shared" si="17"/>
        <v>3.83840774784162E-4</v>
      </c>
      <c r="E175" s="21"/>
      <c r="F175" s="22">
        <v>0</v>
      </c>
      <c r="G175" s="36">
        <f t="shared" si="16"/>
        <v>0</v>
      </c>
      <c r="H175" s="21"/>
      <c r="I175" s="22">
        <v>7917.6</v>
      </c>
      <c r="J175" s="36">
        <f t="shared" si="18"/>
        <v>5.2506530290808838E-4</v>
      </c>
      <c r="K175" s="21"/>
      <c r="L175" s="51">
        <v>0</v>
      </c>
      <c r="M175" s="36">
        <v>0</v>
      </c>
      <c r="N175" s="21"/>
      <c r="O175" s="23"/>
      <c r="P175" s="53"/>
      <c r="Q175" s="36">
        <f t="shared" si="19"/>
        <v>0</v>
      </c>
      <c r="R175" s="14"/>
      <c r="V175" s="36">
        <f t="shared" si="20"/>
        <v>0</v>
      </c>
      <c r="W175" s="14"/>
      <c r="Y175" s="36">
        <f t="shared" si="21"/>
        <v>0</v>
      </c>
      <c r="Z175" s="12"/>
      <c r="AA175" s="5">
        <f t="shared" si="22"/>
        <v>15576.460000000001</v>
      </c>
      <c r="AB175" s="36">
        <f t="shared" si="23"/>
        <v>1.1240017805042124E-4</v>
      </c>
      <c r="AC175" s="12"/>
    </row>
    <row r="176" spans="1:29" ht="15.75" thickBot="1" x14ac:dyDescent="0.3">
      <c r="A176" s="3" t="s">
        <v>233</v>
      </c>
      <c r="B176" s="12"/>
      <c r="C176" s="23">
        <v>17966.86</v>
      </c>
      <c r="D176" s="36">
        <f t="shared" si="17"/>
        <v>9.0044908287115427E-4</v>
      </c>
      <c r="E176" s="21"/>
      <c r="F176" s="22">
        <v>95780.85</v>
      </c>
      <c r="G176" s="36">
        <f t="shared" si="16"/>
        <v>1.0749990028793707E-3</v>
      </c>
      <c r="H176" s="21"/>
      <c r="I176" s="22">
        <v>22725.599999999999</v>
      </c>
      <c r="J176" s="36">
        <f t="shared" si="18"/>
        <v>1.5070758876134247E-3</v>
      </c>
      <c r="K176" s="21"/>
      <c r="L176" s="51">
        <v>0</v>
      </c>
      <c r="M176" s="36">
        <v>0</v>
      </c>
      <c r="N176" s="21"/>
      <c r="O176" s="23"/>
      <c r="P176" s="53">
        <v>10262.5</v>
      </c>
      <c r="Q176" s="36">
        <f t="shared" si="19"/>
        <v>3.8058947329383734E-3</v>
      </c>
      <c r="R176" s="14"/>
      <c r="V176" s="36">
        <f t="shared" si="20"/>
        <v>0</v>
      </c>
      <c r="W176" s="14"/>
      <c r="Y176" s="36">
        <f t="shared" si="21"/>
        <v>0</v>
      </c>
      <c r="Z176" s="12"/>
      <c r="AA176" s="5">
        <f t="shared" si="22"/>
        <v>146735.81</v>
      </c>
      <c r="AB176" s="36">
        <f t="shared" si="23"/>
        <v>1.0588497752616948E-3</v>
      </c>
      <c r="AC176" s="12"/>
    </row>
    <row r="177" spans="1:29" ht="15.75" thickBot="1" x14ac:dyDescent="0.3">
      <c r="A177" s="3" t="s">
        <v>123</v>
      </c>
      <c r="B177" s="12"/>
      <c r="C177" s="23">
        <v>29140.639999999999</v>
      </c>
      <c r="D177" s="36">
        <f t="shared" si="17"/>
        <v>1.4604478780531752E-3</v>
      </c>
      <c r="E177" s="21"/>
      <c r="F177" s="22">
        <v>164481.32</v>
      </c>
      <c r="G177" s="36">
        <f t="shared" si="16"/>
        <v>1.8460606164205338E-3</v>
      </c>
      <c r="H177" s="21"/>
      <c r="I177" s="22">
        <v>33487.199999999997</v>
      </c>
      <c r="J177" s="36">
        <f t="shared" si="18"/>
        <v>2.220744519998956E-3</v>
      </c>
      <c r="K177" s="21"/>
      <c r="L177" s="51">
        <v>0</v>
      </c>
      <c r="M177" s="36">
        <v>0</v>
      </c>
      <c r="N177" s="21"/>
      <c r="O177" s="23"/>
      <c r="P177" s="53"/>
      <c r="Q177" s="36">
        <f t="shared" si="19"/>
        <v>0</v>
      </c>
      <c r="R177" s="14"/>
      <c r="V177" s="36">
        <f t="shared" si="20"/>
        <v>0</v>
      </c>
      <c r="W177" s="14"/>
      <c r="Y177" s="36">
        <f t="shared" si="21"/>
        <v>0</v>
      </c>
      <c r="Z177" s="12"/>
      <c r="AA177" s="5">
        <f t="shared" si="22"/>
        <v>227109.16000000003</v>
      </c>
      <c r="AB177" s="36">
        <f t="shared" si="23"/>
        <v>1.6388261531106302E-3</v>
      </c>
      <c r="AC177" s="12"/>
    </row>
    <row r="178" spans="1:29" ht="15.75" thickBot="1" x14ac:dyDescent="0.3">
      <c r="A178" s="3" t="s">
        <v>272</v>
      </c>
      <c r="B178" s="12"/>
      <c r="C178" s="23">
        <v>27216.68</v>
      </c>
      <c r="D178" s="36">
        <f t="shared" si="17"/>
        <v>1.364024350654354E-3</v>
      </c>
      <c r="E178" s="21"/>
      <c r="F178" s="22">
        <v>170801.86000000002</v>
      </c>
      <c r="G178" s="36">
        <f t="shared" si="16"/>
        <v>1.9169993708548407E-3</v>
      </c>
      <c r="H178" s="21"/>
      <c r="I178" s="22">
        <v>34459.199999999997</v>
      </c>
      <c r="J178" s="36">
        <f t="shared" si="18"/>
        <v>2.2852038857697279E-3</v>
      </c>
      <c r="K178" s="21"/>
      <c r="L178" s="51">
        <v>0</v>
      </c>
      <c r="M178" s="36">
        <v>0</v>
      </c>
      <c r="N178" s="21"/>
      <c r="O178" s="23"/>
      <c r="P178" s="53"/>
      <c r="Q178" s="36">
        <f t="shared" si="19"/>
        <v>0</v>
      </c>
      <c r="R178" s="14"/>
      <c r="V178" s="36">
        <f t="shared" si="20"/>
        <v>0</v>
      </c>
      <c r="W178" s="14"/>
      <c r="Y178" s="36">
        <f t="shared" si="21"/>
        <v>0</v>
      </c>
      <c r="Z178" s="12"/>
      <c r="AA178" s="5">
        <f t="shared" si="22"/>
        <v>232477.74</v>
      </c>
      <c r="AB178" s="36">
        <f t="shared" si="23"/>
        <v>1.6775659789682337E-3</v>
      </c>
      <c r="AC178" s="12"/>
    </row>
    <row r="179" spans="1:29" ht="15.75" thickBot="1" x14ac:dyDescent="0.3">
      <c r="A179" s="3" t="s">
        <v>254</v>
      </c>
      <c r="B179" s="12"/>
      <c r="C179" s="23">
        <v>13230.95</v>
      </c>
      <c r="D179" s="36">
        <f t="shared" si="17"/>
        <v>6.6309843751295987E-4</v>
      </c>
      <c r="E179" s="21"/>
      <c r="F179" s="22">
        <v>91884.39</v>
      </c>
      <c r="G179" s="36">
        <f t="shared" si="16"/>
        <v>1.0312669769602088E-3</v>
      </c>
      <c r="H179" s="21"/>
      <c r="I179" s="22">
        <v>15427.2</v>
      </c>
      <c r="J179" s="36">
        <f t="shared" si="18"/>
        <v>1.0230735880852357E-3</v>
      </c>
      <c r="K179" s="21"/>
      <c r="L179" s="51">
        <v>0</v>
      </c>
      <c r="M179" s="36">
        <v>0</v>
      </c>
      <c r="N179" s="21"/>
      <c r="O179" s="23"/>
      <c r="P179" s="53"/>
      <c r="Q179" s="36">
        <f t="shared" si="19"/>
        <v>0</v>
      </c>
      <c r="R179" s="14"/>
      <c r="V179" s="36">
        <f t="shared" si="20"/>
        <v>0</v>
      </c>
      <c r="W179" s="14"/>
      <c r="Y179" s="36">
        <f t="shared" si="21"/>
        <v>0</v>
      </c>
      <c r="Z179" s="12"/>
      <c r="AA179" s="5">
        <f t="shared" si="22"/>
        <v>120542.54</v>
      </c>
      <c r="AB179" s="36">
        <f t="shared" si="23"/>
        <v>8.6983839451647055E-4</v>
      </c>
      <c r="AC179" s="12"/>
    </row>
    <row r="180" spans="1:29" ht="15.75" thickBot="1" x14ac:dyDescent="0.3">
      <c r="A180" s="3" t="s">
        <v>285</v>
      </c>
      <c r="B180" s="12"/>
      <c r="C180" s="23">
        <v>49801.05</v>
      </c>
      <c r="D180" s="36">
        <f t="shared" si="17"/>
        <v>2.4958901999860019E-3</v>
      </c>
      <c r="E180" s="21"/>
      <c r="F180" s="22">
        <v>413535.64</v>
      </c>
      <c r="G180" s="36">
        <f t="shared" si="16"/>
        <v>4.641328623154653E-3</v>
      </c>
      <c r="H180" s="21"/>
      <c r="I180" s="22">
        <v>59587.199999999997</v>
      </c>
      <c r="J180" s="36">
        <f t="shared" si="18"/>
        <v>3.951597860140048E-3</v>
      </c>
      <c r="K180" s="21"/>
      <c r="L180" s="51">
        <v>0</v>
      </c>
      <c r="M180" s="36">
        <v>0</v>
      </c>
      <c r="N180" s="21"/>
      <c r="O180" s="23"/>
      <c r="P180" s="53"/>
      <c r="Q180" s="36">
        <f t="shared" si="19"/>
        <v>0</v>
      </c>
      <c r="R180" s="14"/>
      <c r="V180" s="36">
        <f t="shared" si="20"/>
        <v>0</v>
      </c>
      <c r="W180" s="14"/>
      <c r="X180" s="58">
        <v>35902.81</v>
      </c>
      <c r="Y180" s="36">
        <f t="shared" si="21"/>
        <v>8.5697123761785433E-3</v>
      </c>
      <c r="Z180" s="12"/>
      <c r="AA180" s="5">
        <f t="shared" si="22"/>
        <v>558826.69999999995</v>
      </c>
      <c r="AB180" s="36">
        <f t="shared" si="23"/>
        <v>4.0325093493213046E-3</v>
      </c>
      <c r="AC180" s="12"/>
    </row>
    <row r="181" spans="1:29" ht="15.75" thickBot="1" x14ac:dyDescent="0.3">
      <c r="A181" s="1" t="s">
        <v>305</v>
      </c>
      <c r="B181" s="12"/>
      <c r="C181" s="23">
        <v>174365.99</v>
      </c>
      <c r="D181" s="36">
        <f t="shared" si="17"/>
        <v>8.7387387545414634E-3</v>
      </c>
      <c r="E181" s="21"/>
      <c r="F181" s="22">
        <v>540996.85000000009</v>
      </c>
      <c r="G181" s="36">
        <f t="shared" si="16"/>
        <v>6.0718930173503426E-3</v>
      </c>
      <c r="H181" s="21"/>
      <c r="I181" s="22">
        <v>89685.6</v>
      </c>
      <c r="J181" s="36">
        <f t="shared" si="18"/>
        <v>5.9476099740443638E-3</v>
      </c>
      <c r="K181" s="21"/>
      <c r="L181" s="51">
        <v>19716.04</v>
      </c>
      <c r="M181" s="36">
        <v>1.3504136986301369E-2</v>
      </c>
      <c r="N181" s="21"/>
      <c r="O181" s="23"/>
      <c r="P181" s="53">
        <v>15000</v>
      </c>
      <c r="Q181" s="36">
        <f t="shared" si="19"/>
        <v>5.5628181236614472E-3</v>
      </c>
      <c r="R181" s="14"/>
      <c r="U181" s="57">
        <v>200976</v>
      </c>
      <c r="V181" s="36">
        <f t="shared" si="20"/>
        <v>3.2928671911634448E-2</v>
      </c>
      <c r="W181" s="14"/>
      <c r="X181" s="58">
        <v>64073.54</v>
      </c>
      <c r="Y181" s="36">
        <f t="shared" si="21"/>
        <v>1.529383936030553E-2</v>
      </c>
      <c r="Z181" s="12"/>
      <c r="AA181" s="5">
        <f t="shared" si="22"/>
        <v>1104814.02</v>
      </c>
      <c r="AB181" s="36">
        <f t="shared" si="23"/>
        <v>7.9723693676613076E-3</v>
      </c>
      <c r="AC181" s="12"/>
    </row>
    <row r="182" spans="1:29" ht="15.75" thickBot="1" x14ac:dyDescent="0.3">
      <c r="A182" s="1" t="s">
        <v>85</v>
      </c>
      <c r="B182" s="12"/>
      <c r="C182" s="23">
        <v>33684.160000000003</v>
      </c>
      <c r="D182" s="36">
        <f t="shared" si="17"/>
        <v>1.6881564713748102E-3</v>
      </c>
      <c r="E182" s="21"/>
      <c r="F182" s="22">
        <v>163745.86000000002</v>
      </c>
      <c r="G182" s="36">
        <f t="shared" si="16"/>
        <v>1.8378061608935923E-3</v>
      </c>
      <c r="H182" s="21"/>
      <c r="I182" s="22">
        <v>32971.199999999997</v>
      </c>
      <c r="J182" s="36">
        <f t="shared" si="18"/>
        <v>2.1865253505157071E-3</v>
      </c>
      <c r="K182" s="21"/>
      <c r="L182" s="51">
        <v>0</v>
      </c>
      <c r="M182" s="36">
        <v>0</v>
      </c>
      <c r="N182" s="21"/>
      <c r="O182" s="23"/>
      <c r="P182" s="53"/>
      <c r="Q182" s="36">
        <f t="shared" si="19"/>
        <v>0</v>
      </c>
      <c r="R182" s="14"/>
      <c r="U182" s="57">
        <v>168654</v>
      </c>
      <c r="V182" s="36">
        <f t="shared" si="20"/>
        <v>2.7632912549681535E-2</v>
      </c>
      <c r="W182" s="14"/>
      <c r="X182" s="58">
        <v>31394.27</v>
      </c>
      <c r="Y182" s="36">
        <f t="shared" si="21"/>
        <v>7.4935600907029502E-3</v>
      </c>
      <c r="Z182" s="12"/>
      <c r="AA182" s="5">
        <f t="shared" si="22"/>
        <v>430449.49000000005</v>
      </c>
      <c r="AB182" s="36">
        <f t="shared" si="23"/>
        <v>3.106135753419777E-3</v>
      </c>
      <c r="AC182" s="12"/>
    </row>
    <row r="183" spans="1:29" ht="15.75" thickBot="1" x14ac:dyDescent="0.3">
      <c r="A183" s="3" t="s">
        <v>221</v>
      </c>
      <c r="B183" s="12"/>
      <c r="C183" s="23">
        <v>46574.71</v>
      </c>
      <c r="D183" s="36">
        <f t="shared" si="17"/>
        <v>2.3341950070568801E-3</v>
      </c>
      <c r="E183" s="21"/>
      <c r="F183" s="22">
        <v>257711.69000000003</v>
      </c>
      <c r="G183" s="36">
        <f t="shared" si="16"/>
        <v>2.8924342369101705E-3</v>
      </c>
      <c r="H183" s="21"/>
      <c r="I183" s="22">
        <v>55502.400000000001</v>
      </c>
      <c r="J183" s="36">
        <f t="shared" si="18"/>
        <v>3.6807093649749776E-3</v>
      </c>
      <c r="K183" s="21"/>
      <c r="L183" s="51">
        <v>0</v>
      </c>
      <c r="M183" s="36">
        <v>0</v>
      </c>
      <c r="N183" s="21"/>
      <c r="O183" s="23"/>
      <c r="P183" s="53">
        <v>25000</v>
      </c>
      <c r="Q183" s="36">
        <f t="shared" si="19"/>
        <v>9.2713635394357456E-3</v>
      </c>
      <c r="R183" s="14"/>
      <c r="V183" s="36">
        <f t="shared" si="20"/>
        <v>0</v>
      </c>
      <c r="W183" s="14"/>
      <c r="Y183" s="36">
        <f t="shared" si="21"/>
        <v>0</v>
      </c>
      <c r="Z183" s="12"/>
      <c r="AA183" s="5">
        <f t="shared" si="22"/>
        <v>384788.80000000005</v>
      </c>
      <c r="AB183" s="36">
        <f t="shared" si="23"/>
        <v>2.7766469166811926E-3</v>
      </c>
      <c r="AC183" s="12"/>
    </row>
    <row r="184" spans="1:29" ht="15.75" thickBot="1" x14ac:dyDescent="0.3">
      <c r="A184" s="3" t="s">
        <v>30</v>
      </c>
      <c r="B184" s="12"/>
      <c r="C184" s="23">
        <v>32056.18</v>
      </c>
      <c r="D184" s="36">
        <f t="shared" si="17"/>
        <v>1.6065666388758325E-3</v>
      </c>
      <c r="E184" s="21"/>
      <c r="F184" s="22">
        <v>186596.33</v>
      </c>
      <c r="G184" s="36">
        <f t="shared" si="16"/>
        <v>2.0942690390714841E-3</v>
      </c>
      <c r="H184" s="21"/>
      <c r="I184" s="22">
        <v>35431.199999999997</v>
      </c>
      <c r="J184" s="36">
        <f t="shared" si="18"/>
        <v>2.3496632515404995E-3</v>
      </c>
      <c r="K184" s="21"/>
      <c r="L184" s="51">
        <v>0</v>
      </c>
      <c r="M184" s="36">
        <v>0</v>
      </c>
      <c r="N184" s="21"/>
      <c r="O184" s="23"/>
      <c r="P184" s="53">
        <v>32000</v>
      </c>
      <c r="Q184" s="36">
        <f t="shared" si="19"/>
        <v>1.1867345330477754E-2</v>
      </c>
      <c r="R184" s="14"/>
      <c r="V184" s="36">
        <f t="shared" si="20"/>
        <v>0</v>
      </c>
      <c r="W184" s="14"/>
      <c r="Y184" s="36">
        <f t="shared" si="21"/>
        <v>0</v>
      </c>
      <c r="Z184" s="12"/>
      <c r="AA184" s="5">
        <f t="shared" si="22"/>
        <v>286083.70999999996</v>
      </c>
      <c r="AB184" s="36">
        <f t="shared" si="23"/>
        <v>2.0643881819954642E-3</v>
      </c>
      <c r="AC184" s="12"/>
    </row>
    <row r="185" spans="1:29" ht="15.75" thickBot="1" x14ac:dyDescent="0.3">
      <c r="A185" s="1" t="s">
        <v>37</v>
      </c>
      <c r="B185" s="12"/>
      <c r="C185" s="23">
        <v>566572.89</v>
      </c>
      <c r="D185" s="36">
        <f t="shared" si="17"/>
        <v>2.8395058411996275E-2</v>
      </c>
      <c r="E185" s="21"/>
      <c r="F185" s="22">
        <v>1301813.06</v>
      </c>
      <c r="G185" s="36">
        <f t="shared" si="16"/>
        <v>1.4610934664239692E-2</v>
      </c>
      <c r="H185" s="21"/>
      <c r="I185" s="22">
        <v>197580</v>
      </c>
      <c r="J185" s="36">
        <f t="shared" si="18"/>
        <v>1.3102758733527849E-2</v>
      </c>
      <c r="K185" s="21"/>
      <c r="L185" s="51">
        <v>56774.34</v>
      </c>
      <c r="M185" s="36">
        <v>3.8886534246575337E-2</v>
      </c>
      <c r="N185" s="21"/>
      <c r="O185" s="23"/>
      <c r="P185" s="53">
        <v>20000</v>
      </c>
      <c r="Q185" s="36">
        <f t="shared" si="19"/>
        <v>7.4170908315485959E-3</v>
      </c>
      <c r="R185" s="14"/>
      <c r="U185" s="57">
        <v>178275</v>
      </c>
      <c r="V185" s="36">
        <f t="shared" si="20"/>
        <v>2.9209253766850924E-2</v>
      </c>
      <c r="W185" s="14"/>
      <c r="X185" s="58">
        <v>142881.68</v>
      </c>
      <c r="Y185" s="36">
        <f t="shared" si="21"/>
        <v>3.4104709392528951E-2</v>
      </c>
      <c r="Z185" s="12"/>
      <c r="AA185" s="5">
        <f t="shared" si="22"/>
        <v>2463896.9700000002</v>
      </c>
      <c r="AB185" s="36">
        <f t="shared" si="23"/>
        <v>1.777955056064686E-2</v>
      </c>
      <c r="AC185" s="12"/>
    </row>
    <row r="186" spans="1:29" ht="15.75" thickBot="1" x14ac:dyDescent="0.3">
      <c r="A186" s="3" t="s">
        <v>58</v>
      </c>
      <c r="B186" s="12"/>
      <c r="C186" s="23">
        <v>34555.94</v>
      </c>
      <c r="D186" s="36">
        <f t="shared" si="17"/>
        <v>1.7318476617923576E-3</v>
      </c>
      <c r="E186" s="21"/>
      <c r="F186" s="22">
        <v>96962.87000000001</v>
      </c>
      <c r="G186" s="36">
        <f t="shared" si="16"/>
        <v>1.0882654368417283E-3</v>
      </c>
      <c r="H186" s="21"/>
      <c r="I186" s="22">
        <v>23791.200000000001</v>
      </c>
      <c r="J186" s="36">
        <f t="shared" si="18"/>
        <v>1.5777424515695301E-3</v>
      </c>
      <c r="K186" s="21"/>
      <c r="L186" s="51">
        <v>0</v>
      </c>
      <c r="M186" s="36">
        <v>0</v>
      </c>
      <c r="N186" s="21"/>
      <c r="O186" s="23"/>
      <c r="P186" s="53"/>
      <c r="Q186" s="36">
        <f t="shared" si="19"/>
        <v>0</v>
      </c>
      <c r="R186" s="14"/>
      <c r="V186" s="36">
        <f t="shared" si="20"/>
        <v>0</v>
      </c>
      <c r="W186" s="14"/>
      <c r="Y186" s="36">
        <f t="shared" si="21"/>
        <v>0</v>
      </c>
      <c r="Z186" s="12"/>
      <c r="AA186" s="5">
        <f t="shared" si="22"/>
        <v>155310.01</v>
      </c>
      <c r="AB186" s="36">
        <f t="shared" si="23"/>
        <v>1.1207214461445478E-3</v>
      </c>
      <c r="AC186" s="12"/>
    </row>
    <row r="187" spans="1:29" ht="15.75" thickBot="1" x14ac:dyDescent="0.3">
      <c r="A187" s="1" t="s">
        <v>292</v>
      </c>
      <c r="B187" s="12"/>
      <c r="C187" s="23">
        <v>27098.280000000002</v>
      </c>
      <c r="D187" s="36">
        <f t="shared" si="17"/>
        <v>1.3580904717566532E-3</v>
      </c>
      <c r="E187" s="21"/>
      <c r="F187" s="22">
        <v>174955.31000000003</v>
      </c>
      <c r="G187" s="36">
        <f t="shared" si="16"/>
        <v>1.9636157311033594E-3</v>
      </c>
      <c r="H187" s="21"/>
      <c r="I187" s="22">
        <v>31104</v>
      </c>
      <c r="J187" s="36">
        <f t="shared" si="18"/>
        <v>2.0626997046646941E-3</v>
      </c>
      <c r="K187" s="21"/>
      <c r="L187" s="51">
        <v>0</v>
      </c>
      <c r="M187" s="36">
        <v>0</v>
      </c>
      <c r="N187" s="21"/>
      <c r="O187" s="23"/>
      <c r="P187" s="53"/>
      <c r="Q187" s="36">
        <f t="shared" si="19"/>
        <v>0</v>
      </c>
      <c r="R187" s="14"/>
      <c r="V187" s="36">
        <f t="shared" si="20"/>
        <v>0</v>
      </c>
      <c r="W187" s="14"/>
      <c r="Y187" s="36">
        <f t="shared" si="21"/>
        <v>0</v>
      </c>
      <c r="Z187" s="12"/>
      <c r="AA187" s="5">
        <f t="shared" si="22"/>
        <v>233157.59000000003</v>
      </c>
      <c r="AB187" s="36">
        <f t="shared" si="23"/>
        <v>1.6824717958898951E-3</v>
      </c>
      <c r="AC187" s="12"/>
    </row>
    <row r="188" spans="1:29" ht="15.75" thickBot="1" x14ac:dyDescent="0.3">
      <c r="A188" s="1" t="s">
        <v>86</v>
      </c>
      <c r="B188" s="12"/>
      <c r="C188" s="23">
        <v>39559.64</v>
      </c>
      <c r="D188" s="36">
        <f t="shared" si="17"/>
        <v>1.9826191976067618E-3</v>
      </c>
      <c r="E188" s="21"/>
      <c r="F188" s="22">
        <v>215305.85</v>
      </c>
      <c r="G188" s="36">
        <f t="shared" si="16"/>
        <v>2.4164911259828593E-3</v>
      </c>
      <c r="H188" s="21"/>
      <c r="I188" s="22">
        <v>44203.199999999997</v>
      </c>
      <c r="J188" s="36">
        <f t="shared" si="18"/>
        <v>2.9313891327557352E-3</v>
      </c>
      <c r="K188" s="21"/>
      <c r="L188" s="51">
        <v>0</v>
      </c>
      <c r="M188" s="36">
        <v>0</v>
      </c>
      <c r="N188" s="21"/>
      <c r="O188" s="23"/>
      <c r="P188" s="53"/>
      <c r="Q188" s="36">
        <f t="shared" si="19"/>
        <v>0</v>
      </c>
      <c r="R188" s="14"/>
      <c r="V188" s="36">
        <f t="shared" si="20"/>
        <v>0</v>
      </c>
      <c r="W188" s="14"/>
      <c r="Y188" s="36">
        <f t="shared" si="21"/>
        <v>0</v>
      </c>
      <c r="Z188" s="12"/>
      <c r="AA188" s="5">
        <f t="shared" si="22"/>
        <v>299068.69</v>
      </c>
      <c r="AB188" s="36">
        <f t="shared" si="23"/>
        <v>2.1580881667147885E-3</v>
      </c>
      <c r="AC188" s="12"/>
    </row>
    <row r="189" spans="1:29" ht="15.75" thickBot="1" x14ac:dyDescent="0.3">
      <c r="A189" s="3" t="s">
        <v>234</v>
      </c>
      <c r="B189" s="12"/>
      <c r="C189" s="23">
        <v>23080.16</v>
      </c>
      <c r="D189" s="36">
        <f t="shared" si="17"/>
        <v>1.1567134660435657E-3</v>
      </c>
      <c r="E189" s="21"/>
      <c r="F189" s="22">
        <v>143813.71</v>
      </c>
      <c r="G189" s="36">
        <f t="shared" si="16"/>
        <v>1.6140971274569286E-3</v>
      </c>
      <c r="H189" s="21"/>
      <c r="I189" s="22">
        <v>26438.400000000001</v>
      </c>
      <c r="J189" s="36">
        <f t="shared" si="18"/>
        <v>1.7532947489649899E-3</v>
      </c>
      <c r="K189" s="21"/>
      <c r="L189" s="51">
        <v>0</v>
      </c>
      <c r="M189" s="36">
        <v>0</v>
      </c>
      <c r="N189" s="21"/>
      <c r="O189" s="23"/>
      <c r="P189" s="53"/>
      <c r="Q189" s="36">
        <f t="shared" si="19"/>
        <v>0</v>
      </c>
      <c r="R189" s="14"/>
      <c r="V189" s="36">
        <f t="shared" si="20"/>
        <v>0</v>
      </c>
      <c r="W189" s="14"/>
      <c r="Y189" s="36">
        <f t="shared" si="21"/>
        <v>0</v>
      </c>
      <c r="Z189" s="12"/>
      <c r="AA189" s="5">
        <f t="shared" si="22"/>
        <v>193332.27</v>
      </c>
      <c r="AB189" s="36">
        <f t="shared" si="23"/>
        <v>1.3950911549153087E-3</v>
      </c>
      <c r="AC189" s="12"/>
    </row>
    <row r="190" spans="1:29" ht="15.75" thickBot="1" x14ac:dyDescent="0.3">
      <c r="A190" s="1" t="s">
        <v>164</v>
      </c>
      <c r="B190" s="12"/>
      <c r="C190" s="23">
        <v>156284.02000000002</v>
      </c>
      <c r="D190" s="36">
        <f t="shared" si="17"/>
        <v>7.8325206784277904E-3</v>
      </c>
      <c r="E190" s="21"/>
      <c r="F190" s="22">
        <v>579140.1</v>
      </c>
      <c r="G190" s="36">
        <f t="shared" si="16"/>
        <v>6.4999948322390011E-3</v>
      </c>
      <c r="H190" s="21"/>
      <c r="I190" s="22">
        <v>78439.199999999997</v>
      </c>
      <c r="J190" s="36">
        <f t="shared" si="18"/>
        <v>5.2017912382373603E-3</v>
      </c>
      <c r="K190" s="21"/>
      <c r="L190" s="51">
        <v>17725.36</v>
      </c>
      <c r="M190" s="36">
        <v>1.2140657534246573E-2</v>
      </c>
      <c r="N190" s="21"/>
      <c r="O190" s="23"/>
      <c r="P190" s="53">
        <v>15000</v>
      </c>
      <c r="Q190" s="36">
        <f t="shared" si="19"/>
        <v>5.5628181236614472E-3</v>
      </c>
      <c r="R190" s="14"/>
      <c r="U190" s="57">
        <v>77055</v>
      </c>
      <c r="V190" s="36">
        <f t="shared" si="20"/>
        <v>1.2624984148112176E-2</v>
      </c>
      <c r="W190" s="14"/>
      <c r="X190" s="58">
        <v>56151.34</v>
      </c>
      <c r="Y190" s="36">
        <f t="shared" si="21"/>
        <v>1.3402873851294907E-2</v>
      </c>
      <c r="Z190" s="12"/>
      <c r="AA190" s="5">
        <f t="shared" si="22"/>
        <v>979795.0199999999</v>
      </c>
      <c r="AB190" s="36">
        <f t="shared" si="23"/>
        <v>7.070228710561708E-3</v>
      </c>
      <c r="AC190" s="12"/>
    </row>
    <row r="191" spans="1:29" ht="15.75" thickBot="1" x14ac:dyDescent="0.3">
      <c r="A191" s="3" t="s">
        <v>87</v>
      </c>
      <c r="B191" s="12"/>
      <c r="C191" s="23">
        <v>33047.770000000004</v>
      </c>
      <c r="D191" s="36">
        <f t="shared" si="17"/>
        <v>1.6562623734718725E-3</v>
      </c>
      <c r="E191" s="21"/>
      <c r="F191" s="22">
        <v>106119.84999999999</v>
      </c>
      <c r="G191" s="36">
        <f t="shared" si="16"/>
        <v>1.1910390535864776E-3</v>
      </c>
      <c r="H191" s="21"/>
      <c r="I191" s="22">
        <v>37663.199999999997</v>
      </c>
      <c r="J191" s="36">
        <f t="shared" si="18"/>
        <v>2.4976810544215309E-3</v>
      </c>
      <c r="K191" s="21"/>
      <c r="L191" s="51">
        <v>0</v>
      </c>
      <c r="M191" s="36">
        <v>0</v>
      </c>
      <c r="N191" s="21"/>
      <c r="O191" s="23"/>
      <c r="P191" s="53"/>
      <c r="Q191" s="36">
        <f t="shared" si="19"/>
        <v>0</v>
      </c>
      <c r="R191" s="14"/>
      <c r="V191" s="36">
        <f t="shared" si="20"/>
        <v>0</v>
      </c>
      <c r="W191" s="14"/>
      <c r="X191" s="58">
        <v>28507.33</v>
      </c>
      <c r="Y191" s="36">
        <f t="shared" si="21"/>
        <v>6.8044707005609287E-3</v>
      </c>
      <c r="Z191" s="12"/>
      <c r="AA191" s="5">
        <f t="shared" si="22"/>
        <v>205338.15000000002</v>
      </c>
      <c r="AB191" s="36">
        <f t="shared" si="23"/>
        <v>1.481725926208144E-3</v>
      </c>
      <c r="AC191" s="12"/>
    </row>
    <row r="192" spans="1:29" ht="15.75" thickBot="1" x14ac:dyDescent="0.3">
      <c r="A192" s="1" t="s">
        <v>235</v>
      </c>
      <c r="B192" s="12"/>
      <c r="C192" s="23">
        <v>49061.06</v>
      </c>
      <c r="D192" s="36">
        <f t="shared" si="17"/>
        <v>2.458803958047576E-3</v>
      </c>
      <c r="E192" s="21"/>
      <c r="F192" s="22">
        <v>258730.3</v>
      </c>
      <c r="G192" s="36">
        <f t="shared" si="16"/>
        <v>2.9038666342455764E-3</v>
      </c>
      <c r="H192" s="21"/>
      <c r="I192" s="22">
        <v>56412</v>
      </c>
      <c r="J192" s="36">
        <f t="shared" si="18"/>
        <v>3.7410305986221937E-3</v>
      </c>
      <c r="K192" s="21"/>
      <c r="L192" s="51">
        <v>0</v>
      </c>
      <c r="M192" s="36">
        <v>0</v>
      </c>
      <c r="N192" s="21"/>
      <c r="O192" s="23"/>
      <c r="P192" s="53">
        <v>50000</v>
      </c>
      <c r="Q192" s="36">
        <f t="shared" si="19"/>
        <v>1.8542727078871491E-2</v>
      </c>
      <c r="R192" s="14"/>
      <c r="V192" s="36">
        <f t="shared" si="20"/>
        <v>0</v>
      </c>
      <c r="W192" s="14"/>
      <c r="Y192" s="36">
        <f t="shared" si="21"/>
        <v>0</v>
      </c>
      <c r="Z192" s="12"/>
      <c r="AA192" s="5">
        <f t="shared" si="22"/>
        <v>414203.36</v>
      </c>
      <c r="AB192" s="36">
        <f t="shared" si="23"/>
        <v>2.9889032176170145E-3</v>
      </c>
      <c r="AC192" s="12"/>
    </row>
    <row r="193" spans="1:29" ht="15.75" thickBot="1" x14ac:dyDescent="0.3">
      <c r="A193" s="3" t="s">
        <v>59</v>
      </c>
      <c r="B193" s="12"/>
      <c r="C193" s="23">
        <v>18988.03</v>
      </c>
      <c r="D193" s="36">
        <f t="shared" si="17"/>
        <v>9.5162728484721106E-4</v>
      </c>
      <c r="E193" s="21"/>
      <c r="F193" s="22">
        <v>95341.61</v>
      </c>
      <c r="G193" s="36">
        <f t="shared" si="16"/>
        <v>1.070069180665173E-3</v>
      </c>
      <c r="H193" s="21"/>
      <c r="I193" s="22">
        <v>20582.400000000001</v>
      </c>
      <c r="J193" s="36">
        <f t="shared" si="18"/>
        <v>1.3649469650620692E-3</v>
      </c>
      <c r="K193" s="21"/>
      <c r="L193" s="51">
        <v>0</v>
      </c>
      <c r="M193" s="36">
        <v>0</v>
      </c>
      <c r="N193" s="21"/>
      <c r="O193" s="23"/>
      <c r="P193" s="53"/>
      <c r="Q193" s="36">
        <f t="shared" si="19"/>
        <v>0</v>
      </c>
      <c r="R193" s="14"/>
      <c r="V193" s="36">
        <f t="shared" si="20"/>
        <v>0</v>
      </c>
      <c r="W193" s="14"/>
      <c r="Y193" s="36">
        <f t="shared" si="21"/>
        <v>0</v>
      </c>
      <c r="Z193" s="12"/>
      <c r="AA193" s="5">
        <f t="shared" si="22"/>
        <v>134912.04</v>
      </c>
      <c r="AB193" s="36">
        <f t="shared" si="23"/>
        <v>9.7352911490451309E-4</v>
      </c>
      <c r="AC193" s="12"/>
    </row>
    <row r="194" spans="1:29" ht="15.75" thickBot="1" x14ac:dyDescent="0.3">
      <c r="A194" s="3" t="s">
        <v>150</v>
      </c>
      <c r="B194" s="12"/>
      <c r="C194" s="23">
        <v>5026.21</v>
      </c>
      <c r="D194" s="36">
        <f t="shared" si="17"/>
        <v>2.5189967444605367E-4</v>
      </c>
      <c r="E194" s="21"/>
      <c r="F194" s="22">
        <v>85409.31</v>
      </c>
      <c r="G194" s="36">
        <f t="shared" si="16"/>
        <v>9.5859373858777676E-4</v>
      </c>
      <c r="H194" s="21"/>
      <c r="I194" s="22"/>
      <c r="J194" s="36">
        <f t="shared" si="18"/>
        <v>0</v>
      </c>
      <c r="K194" s="21"/>
      <c r="L194" s="51">
        <v>0</v>
      </c>
      <c r="M194" s="36">
        <v>0</v>
      </c>
      <c r="N194" s="21"/>
      <c r="O194" s="23"/>
      <c r="P194" s="53"/>
      <c r="Q194" s="36">
        <f t="shared" si="19"/>
        <v>0</v>
      </c>
      <c r="R194" s="14"/>
      <c r="V194" s="36">
        <f t="shared" si="20"/>
        <v>0</v>
      </c>
      <c r="W194" s="14"/>
      <c r="X194" s="61">
        <v>25000</v>
      </c>
      <c r="Y194" s="36">
        <f t="shared" si="21"/>
        <v>5.9672992003819095E-3</v>
      </c>
      <c r="Z194" s="12"/>
      <c r="AA194" s="5">
        <f t="shared" si="22"/>
        <v>115435.52</v>
      </c>
      <c r="AB194" s="36">
        <f t="shared" si="23"/>
        <v>8.3298599305252677E-4</v>
      </c>
      <c r="AC194" s="12"/>
    </row>
    <row r="195" spans="1:29" ht="15.75" thickBot="1" x14ac:dyDescent="0.3">
      <c r="A195" s="3" t="s">
        <v>185</v>
      </c>
      <c r="B195" s="12"/>
      <c r="C195" s="23">
        <v>22843.37</v>
      </c>
      <c r="D195" s="36">
        <f t="shared" si="17"/>
        <v>1.1448462094203683E-3</v>
      </c>
      <c r="E195" s="21"/>
      <c r="F195" s="22">
        <v>144838.94999999998</v>
      </c>
      <c r="G195" s="36">
        <f t="shared" si="16"/>
        <v>1.6256039367795857E-3</v>
      </c>
      <c r="H195" s="21"/>
      <c r="I195" s="22">
        <v>26606.400000000001</v>
      </c>
      <c r="J195" s="36">
        <f t="shared" si="18"/>
        <v>1.7644358739130246E-3</v>
      </c>
      <c r="K195" s="21"/>
      <c r="L195" s="51">
        <v>0</v>
      </c>
      <c r="M195" s="36">
        <v>0</v>
      </c>
      <c r="N195" s="21"/>
      <c r="O195" s="23"/>
      <c r="P195" s="53"/>
      <c r="Q195" s="36">
        <f t="shared" si="19"/>
        <v>0</v>
      </c>
      <c r="R195" s="14"/>
      <c r="V195" s="36">
        <f t="shared" si="20"/>
        <v>0</v>
      </c>
      <c r="W195" s="14"/>
      <c r="Y195" s="36">
        <f t="shared" si="21"/>
        <v>0</v>
      </c>
      <c r="Z195" s="12"/>
      <c r="AA195" s="5">
        <f t="shared" si="22"/>
        <v>194288.71999999997</v>
      </c>
      <c r="AB195" s="36">
        <f t="shared" si="23"/>
        <v>1.4019929252980737E-3</v>
      </c>
      <c r="AC195" s="12"/>
    </row>
    <row r="196" spans="1:29" ht="15.75" thickBot="1" x14ac:dyDescent="0.3">
      <c r="A196" s="1" t="s">
        <v>172</v>
      </c>
      <c r="B196" s="12"/>
      <c r="C196" s="23">
        <v>60541.06</v>
      </c>
      <c r="D196" s="36">
        <f t="shared" si="17"/>
        <v>3.034149648466539E-3</v>
      </c>
      <c r="E196" s="21"/>
      <c r="F196" s="22">
        <v>205978.65000000002</v>
      </c>
      <c r="G196" s="36">
        <f t="shared" si="16"/>
        <v>2.3118070403889599E-3</v>
      </c>
      <c r="H196" s="21"/>
      <c r="I196" s="22">
        <v>45724.800000000003</v>
      </c>
      <c r="J196" s="36">
        <f t="shared" si="18"/>
        <v>3.0322958929993636E-3</v>
      </c>
      <c r="K196" s="21"/>
      <c r="L196" s="51">
        <v>0</v>
      </c>
      <c r="M196" s="36">
        <v>0</v>
      </c>
      <c r="N196" s="21"/>
      <c r="O196" s="23"/>
      <c r="P196" s="53">
        <v>25000</v>
      </c>
      <c r="Q196" s="36">
        <f t="shared" si="19"/>
        <v>9.2713635394357456E-3</v>
      </c>
      <c r="R196" s="14"/>
      <c r="V196" s="36">
        <f t="shared" si="20"/>
        <v>0</v>
      </c>
      <c r="W196" s="14"/>
      <c r="X196" s="58">
        <v>25995.07</v>
      </c>
      <c r="Y196" s="36">
        <f t="shared" si="21"/>
        <v>6.2048144169948704E-3</v>
      </c>
      <c r="Z196" s="12"/>
      <c r="AA196" s="5">
        <f t="shared" si="22"/>
        <v>363239.58</v>
      </c>
      <c r="AB196" s="36">
        <f t="shared" si="23"/>
        <v>2.6211471327220836E-3</v>
      </c>
      <c r="AC196" s="12"/>
    </row>
    <row r="197" spans="1:29" ht="15.75" thickBot="1" x14ac:dyDescent="0.3">
      <c r="A197" s="1" t="s">
        <v>236</v>
      </c>
      <c r="B197" s="12"/>
      <c r="C197" s="23">
        <v>12328.16</v>
      </c>
      <c r="D197" s="36">
        <f t="shared" si="17"/>
        <v>6.1785311209019544E-4</v>
      </c>
      <c r="E197" s="21"/>
      <c r="F197" s="22">
        <v>57291.18</v>
      </c>
      <c r="G197" s="36">
        <f t="shared" ref="G197:G260" si="24">F197/$F$314</f>
        <v>6.4300913359802657E-4</v>
      </c>
      <c r="H197" s="21"/>
      <c r="I197" s="22">
        <v>14788.8</v>
      </c>
      <c r="J197" s="36">
        <f t="shared" si="18"/>
        <v>9.80737313282704E-4</v>
      </c>
      <c r="K197" s="21"/>
      <c r="L197" s="51">
        <v>0</v>
      </c>
      <c r="M197" s="36">
        <v>0</v>
      </c>
      <c r="N197" s="21"/>
      <c r="O197" s="23"/>
      <c r="P197" s="53"/>
      <c r="Q197" s="36">
        <f t="shared" si="19"/>
        <v>0</v>
      </c>
      <c r="R197" s="14"/>
      <c r="V197" s="36">
        <f t="shared" si="20"/>
        <v>0</v>
      </c>
      <c r="W197" s="14"/>
      <c r="Y197" s="36">
        <f t="shared" si="21"/>
        <v>0</v>
      </c>
      <c r="Z197" s="12"/>
      <c r="AA197" s="5">
        <f t="shared" si="22"/>
        <v>84408.14</v>
      </c>
      <c r="AB197" s="36">
        <f t="shared" si="23"/>
        <v>6.0909153715959098E-4</v>
      </c>
      <c r="AC197" s="12"/>
    </row>
    <row r="198" spans="1:29" ht="15.75" thickBot="1" x14ac:dyDescent="0.3">
      <c r="A198" s="1" t="s">
        <v>60</v>
      </c>
      <c r="B198" s="12"/>
      <c r="C198" s="23">
        <v>68396.89</v>
      </c>
      <c r="D198" s="36">
        <f t="shared" ref="D198:D261" si="25">(C198/$C$314)</f>
        <v>3.4278620121567832E-3</v>
      </c>
      <c r="E198" s="21"/>
      <c r="F198" s="22">
        <v>690960.75999999989</v>
      </c>
      <c r="G198" s="36">
        <f t="shared" si="24"/>
        <v>7.7550170835691268E-3</v>
      </c>
      <c r="H198" s="21"/>
      <c r="I198" s="22">
        <v>83584.800000000003</v>
      </c>
      <c r="J198" s="36">
        <f t="shared" ref="J198:J261" si="26">I198/$I$314</f>
        <v>5.543027979502878E-3</v>
      </c>
      <c r="K198" s="21"/>
      <c r="L198" s="51">
        <v>0</v>
      </c>
      <c r="M198" s="36">
        <v>0</v>
      </c>
      <c r="N198" s="21"/>
      <c r="O198" s="23"/>
      <c r="P198" s="53">
        <v>50000</v>
      </c>
      <c r="Q198" s="36">
        <f t="shared" ref="Q198:Q261" si="27">P198/$P$314</f>
        <v>1.8542727078871491E-2</v>
      </c>
      <c r="R198" s="14"/>
      <c r="U198" s="57">
        <v>52784</v>
      </c>
      <c r="V198" s="36">
        <f t="shared" ref="V198:V261" si="28">U198/$U$314</f>
        <v>8.6483312344942317E-3</v>
      </c>
      <c r="W198" s="14"/>
      <c r="X198" s="58">
        <v>42634.92</v>
      </c>
      <c r="Y198" s="36">
        <f t="shared" ref="Y198:Y261" si="29">X198/$X$314</f>
        <v>1.0176612960973866E-2</v>
      </c>
      <c r="Z198" s="12"/>
      <c r="AA198" s="5">
        <f t="shared" ref="AA198:AA261" si="30">SUM(C198,F198,I198,L198,P198,U198,X198)</f>
        <v>988361.37</v>
      </c>
      <c r="AB198" s="36">
        <f t="shared" ref="AB198:AB261" si="31">AA198/$AA$314</f>
        <v>7.1320437356214607E-3</v>
      </c>
      <c r="AC198" s="12"/>
    </row>
    <row r="199" spans="1:29" ht="15.75" thickBot="1" x14ac:dyDescent="0.3">
      <c r="A199" s="3" t="s">
        <v>181</v>
      </c>
      <c r="B199" s="12"/>
      <c r="C199" s="23">
        <v>22421.57</v>
      </c>
      <c r="D199" s="36">
        <f t="shared" si="25"/>
        <v>1.1237067658473091E-3</v>
      </c>
      <c r="E199" s="21"/>
      <c r="F199" s="22">
        <v>142972.63</v>
      </c>
      <c r="G199" s="36">
        <f t="shared" si="24"/>
        <v>1.604657242956616E-3</v>
      </c>
      <c r="H199" s="21"/>
      <c r="I199" s="22">
        <v>26220</v>
      </c>
      <c r="J199" s="36">
        <f t="shared" si="26"/>
        <v>1.7388112865325447E-3</v>
      </c>
      <c r="K199" s="21"/>
      <c r="L199" s="51">
        <v>0</v>
      </c>
      <c r="M199" s="36">
        <v>0</v>
      </c>
      <c r="N199" s="21"/>
      <c r="O199" s="23"/>
      <c r="P199" s="53"/>
      <c r="Q199" s="36">
        <f t="shared" si="27"/>
        <v>0</v>
      </c>
      <c r="R199" s="14"/>
      <c r="V199" s="36">
        <f t="shared" si="28"/>
        <v>0</v>
      </c>
      <c r="W199" s="14"/>
      <c r="Y199" s="36">
        <f t="shared" si="29"/>
        <v>0</v>
      </c>
      <c r="Z199" s="12"/>
      <c r="AA199" s="5">
        <f t="shared" si="30"/>
        <v>191614.2</v>
      </c>
      <c r="AB199" s="36">
        <f t="shared" si="31"/>
        <v>1.3826935129669401E-3</v>
      </c>
      <c r="AC199" s="12"/>
    </row>
    <row r="200" spans="1:29" ht="15.75" thickBot="1" x14ac:dyDescent="0.3">
      <c r="A200" s="3" t="s">
        <v>16</v>
      </c>
      <c r="B200" s="12"/>
      <c r="C200" s="23">
        <v>96828.66</v>
      </c>
      <c r="D200" s="36">
        <f t="shared" si="25"/>
        <v>4.852783296170996E-3</v>
      </c>
      <c r="E200" s="21"/>
      <c r="F200" s="22">
        <v>294327.55</v>
      </c>
      <c r="G200" s="36">
        <f t="shared" si="24"/>
        <v>3.3033933481476526E-3</v>
      </c>
      <c r="H200" s="21"/>
      <c r="I200" s="22">
        <v>60343.199999999997</v>
      </c>
      <c r="J200" s="36">
        <f t="shared" si="26"/>
        <v>4.0017329224062035E-3</v>
      </c>
      <c r="K200" s="21"/>
      <c r="L200" s="51">
        <v>0</v>
      </c>
      <c r="M200" s="36">
        <v>0</v>
      </c>
      <c r="N200" s="21"/>
      <c r="O200" s="23"/>
      <c r="P200" s="53">
        <v>35000</v>
      </c>
      <c r="Q200" s="36">
        <f t="shared" si="27"/>
        <v>1.2979908955210043E-2</v>
      </c>
      <c r="R200" s="14"/>
      <c r="U200" s="57">
        <v>76511</v>
      </c>
      <c r="V200" s="36">
        <f t="shared" si="28"/>
        <v>1.2535853119930059E-2</v>
      </c>
      <c r="W200" s="14"/>
      <c r="X200" s="58">
        <v>42763.91</v>
      </c>
      <c r="Y200" s="36">
        <f t="shared" si="29"/>
        <v>1.0207401837928159E-2</v>
      </c>
      <c r="Z200" s="12"/>
      <c r="AA200" s="5">
        <f t="shared" si="30"/>
        <v>605774.31999999995</v>
      </c>
      <c r="AB200" s="36">
        <f t="shared" si="31"/>
        <v>4.3712847095150531E-3</v>
      </c>
      <c r="AC200" s="12"/>
    </row>
    <row r="201" spans="1:29" ht="15.75" thickBot="1" x14ac:dyDescent="0.3">
      <c r="A201" s="1" t="s">
        <v>237</v>
      </c>
      <c r="B201" s="12"/>
      <c r="C201" s="23">
        <v>23353.95</v>
      </c>
      <c r="D201" s="36">
        <f t="shared" si="25"/>
        <v>1.1704350598222947E-3</v>
      </c>
      <c r="E201" s="21"/>
      <c r="F201" s="22">
        <v>161940.12</v>
      </c>
      <c r="G201" s="36">
        <f t="shared" si="24"/>
        <v>1.8175393883658958E-3</v>
      </c>
      <c r="H201" s="21"/>
      <c r="I201" s="22">
        <v>27242.400000000001</v>
      </c>
      <c r="J201" s="36">
        <f t="shared" si="26"/>
        <v>1.806612989787727E-3</v>
      </c>
      <c r="K201" s="21"/>
      <c r="L201" s="51">
        <v>0</v>
      </c>
      <c r="M201" s="36">
        <v>0</v>
      </c>
      <c r="N201" s="21"/>
      <c r="O201" s="23"/>
      <c r="P201" s="53">
        <v>15000</v>
      </c>
      <c r="Q201" s="36">
        <f t="shared" si="27"/>
        <v>5.5628181236614472E-3</v>
      </c>
      <c r="R201" s="14"/>
      <c r="V201" s="36">
        <f t="shared" si="28"/>
        <v>0</v>
      </c>
      <c r="W201" s="14"/>
      <c r="Y201" s="36">
        <f t="shared" si="29"/>
        <v>0</v>
      </c>
      <c r="Z201" s="12"/>
      <c r="AA201" s="5">
        <f t="shared" si="30"/>
        <v>227536.47</v>
      </c>
      <c r="AB201" s="36">
        <f t="shared" si="31"/>
        <v>1.6419096342149839E-3</v>
      </c>
      <c r="AC201" s="12"/>
    </row>
    <row r="202" spans="1:29" ht="15.75" thickBot="1" x14ac:dyDescent="0.3">
      <c r="A202" s="3" t="s">
        <v>286</v>
      </c>
      <c r="B202" s="12"/>
      <c r="C202" s="23">
        <v>34342.740000000005</v>
      </c>
      <c r="D202" s="36">
        <f t="shared" si="25"/>
        <v>1.7211626703988625E-3</v>
      </c>
      <c r="E202" s="21"/>
      <c r="F202" s="22">
        <v>220952.9</v>
      </c>
      <c r="G202" s="36">
        <f t="shared" si="24"/>
        <v>2.4798709468887075E-3</v>
      </c>
      <c r="H202" s="21"/>
      <c r="I202" s="22">
        <v>40046.400000000001</v>
      </c>
      <c r="J202" s="36">
        <f t="shared" si="26"/>
        <v>2.6557258697557933E-3</v>
      </c>
      <c r="K202" s="21"/>
      <c r="L202" s="51">
        <v>0</v>
      </c>
      <c r="M202" s="36">
        <v>0</v>
      </c>
      <c r="N202" s="21"/>
      <c r="O202" s="23"/>
      <c r="P202" s="53">
        <v>15000</v>
      </c>
      <c r="Q202" s="36">
        <f t="shared" si="27"/>
        <v>5.5628181236614472E-3</v>
      </c>
      <c r="R202" s="14"/>
      <c r="V202" s="36">
        <f t="shared" si="28"/>
        <v>0</v>
      </c>
      <c r="W202" s="14"/>
      <c r="Y202" s="36">
        <f t="shared" si="29"/>
        <v>0</v>
      </c>
      <c r="Z202" s="12"/>
      <c r="AA202" s="5">
        <f t="shared" si="30"/>
        <v>310342.04000000004</v>
      </c>
      <c r="AB202" s="36">
        <f t="shared" si="31"/>
        <v>2.2394369807087716E-3</v>
      </c>
      <c r="AC202" s="12"/>
    </row>
    <row r="203" spans="1:29" ht="15.75" thickBot="1" x14ac:dyDescent="0.3">
      <c r="A203" s="1" t="s">
        <v>238</v>
      </c>
      <c r="B203" s="12"/>
      <c r="C203" s="23">
        <v>25707.11</v>
      </c>
      <c r="D203" s="36">
        <f t="shared" si="25"/>
        <v>1.2883688982252813E-3</v>
      </c>
      <c r="E203" s="21"/>
      <c r="F203" s="22">
        <v>148381.85</v>
      </c>
      <c r="G203" s="36">
        <f t="shared" si="24"/>
        <v>1.6653677723197939E-3</v>
      </c>
      <c r="H203" s="21"/>
      <c r="I203" s="22">
        <v>28579.200000000001</v>
      </c>
      <c r="J203" s="36">
        <f t="shared" si="26"/>
        <v>1.8952645125885166E-3</v>
      </c>
      <c r="K203" s="21"/>
      <c r="L203" s="51">
        <v>0</v>
      </c>
      <c r="M203" s="36">
        <v>0</v>
      </c>
      <c r="N203" s="21"/>
      <c r="O203" s="23"/>
      <c r="P203" s="53">
        <v>10262.5</v>
      </c>
      <c r="Q203" s="36">
        <f t="shared" si="27"/>
        <v>3.8058947329383734E-3</v>
      </c>
      <c r="R203" s="14"/>
      <c r="V203" s="36">
        <f t="shared" si="28"/>
        <v>0</v>
      </c>
      <c r="W203" s="14"/>
      <c r="Y203" s="36">
        <f t="shared" si="29"/>
        <v>0</v>
      </c>
      <c r="Z203" s="12"/>
      <c r="AA203" s="5">
        <f t="shared" si="30"/>
        <v>212930.66000000003</v>
      </c>
      <c r="AB203" s="36">
        <f t="shared" si="31"/>
        <v>1.5365136941508989E-3</v>
      </c>
      <c r="AC203" s="12"/>
    </row>
    <row r="204" spans="1:29" ht="15.75" thickBot="1" x14ac:dyDescent="0.3">
      <c r="A204" s="1" t="s">
        <v>17</v>
      </c>
      <c r="B204" s="12"/>
      <c r="C204" s="23">
        <v>40999.31</v>
      </c>
      <c r="D204" s="36">
        <f t="shared" si="25"/>
        <v>2.0547714563284927E-3</v>
      </c>
      <c r="E204" s="21"/>
      <c r="F204" s="22">
        <v>82545.099999999991</v>
      </c>
      <c r="G204" s="36">
        <f t="shared" si="24"/>
        <v>9.2644719891896892E-4</v>
      </c>
      <c r="H204" s="21"/>
      <c r="I204" s="22">
        <v>22706.400000000001</v>
      </c>
      <c r="J204" s="36">
        <f t="shared" si="26"/>
        <v>1.5058026161907925E-3</v>
      </c>
      <c r="K204" s="21"/>
      <c r="L204" s="51">
        <v>0</v>
      </c>
      <c r="M204" s="36">
        <v>0</v>
      </c>
      <c r="N204" s="21"/>
      <c r="O204" s="23"/>
      <c r="P204" s="53"/>
      <c r="Q204" s="36">
        <f t="shared" si="27"/>
        <v>0</v>
      </c>
      <c r="R204" s="14"/>
      <c r="V204" s="36">
        <f t="shared" si="28"/>
        <v>0</v>
      </c>
      <c r="W204" s="14"/>
      <c r="Y204" s="36">
        <f t="shared" si="29"/>
        <v>0</v>
      </c>
      <c r="Z204" s="12"/>
      <c r="AA204" s="5">
        <f t="shared" si="30"/>
        <v>146250.81</v>
      </c>
      <c r="AB204" s="36">
        <f t="shared" si="31"/>
        <v>1.0553500014777637E-3</v>
      </c>
      <c r="AC204" s="12"/>
    </row>
    <row r="205" spans="1:29" ht="15.75" thickBot="1" x14ac:dyDescent="0.3">
      <c r="A205" s="1" t="s">
        <v>273</v>
      </c>
      <c r="B205" s="12"/>
      <c r="C205" s="23">
        <v>12557.56</v>
      </c>
      <c r="D205" s="36">
        <f t="shared" si="25"/>
        <v>6.293500024544907E-4</v>
      </c>
      <c r="E205" s="21"/>
      <c r="F205" s="22">
        <v>35491.74</v>
      </c>
      <c r="G205" s="36">
        <f t="shared" si="24"/>
        <v>3.9834251951672878E-4</v>
      </c>
      <c r="H205" s="21"/>
      <c r="I205" s="22">
        <v>16058.4</v>
      </c>
      <c r="J205" s="36">
        <f t="shared" si="26"/>
        <v>1.0649323861042798E-3</v>
      </c>
      <c r="K205" s="21"/>
      <c r="L205" s="51">
        <v>0</v>
      </c>
      <c r="M205" s="36">
        <v>0</v>
      </c>
      <c r="N205" s="21"/>
      <c r="O205" s="23"/>
      <c r="P205" s="53"/>
      <c r="Q205" s="36">
        <f t="shared" si="27"/>
        <v>0</v>
      </c>
      <c r="R205" s="14"/>
      <c r="V205" s="36">
        <f t="shared" si="28"/>
        <v>0</v>
      </c>
      <c r="W205" s="14"/>
      <c r="Y205" s="36">
        <f t="shared" si="29"/>
        <v>0</v>
      </c>
      <c r="Z205" s="12"/>
      <c r="AA205" s="5">
        <f t="shared" si="30"/>
        <v>64107.7</v>
      </c>
      <c r="AB205" s="36">
        <f t="shared" si="31"/>
        <v>4.6260298517140539E-4</v>
      </c>
      <c r="AC205" s="12"/>
    </row>
    <row r="206" spans="1:29" ht="15.75" thickBot="1" x14ac:dyDescent="0.3">
      <c r="A206" s="3" t="s">
        <v>196</v>
      </c>
      <c r="B206" s="12"/>
      <c r="C206" s="23">
        <v>39552.93</v>
      </c>
      <c r="D206" s="36">
        <f t="shared" si="25"/>
        <v>1.9822829110577454E-3</v>
      </c>
      <c r="E206" s="21"/>
      <c r="F206" s="22">
        <v>146710.96000000002</v>
      </c>
      <c r="G206" s="36">
        <f t="shared" si="24"/>
        <v>1.6466144924739679E-3</v>
      </c>
      <c r="H206" s="21"/>
      <c r="I206" s="22">
        <v>27283.200000000001</v>
      </c>
      <c r="J206" s="36">
        <f t="shared" si="26"/>
        <v>1.8093186915608211E-3</v>
      </c>
      <c r="K206" s="21"/>
      <c r="L206" s="51">
        <v>0</v>
      </c>
      <c r="M206" s="36">
        <v>0</v>
      </c>
      <c r="N206" s="21"/>
      <c r="O206" s="23"/>
      <c r="P206" s="53"/>
      <c r="Q206" s="36">
        <f t="shared" si="27"/>
        <v>0</v>
      </c>
      <c r="R206" s="14"/>
      <c r="V206" s="36">
        <f t="shared" si="28"/>
        <v>0</v>
      </c>
      <c r="W206" s="14"/>
      <c r="X206" s="61">
        <v>25000</v>
      </c>
      <c r="Y206" s="36">
        <f t="shared" si="29"/>
        <v>5.9672992003819095E-3</v>
      </c>
      <c r="Z206" s="12"/>
      <c r="AA206" s="5">
        <f t="shared" si="30"/>
        <v>238547.09000000003</v>
      </c>
      <c r="AB206" s="36">
        <f t="shared" si="31"/>
        <v>1.7213625810620552E-3</v>
      </c>
      <c r="AC206" s="12"/>
    </row>
    <row r="207" spans="1:29" ht="15.75" thickBot="1" x14ac:dyDescent="0.3">
      <c r="A207" s="3" t="s">
        <v>38</v>
      </c>
      <c r="B207" s="12"/>
      <c r="C207" s="23">
        <v>43903.35</v>
      </c>
      <c r="D207" s="36">
        <f t="shared" si="25"/>
        <v>2.2003138691163225E-3</v>
      </c>
      <c r="E207" s="21"/>
      <c r="F207" s="22">
        <v>229715.85</v>
      </c>
      <c r="G207" s="36">
        <f t="shared" si="24"/>
        <v>2.5782221570970301E-3</v>
      </c>
      <c r="H207" s="21"/>
      <c r="I207" s="22">
        <v>52956</v>
      </c>
      <c r="J207" s="36">
        <f t="shared" si="26"/>
        <v>3.5118417425483387E-3</v>
      </c>
      <c r="K207" s="21"/>
      <c r="L207" s="51">
        <v>0</v>
      </c>
      <c r="M207" s="36">
        <v>0</v>
      </c>
      <c r="N207" s="21"/>
      <c r="O207" s="23"/>
      <c r="P207" s="53"/>
      <c r="Q207" s="36">
        <f t="shared" si="27"/>
        <v>0</v>
      </c>
      <c r="R207" s="14"/>
      <c r="V207" s="36">
        <f t="shared" si="28"/>
        <v>0</v>
      </c>
      <c r="W207" s="14"/>
      <c r="Y207" s="36">
        <f t="shared" si="29"/>
        <v>0</v>
      </c>
      <c r="Z207" s="12"/>
      <c r="AA207" s="5">
        <f t="shared" si="30"/>
        <v>326575.2</v>
      </c>
      <c r="AB207" s="36">
        <f t="shared" si="31"/>
        <v>2.35657592462292E-3</v>
      </c>
      <c r="AC207" s="12"/>
    </row>
    <row r="208" spans="1:29" ht="15.75" thickBot="1" x14ac:dyDescent="0.3">
      <c r="A208" s="3" t="s">
        <v>204</v>
      </c>
      <c r="B208" s="12"/>
      <c r="C208" s="23">
        <v>75086.36</v>
      </c>
      <c r="D208" s="36">
        <f t="shared" si="25"/>
        <v>3.7631196546382239E-3</v>
      </c>
      <c r="E208" s="21"/>
      <c r="F208" s="22">
        <v>518262.39999999997</v>
      </c>
      <c r="G208" s="36">
        <f t="shared" si="24"/>
        <v>5.816732292831704E-3</v>
      </c>
      <c r="H208" s="21"/>
      <c r="I208" s="22">
        <v>89508</v>
      </c>
      <c r="J208" s="36">
        <f t="shared" si="26"/>
        <v>5.9358322133850122E-3</v>
      </c>
      <c r="K208" s="21"/>
      <c r="L208" s="51">
        <v>19134.27</v>
      </c>
      <c r="M208" s="36">
        <v>1.3105664383561642E-2</v>
      </c>
      <c r="N208" s="21"/>
      <c r="O208" s="23"/>
      <c r="P208" s="53">
        <v>33000</v>
      </c>
      <c r="Q208" s="36">
        <f t="shared" si="27"/>
        <v>1.2238199872055183E-2</v>
      </c>
      <c r="R208" s="14"/>
      <c r="U208" s="57">
        <v>54557</v>
      </c>
      <c r="V208" s="36">
        <f t="shared" si="28"/>
        <v>8.9388262950951397E-3</v>
      </c>
      <c r="W208" s="14"/>
      <c r="X208" s="58">
        <v>54741.65</v>
      </c>
      <c r="Y208" s="36">
        <f t="shared" si="29"/>
        <v>1.3066392170903454E-2</v>
      </c>
      <c r="Z208" s="12"/>
      <c r="AA208" s="5">
        <f t="shared" si="30"/>
        <v>844289.68</v>
      </c>
      <c r="AB208" s="36">
        <f t="shared" si="31"/>
        <v>6.0924183259953267E-3</v>
      </c>
      <c r="AC208" s="12"/>
    </row>
    <row r="209" spans="1:29" ht="15.75" thickBot="1" x14ac:dyDescent="0.3">
      <c r="A209" s="1" t="s">
        <v>61</v>
      </c>
      <c r="B209" s="12"/>
      <c r="C209" s="23">
        <v>24219.739999999998</v>
      </c>
      <c r="D209" s="36">
        <f t="shared" si="25"/>
        <v>1.2138260480895275E-3</v>
      </c>
      <c r="E209" s="21"/>
      <c r="F209" s="22">
        <v>150640.97000000003</v>
      </c>
      <c r="G209" s="36">
        <f t="shared" si="24"/>
        <v>1.6907230677403805E-3</v>
      </c>
      <c r="H209" s="21"/>
      <c r="I209" s="22">
        <v>28615.200000000001</v>
      </c>
      <c r="J209" s="36">
        <f t="shared" si="26"/>
        <v>1.8976518965059526E-3</v>
      </c>
      <c r="K209" s="21"/>
      <c r="L209" s="51">
        <v>0</v>
      </c>
      <c r="M209" s="36">
        <v>0</v>
      </c>
      <c r="N209" s="21"/>
      <c r="O209" s="23"/>
      <c r="P209" s="53">
        <v>15000</v>
      </c>
      <c r="Q209" s="36">
        <f t="shared" si="27"/>
        <v>5.5628181236614472E-3</v>
      </c>
      <c r="R209" s="14"/>
      <c r="V209" s="36">
        <f t="shared" si="28"/>
        <v>0</v>
      </c>
      <c r="W209" s="14"/>
      <c r="Y209" s="36">
        <f t="shared" si="29"/>
        <v>0</v>
      </c>
      <c r="Z209" s="12"/>
      <c r="AA209" s="5">
        <f t="shared" si="30"/>
        <v>218475.91000000003</v>
      </c>
      <c r="AB209" s="36">
        <f t="shared" si="31"/>
        <v>1.5765283757495482E-3</v>
      </c>
      <c r="AC209" s="12"/>
    </row>
    <row r="210" spans="1:29" ht="15.75" thickBot="1" x14ac:dyDescent="0.3">
      <c r="A210" s="1" t="s">
        <v>173</v>
      </c>
      <c r="B210" s="12"/>
      <c r="C210" s="23">
        <v>311302.78999999998</v>
      </c>
      <c r="D210" s="36">
        <f t="shared" si="25"/>
        <v>1.5601630543719465E-2</v>
      </c>
      <c r="E210" s="21"/>
      <c r="F210" s="22">
        <v>1227175.6199999999</v>
      </c>
      <c r="G210" s="36">
        <f t="shared" si="24"/>
        <v>1.3773239304703115E-2</v>
      </c>
      <c r="H210" s="21"/>
      <c r="I210" s="22">
        <v>168681.60000000001</v>
      </c>
      <c r="J210" s="36">
        <f t="shared" si="26"/>
        <v>1.1186326083538067E-2</v>
      </c>
      <c r="K210" s="21"/>
      <c r="L210" s="51">
        <v>39435.24</v>
      </c>
      <c r="M210" s="36">
        <v>2.7010438356164377E-2</v>
      </c>
      <c r="N210" s="21"/>
      <c r="O210" s="23"/>
      <c r="P210" s="53">
        <v>46000</v>
      </c>
      <c r="Q210" s="36">
        <f t="shared" si="27"/>
        <v>1.7059308912561771E-2</v>
      </c>
      <c r="R210" s="14"/>
      <c r="U210" s="57">
        <v>78049</v>
      </c>
      <c r="V210" s="36">
        <f t="shared" si="28"/>
        <v>1.2787844887106705E-2</v>
      </c>
      <c r="W210" s="14"/>
      <c r="X210" s="58">
        <v>85668.78</v>
      </c>
      <c r="Y210" s="36">
        <f t="shared" si="29"/>
        <v>2.0448449695667746E-2</v>
      </c>
      <c r="Z210" s="12"/>
      <c r="AA210" s="5">
        <f t="shared" si="30"/>
        <v>1956313.03</v>
      </c>
      <c r="AB210" s="36">
        <f t="shared" si="31"/>
        <v>1.4116810423829231E-2</v>
      </c>
      <c r="AC210" s="12"/>
    </row>
    <row r="211" spans="1:29" ht="15.75" thickBot="1" x14ac:dyDescent="0.3">
      <c r="A211" s="1" t="s">
        <v>239</v>
      </c>
      <c r="B211" s="12"/>
      <c r="C211" s="23">
        <v>28726.25</v>
      </c>
      <c r="D211" s="36">
        <f t="shared" si="25"/>
        <v>1.4396798030834267E-3</v>
      </c>
      <c r="E211" s="21"/>
      <c r="F211" s="22">
        <v>160669.13</v>
      </c>
      <c r="G211" s="36">
        <f t="shared" si="24"/>
        <v>1.8032743971628563E-3</v>
      </c>
      <c r="H211" s="21"/>
      <c r="I211" s="22"/>
      <c r="J211" s="36">
        <f t="shared" si="26"/>
        <v>0</v>
      </c>
      <c r="K211" s="21"/>
      <c r="L211" s="51">
        <v>0</v>
      </c>
      <c r="M211" s="36">
        <v>0</v>
      </c>
      <c r="N211" s="21"/>
      <c r="O211" s="23"/>
      <c r="P211" s="53"/>
      <c r="Q211" s="36">
        <f t="shared" si="27"/>
        <v>0</v>
      </c>
      <c r="R211" s="14"/>
      <c r="V211" s="36">
        <f t="shared" si="28"/>
        <v>0</v>
      </c>
      <c r="W211" s="14"/>
      <c r="Y211" s="36">
        <f t="shared" si="29"/>
        <v>0</v>
      </c>
      <c r="Z211" s="12"/>
      <c r="AA211" s="5">
        <f t="shared" si="30"/>
        <v>189395.38</v>
      </c>
      <c r="AB211" s="36">
        <f t="shared" si="31"/>
        <v>1.3666824447870177E-3</v>
      </c>
      <c r="AC211" s="12"/>
    </row>
    <row r="212" spans="1:29" ht="15.75" thickBot="1" x14ac:dyDescent="0.3">
      <c r="A212" s="3" t="s">
        <v>139</v>
      </c>
      <c r="B212" s="12"/>
      <c r="C212" s="23">
        <v>47536.69</v>
      </c>
      <c r="D212" s="36">
        <f t="shared" si="25"/>
        <v>2.3824067707562909E-3</v>
      </c>
      <c r="E212" s="21"/>
      <c r="F212" s="22">
        <v>294163.05</v>
      </c>
      <c r="G212" s="36">
        <f t="shared" si="24"/>
        <v>3.3015470778757386E-3</v>
      </c>
      <c r="H212" s="21"/>
      <c r="I212" s="22">
        <v>54633.599999999999</v>
      </c>
      <c r="J212" s="36">
        <f t="shared" si="26"/>
        <v>3.6230938331008556E-3</v>
      </c>
      <c r="K212" s="21"/>
      <c r="L212" s="51">
        <v>0</v>
      </c>
      <c r="M212" s="36">
        <v>0</v>
      </c>
      <c r="N212" s="21"/>
      <c r="O212" s="23"/>
      <c r="P212" s="53"/>
      <c r="Q212" s="36">
        <f t="shared" si="27"/>
        <v>0</v>
      </c>
      <c r="R212" s="14"/>
      <c r="V212" s="36">
        <f t="shared" si="28"/>
        <v>0</v>
      </c>
      <c r="W212" s="14"/>
      <c r="Y212" s="36">
        <f t="shared" si="29"/>
        <v>0</v>
      </c>
      <c r="Z212" s="12"/>
      <c r="AA212" s="5">
        <f t="shared" si="30"/>
        <v>396333.33999999997</v>
      </c>
      <c r="AB212" s="36">
        <f t="shared" si="31"/>
        <v>2.8599526454225243E-3</v>
      </c>
      <c r="AC212" s="12"/>
    </row>
    <row r="213" spans="1:29" ht="15.75" thickBot="1" x14ac:dyDescent="0.3">
      <c r="A213" s="3" t="s">
        <v>186</v>
      </c>
      <c r="B213" s="12"/>
      <c r="C213" s="23">
        <v>16264.890000000001</v>
      </c>
      <c r="D213" s="36">
        <f t="shared" si="25"/>
        <v>8.151510772333179E-4</v>
      </c>
      <c r="E213" s="21"/>
      <c r="F213" s="22">
        <v>93994.16</v>
      </c>
      <c r="G213" s="36">
        <f t="shared" si="24"/>
        <v>1.0549460385503367E-3</v>
      </c>
      <c r="H213" s="21"/>
      <c r="I213" s="22">
        <v>18134.400000000001</v>
      </c>
      <c r="J213" s="36">
        <f t="shared" si="26"/>
        <v>1.202604858676422E-3</v>
      </c>
      <c r="K213" s="21"/>
      <c r="L213" s="51">
        <v>0</v>
      </c>
      <c r="M213" s="36">
        <v>0</v>
      </c>
      <c r="N213" s="21"/>
      <c r="O213" s="23"/>
      <c r="P213" s="53"/>
      <c r="Q213" s="36">
        <f t="shared" si="27"/>
        <v>0</v>
      </c>
      <c r="R213" s="14"/>
      <c r="V213" s="36">
        <f t="shared" si="28"/>
        <v>0</v>
      </c>
      <c r="W213" s="14"/>
      <c r="Y213" s="36">
        <f t="shared" si="29"/>
        <v>0</v>
      </c>
      <c r="Z213" s="12"/>
      <c r="AA213" s="5">
        <f t="shared" si="30"/>
        <v>128393.45000000001</v>
      </c>
      <c r="AB213" s="36">
        <f t="shared" si="31"/>
        <v>9.264907842030768E-4</v>
      </c>
      <c r="AC213" s="12"/>
    </row>
    <row r="214" spans="1:29" ht="15.75" thickBot="1" x14ac:dyDescent="0.3">
      <c r="A214" s="3" t="s">
        <v>274</v>
      </c>
      <c r="B214" s="12"/>
      <c r="C214" s="23">
        <v>22288.370000000003</v>
      </c>
      <c r="D214" s="36">
        <f t="shared" si="25"/>
        <v>1.1170311520873959E-3</v>
      </c>
      <c r="E214" s="21"/>
      <c r="F214" s="22">
        <v>150386.07</v>
      </c>
      <c r="G214" s="36">
        <f t="shared" si="24"/>
        <v>1.687862190583475E-3</v>
      </c>
      <c r="H214" s="21"/>
      <c r="I214" s="22">
        <v>24388.799999999999</v>
      </c>
      <c r="J214" s="36">
        <f t="shared" si="26"/>
        <v>1.6173730245989675E-3</v>
      </c>
      <c r="K214" s="21"/>
      <c r="L214" s="51">
        <v>0</v>
      </c>
      <c r="M214" s="36">
        <v>0</v>
      </c>
      <c r="N214" s="21"/>
      <c r="O214" s="23"/>
      <c r="P214" s="53"/>
      <c r="Q214" s="36">
        <f t="shared" si="27"/>
        <v>0</v>
      </c>
      <c r="R214" s="14"/>
      <c r="V214" s="36">
        <f t="shared" si="28"/>
        <v>0</v>
      </c>
      <c r="W214" s="14"/>
      <c r="Y214" s="36">
        <f t="shared" si="29"/>
        <v>0</v>
      </c>
      <c r="Z214" s="12"/>
      <c r="AA214" s="5">
        <f t="shared" si="30"/>
        <v>197063.24</v>
      </c>
      <c r="AB214" s="36">
        <f t="shared" si="31"/>
        <v>1.4220139404712553E-3</v>
      </c>
      <c r="AC214" s="12"/>
    </row>
    <row r="215" spans="1:29" ht="15.75" thickBot="1" x14ac:dyDescent="0.3">
      <c r="A215" s="1" t="s">
        <v>88</v>
      </c>
      <c r="B215" s="12"/>
      <c r="C215" s="23">
        <v>28889.040000000001</v>
      </c>
      <c r="D215" s="36">
        <f t="shared" si="25"/>
        <v>1.4478383853955611E-3</v>
      </c>
      <c r="E215" s="21"/>
      <c r="F215" s="22">
        <v>186092.18000000002</v>
      </c>
      <c r="G215" s="36">
        <f t="shared" si="24"/>
        <v>2.0886106976879862E-3</v>
      </c>
      <c r="H215" s="21"/>
      <c r="I215" s="22">
        <v>32829.599999999999</v>
      </c>
      <c r="J215" s="36">
        <f t="shared" si="26"/>
        <v>2.1771349737737923E-3</v>
      </c>
      <c r="K215" s="21"/>
      <c r="L215" s="51">
        <v>0</v>
      </c>
      <c r="M215" s="36">
        <v>0</v>
      </c>
      <c r="N215" s="21"/>
      <c r="O215" s="23"/>
      <c r="P215" s="53"/>
      <c r="Q215" s="36">
        <f t="shared" si="27"/>
        <v>0</v>
      </c>
      <c r="R215" s="14"/>
      <c r="V215" s="36">
        <f t="shared" si="28"/>
        <v>0</v>
      </c>
      <c r="W215" s="14"/>
      <c r="Y215" s="36">
        <f t="shared" si="29"/>
        <v>0</v>
      </c>
      <c r="Z215" s="12"/>
      <c r="AA215" s="5">
        <f t="shared" si="30"/>
        <v>247810.82000000004</v>
      </c>
      <c r="AB215" s="36">
        <f t="shared" si="31"/>
        <v>1.7882099200216795E-3</v>
      </c>
      <c r="AC215" s="12"/>
    </row>
    <row r="216" spans="1:29" ht="15.75" thickBot="1" x14ac:dyDescent="0.3">
      <c r="A216" s="3" t="s">
        <v>246</v>
      </c>
      <c r="B216" s="12"/>
      <c r="C216" s="23">
        <v>60738.04</v>
      </c>
      <c r="D216" s="36">
        <f t="shared" si="25"/>
        <v>3.0440217385448256E-3</v>
      </c>
      <c r="E216" s="21"/>
      <c r="F216" s="22">
        <v>304825.76999999996</v>
      </c>
      <c r="G216" s="36">
        <f t="shared" si="24"/>
        <v>3.421220408901532E-3</v>
      </c>
      <c r="H216" s="21"/>
      <c r="I216" s="22">
        <v>72595.199999999997</v>
      </c>
      <c r="J216" s="36">
        <f t="shared" si="26"/>
        <v>4.8142392489735845E-3</v>
      </c>
      <c r="K216" s="21"/>
      <c r="L216" s="51">
        <v>0</v>
      </c>
      <c r="M216" s="36">
        <v>0</v>
      </c>
      <c r="N216" s="21"/>
      <c r="O216" s="23"/>
      <c r="P216" s="53"/>
      <c r="Q216" s="36">
        <f t="shared" si="27"/>
        <v>0</v>
      </c>
      <c r="R216" s="14"/>
      <c r="V216" s="36">
        <f t="shared" si="28"/>
        <v>0</v>
      </c>
      <c r="W216" s="14"/>
      <c r="Y216" s="36">
        <f t="shared" si="29"/>
        <v>0</v>
      </c>
      <c r="Z216" s="12"/>
      <c r="AA216" s="5">
        <f t="shared" si="30"/>
        <v>438159.00999999995</v>
      </c>
      <c r="AB216" s="36">
        <f t="shared" si="31"/>
        <v>3.1617678688480111E-3</v>
      </c>
      <c r="AC216" s="12"/>
    </row>
    <row r="217" spans="1:29" ht="15.75" thickBot="1" x14ac:dyDescent="0.3">
      <c r="A217" s="1" t="s">
        <v>174</v>
      </c>
      <c r="B217" s="12"/>
      <c r="C217" s="23">
        <v>18447.849999999999</v>
      </c>
      <c r="D217" s="36">
        <f t="shared" si="25"/>
        <v>9.2455496472085947E-4</v>
      </c>
      <c r="E217" s="21"/>
      <c r="F217" s="22">
        <v>57782.720000000001</v>
      </c>
      <c r="G217" s="36">
        <f t="shared" si="24"/>
        <v>6.485259462998905E-4</v>
      </c>
      <c r="H217" s="21"/>
      <c r="I217" s="22">
        <v>21864</v>
      </c>
      <c r="J217" s="36">
        <f t="shared" si="26"/>
        <v>1.4499378325227902E-3</v>
      </c>
      <c r="K217" s="21"/>
      <c r="L217" s="51">
        <v>0</v>
      </c>
      <c r="M217" s="36">
        <v>0</v>
      </c>
      <c r="N217" s="21"/>
      <c r="O217" s="23"/>
      <c r="P217" s="53"/>
      <c r="Q217" s="36">
        <f t="shared" si="27"/>
        <v>0</v>
      </c>
      <c r="R217" s="14"/>
      <c r="V217" s="36">
        <f t="shared" si="28"/>
        <v>0</v>
      </c>
      <c r="W217" s="14"/>
      <c r="Y217" s="36">
        <f t="shared" si="29"/>
        <v>0</v>
      </c>
      <c r="Z217" s="12"/>
      <c r="AA217" s="5">
        <f t="shared" si="30"/>
        <v>98094.57</v>
      </c>
      <c r="AB217" s="36">
        <f t="shared" si="31"/>
        <v>7.0785320501445836E-4</v>
      </c>
      <c r="AC217" s="12"/>
    </row>
    <row r="218" spans="1:29" ht="15.75" thickBot="1" x14ac:dyDescent="0.3">
      <c r="A218" s="3" t="s">
        <v>124</v>
      </c>
      <c r="B218" s="12"/>
      <c r="C218" s="23">
        <v>24515.73</v>
      </c>
      <c r="D218" s="36">
        <f t="shared" si="25"/>
        <v>1.2286602441615754E-3</v>
      </c>
      <c r="E218" s="21"/>
      <c r="F218" s="22">
        <v>144594.72999999998</v>
      </c>
      <c r="G218" s="36">
        <f t="shared" si="24"/>
        <v>1.6228629268962617E-3</v>
      </c>
      <c r="H218" s="21"/>
      <c r="I218" s="22">
        <v>26510.400000000001</v>
      </c>
      <c r="J218" s="36">
        <f t="shared" si="26"/>
        <v>1.7580695167998619E-3</v>
      </c>
      <c r="K218" s="21"/>
      <c r="L218" s="51">
        <v>0</v>
      </c>
      <c r="M218" s="36">
        <v>0</v>
      </c>
      <c r="N218" s="21"/>
      <c r="O218" s="23"/>
      <c r="P218" s="53">
        <v>16000</v>
      </c>
      <c r="Q218" s="36">
        <f t="shared" si="27"/>
        <v>5.9336726652388771E-3</v>
      </c>
      <c r="R218" s="14"/>
      <c r="V218" s="36">
        <f t="shared" si="28"/>
        <v>0</v>
      </c>
      <c r="W218" s="14"/>
      <c r="Y218" s="36">
        <f t="shared" si="29"/>
        <v>0</v>
      </c>
      <c r="Z218" s="12"/>
      <c r="AA218" s="5">
        <f t="shared" si="30"/>
        <v>211620.86</v>
      </c>
      <c r="AB218" s="36">
        <f t="shared" si="31"/>
        <v>1.5270621401257578E-3</v>
      </c>
      <c r="AC218" s="12"/>
    </row>
    <row r="219" spans="1:29" ht="15.75" thickBot="1" x14ac:dyDescent="0.3">
      <c r="A219" s="1" t="s">
        <v>62</v>
      </c>
      <c r="B219" s="12"/>
      <c r="C219" s="23">
        <v>25803.31</v>
      </c>
      <c r="D219" s="36">
        <f t="shared" si="25"/>
        <v>1.2931901748296634E-3</v>
      </c>
      <c r="E219" s="21"/>
      <c r="F219" s="22">
        <v>159425.03</v>
      </c>
      <c r="G219" s="36">
        <f t="shared" si="24"/>
        <v>1.7893112066139916E-3</v>
      </c>
      <c r="H219" s="21"/>
      <c r="I219" s="22">
        <v>30972</v>
      </c>
      <c r="J219" s="36">
        <f t="shared" si="26"/>
        <v>2.0539459636340954E-3</v>
      </c>
      <c r="K219" s="21"/>
      <c r="L219" s="51">
        <v>0</v>
      </c>
      <c r="M219" s="36">
        <v>0</v>
      </c>
      <c r="N219" s="21"/>
      <c r="O219" s="23"/>
      <c r="P219" s="53">
        <v>15000</v>
      </c>
      <c r="Q219" s="36">
        <f t="shared" si="27"/>
        <v>5.5628181236614472E-3</v>
      </c>
      <c r="R219" s="14"/>
      <c r="V219" s="36">
        <f t="shared" si="28"/>
        <v>0</v>
      </c>
      <c r="W219" s="14"/>
      <c r="Y219" s="36">
        <f t="shared" si="29"/>
        <v>0</v>
      </c>
      <c r="Z219" s="12"/>
      <c r="AA219" s="5">
        <f t="shared" si="30"/>
        <v>231200.34</v>
      </c>
      <c r="AB219" s="36">
        <f t="shared" si="31"/>
        <v>1.6683482242639165E-3</v>
      </c>
      <c r="AC219" s="12"/>
    </row>
    <row r="220" spans="1:29" ht="15.75" thickBot="1" x14ac:dyDescent="0.3">
      <c r="A220" s="3" t="s">
        <v>89</v>
      </c>
      <c r="B220" s="12"/>
      <c r="C220" s="23">
        <v>55469.340000000004</v>
      </c>
      <c r="D220" s="36">
        <f t="shared" si="25"/>
        <v>2.7799691393191818E-3</v>
      </c>
      <c r="E220" s="21"/>
      <c r="F220" s="22">
        <v>479641.21</v>
      </c>
      <c r="G220" s="36">
        <f t="shared" si="24"/>
        <v>5.383266305215028E-3</v>
      </c>
      <c r="H220" s="21"/>
      <c r="I220" s="22">
        <v>59318.400000000001</v>
      </c>
      <c r="J220" s="36">
        <f t="shared" si="26"/>
        <v>3.9337720602231922E-3</v>
      </c>
      <c r="K220" s="21"/>
      <c r="L220" s="51">
        <v>0</v>
      </c>
      <c r="M220" s="36">
        <v>0</v>
      </c>
      <c r="N220" s="21"/>
      <c r="O220" s="23"/>
      <c r="P220" s="53"/>
      <c r="Q220" s="36">
        <f t="shared" si="27"/>
        <v>0</v>
      </c>
      <c r="R220" s="14"/>
      <c r="V220" s="36">
        <f t="shared" si="28"/>
        <v>0</v>
      </c>
      <c r="W220" s="14"/>
      <c r="Y220" s="36">
        <f t="shared" si="29"/>
        <v>0</v>
      </c>
      <c r="Z220" s="12"/>
      <c r="AA220" s="5">
        <f t="shared" si="30"/>
        <v>594428.95000000007</v>
      </c>
      <c r="AB220" s="36">
        <f t="shared" si="31"/>
        <v>4.2894161971542277E-3</v>
      </c>
      <c r="AC220" s="12"/>
    </row>
    <row r="221" spans="1:29" ht="15.75" thickBot="1" x14ac:dyDescent="0.3">
      <c r="A221" s="1" t="s">
        <v>287</v>
      </c>
      <c r="B221" s="12"/>
      <c r="C221" s="23">
        <v>29740.03</v>
      </c>
      <c r="D221" s="36">
        <f t="shared" si="25"/>
        <v>1.4904876388005814E-3</v>
      </c>
      <c r="E221" s="21"/>
      <c r="F221" s="22">
        <v>299340.96000000002</v>
      </c>
      <c r="G221" s="36">
        <f t="shared" si="24"/>
        <v>3.3596614930954736E-3</v>
      </c>
      <c r="H221" s="21"/>
      <c r="I221" s="22">
        <v>34560</v>
      </c>
      <c r="J221" s="36">
        <f t="shared" si="26"/>
        <v>2.2918885607385486E-3</v>
      </c>
      <c r="K221" s="21"/>
      <c r="L221" s="51">
        <v>15830.45</v>
      </c>
      <c r="M221" s="36">
        <v>1.0842773972602738E-2</v>
      </c>
      <c r="N221" s="21"/>
      <c r="O221" s="23"/>
      <c r="P221" s="53"/>
      <c r="Q221" s="36">
        <f t="shared" si="27"/>
        <v>0</v>
      </c>
      <c r="R221" s="14"/>
      <c r="V221" s="36">
        <f t="shared" si="28"/>
        <v>0</v>
      </c>
      <c r="W221" s="14"/>
      <c r="Y221" s="36">
        <f t="shared" si="29"/>
        <v>0</v>
      </c>
      <c r="Z221" s="12"/>
      <c r="AA221" s="5">
        <f t="shared" si="30"/>
        <v>379471.44</v>
      </c>
      <c r="AB221" s="36">
        <f t="shared" si="31"/>
        <v>2.7382766957992854E-3</v>
      </c>
      <c r="AC221" s="12"/>
    </row>
    <row r="222" spans="1:29" ht="15.75" thickBot="1" x14ac:dyDescent="0.3">
      <c r="A222" s="1" t="s">
        <v>288</v>
      </c>
      <c r="B222" s="12"/>
      <c r="C222" s="23">
        <v>34172.54</v>
      </c>
      <c r="D222" s="36">
        <f t="shared" si="25"/>
        <v>1.7126327194834175E-3</v>
      </c>
      <c r="E222" s="21"/>
      <c r="F222" s="22">
        <v>199218.47</v>
      </c>
      <c r="G222" s="36">
        <f t="shared" si="24"/>
        <v>2.2359339743294594E-3</v>
      </c>
      <c r="H222" s="21"/>
      <c r="I222" s="22">
        <v>38865.599999999999</v>
      </c>
      <c r="J222" s="36">
        <f t="shared" si="26"/>
        <v>2.577419677263893E-3</v>
      </c>
      <c r="K222" s="21"/>
      <c r="L222" s="51">
        <v>0</v>
      </c>
      <c r="M222" s="36">
        <v>0</v>
      </c>
      <c r="N222" s="21"/>
      <c r="O222" s="23"/>
      <c r="P222" s="53">
        <v>15000</v>
      </c>
      <c r="Q222" s="36">
        <f t="shared" si="27"/>
        <v>5.5628181236614472E-3</v>
      </c>
      <c r="R222" s="14"/>
      <c r="V222" s="36">
        <f t="shared" si="28"/>
        <v>0</v>
      </c>
      <c r="W222" s="14"/>
      <c r="Y222" s="36">
        <f t="shared" si="29"/>
        <v>0</v>
      </c>
      <c r="Z222" s="12"/>
      <c r="AA222" s="5">
        <f t="shared" si="30"/>
        <v>287256.61</v>
      </c>
      <c r="AB222" s="36">
        <f t="shared" si="31"/>
        <v>2.0728518617298417E-3</v>
      </c>
      <c r="AC222" s="12"/>
    </row>
    <row r="223" spans="1:29" ht="15.75" thickBot="1" x14ac:dyDescent="0.3">
      <c r="A223" s="1" t="s">
        <v>90</v>
      </c>
      <c r="B223" s="12"/>
      <c r="C223" s="23">
        <v>9738.2100000000009</v>
      </c>
      <c r="D223" s="36">
        <f t="shared" si="25"/>
        <v>4.8805201706401139E-4</v>
      </c>
      <c r="E223" s="21"/>
      <c r="F223" s="22">
        <v>94049.389999999985</v>
      </c>
      <c r="G223" s="36">
        <f t="shared" si="24"/>
        <v>1.0555659139735451E-3</v>
      </c>
      <c r="H223" s="21"/>
      <c r="I223" s="22">
        <v>10600.8</v>
      </c>
      <c r="J223" s="36">
        <f t="shared" si="26"/>
        <v>7.0300498422098392E-4</v>
      </c>
      <c r="K223" s="21"/>
      <c r="L223" s="51">
        <v>0</v>
      </c>
      <c r="M223" s="36">
        <v>0</v>
      </c>
      <c r="N223" s="21"/>
      <c r="O223" s="23"/>
      <c r="P223" s="53"/>
      <c r="Q223" s="36">
        <f t="shared" si="27"/>
        <v>0</v>
      </c>
      <c r="R223" s="14"/>
      <c r="V223" s="36">
        <f t="shared" si="28"/>
        <v>0</v>
      </c>
      <c r="W223" s="14"/>
      <c r="Y223" s="36">
        <f t="shared" si="29"/>
        <v>0</v>
      </c>
      <c r="Z223" s="12"/>
      <c r="AA223" s="5">
        <f t="shared" si="30"/>
        <v>114388.4</v>
      </c>
      <c r="AB223" s="36">
        <f t="shared" si="31"/>
        <v>8.2542994537287701E-4</v>
      </c>
      <c r="AC223" s="12"/>
    </row>
    <row r="224" spans="1:29" ht="15.75" thickBot="1" x14ac:dyDescent="0.3">
      <c r="A224" s="3" t="s">
        <v>187</v>
      </c>
      <c r="B224" s="12"/>
      <c r="C224" s="23">
        <v>14414.92</v>
      </c>
      <c r="D224" s="36">
        <f t="shared" si="25"/>
        <v>7.2243572297335534E-4</v>
      </c>
      <c r="E224" s="21"/>
      <c r="F224" s="22">
        <v>57382.89</v>
      </c>
      <c r="G224" s="36">
        <f t="shared" si="24"/>
        <v>6.4403844330402792E-4</v>
      </c>
      <c r="H224" s="21"/>
      <c r="I224" s="22">
        <v>16231.2</v>
      </c>
      <c r="J224" s="36">
        <f t="shared" si="26"/>
        <v>1.0763918289079725E-3</v>
      </c>
      <c r="K224" s="21"/>
      <c r="L224" s="51">
        <v>0</v>
      </c>
      <c r="M224" s="36">
        <v>0</v>
      </c>
      <c r="N224" s="21"/>
      <c r="O224" s="23"/>
      <c r="P224" s="53"/>
      <c r="Q224" s="36">
        <f t="shared" si="27"/>
        <v>0</v>
      </c>
      <c r="R224" s="14"/>
      <c r="V224" s="36">
        <f t="shared" si="28"/>
        <v>0</v>
      </c>
      <c r="W224" s="14"/>
      <c r="Y224" s="36">
        <f t="shared" si="29"/>
        <v>0</v>
      </c>
      <c r="Z224" s="12"/>
      <c r="AA224" s="5">
        <f t="shared" si="30"/>
        <v>88029.01</v>
      </c>
      <c r="AB224" s="36">
        <f t="shared" si="31"/>
        <v>6.3521983798644306E-4</v>
      </c>
      <c r="AC224" s="12"/>
    </row>
    <row r="225" spans="1:29" ht="15.75" thickBot="1" x14ac:dyDescent="0.3">
      <c r="A225" s="3" t="s">
        <v>151</v>
      </c>
      <c r="B225" s="12"/>
      <c r="C225" s="23">
        <v>43133.78</v>
      </c>
      <c r="D225" s="36">
        <f t="shared" si="25"/>
        <v>2.1617451597978799E-3</v>
      </c>
      <c r="E225" s="21"/>
      <c r="F225" s="22">
        <v>241438.81</v>
      </c>
      <c r="G225" s="36">
        <f t="shared" si="24"/>
        <v>2.7097951209075909E-3</v>
      </c>
      <c r="H225" s="21"/>
      <c r="I225" s="22">
        <v>47973.599999999999</v>
      </c>
      <c r="J225" s="36">
        <f t="shared" si="26"/>
        <v>3.1814278083751981E-3</v>
      </c>
      <c r="K225" s="21"/>
      <c r="L225" s="51">
        <v>0</v>
      </c>
      <c r="M225" s="36">
        <v>0</v>
      </c>
      <c r="N225" s="21"/>
      <c r="O225" s="23"/>
      <c r="P225" s="53"/>
      <c r="Q225" s="36">
        <f t="shared" si="27"/>
        <v>0</v>
      </c>
      <c r="R225" s="14"/>
      <c r="V225" s="36">
        <f t="shared" si="28"/>
        <v>0</v>
      </c>
      <c r="W225" s="14"/>
      <c r="Y225" s="36">
        <f t="shared" si="29"/>
        <v>0</v>
      </c>
      <c r="Z225" s="12"/>
      <c r="AA225" s="5">
        <f t="shared" si="30"/>
        <v>332546.18999999994</v>
      </c>
      <c r="AB225" s="36">
        <f t="shared" si="31"/>
        <v>2.3996627581613027E-3</v>
      </c>
      <c r="AC225" s="12"/>
    </row>
    <row r="226" spans="1:29" ht="15.75" thickBot="1" x14ac:dyDescent="0.3">
      <c r="A226" s="3" t="s">
        <v>39</v>
      </c>
      <c r="B226" s="12"/>
      <c r="C226" s="23">
        <v>31996.989999999998</v>
      </c>
      <c r="D226" s="36">
        <f t="shared" si="25"/>
        <v>1.6036002005991861E-3</v>
      </c>
      <c r="E226" s="21"/>
      <c r="F226" s="22">
        <v>187809.6</v>
      </c>
      <c r="G226" s="36">
        <f t="shared" si="24"/>
        <v>2.107886208267868E-3</v>
      </c>
      <c r="H226" s="21"/>
      <c r="I226" s="22">
        <v>40142.400000000001</v>
      </c>
      <c r="J226" s="36">
        <f t="shared" si="26"/>
        <v>2.6620922268689559E-3</v>
      </c>
      <c r="K226" s="21"/>
      <c r="L226" s="51">
        <v>0</v>
      </c>
      <c r="M226" s="36">
        <v>0</v>
      </c>
      <c r="N226" s="21"/>
      <c r="O226" s="23"/>
      <c r="P226" s="53">
        <v>15000</v>
      </c>
      <c r="Q226" s="36">
        <f t="shared" si="27"/>
        <v>5.5628181236614472E-3</v>
      </c>
      <c r="R226" s="14"/>
      <c r="V226" s="36">
        <f t="shared" si="28"/>
        <v>0</v>
      </c>
      <c r="W226" s="14"/>
      <c r="Y226" s="36">
        <f t="shared" si="29"/>
        <v>0</v>
      </c>
      <c r="Z226" s="12"/>
      <c r="AA226" s="5">
        <f t="shared" si="30"/>
        <v>274948.99</v>
      </c>
      <c r="AB226" s="36">
        <f t="shared" si="31"/>
        <v>1.9840397260214122E-3</v>
      </c>
      <c r="AC226" s="12"/>
    </row>
    <row r="227" spans="1:29" ht="15.75" thickBot="1" x14ac:dyDescent="0.3">
      <c r="A227" s="1" t="s">
        <v>40</v>
      </c>
      <c r="B227" s="12"/>
      <c r="C227" s="23">
        <v>34261.340000000004</v>
      </c>
      <c r="D227" s="36">
        <f t="shared" si="25"/>
        <v>1.7170831286566933E-3</v>
      </c>
      <c r="E227" s="21"/>
      <c r="F227" s="22">
        <v>238604.91</v>
      </c>
      <c r="G227" s="36">
        <f t="shared" si="24"/>
        <v>2.6779887663569697E-3</v>
      </c>
      <c r="H227" s="21"/>
      <c r="I227" s="22">
        <v>40089.599999999999</v>
      </c>
      <c r="J227" s="36">
        <f t="shared" si="26"/>
        <v>2.6585907304567166E-3</v>
      </c>
      <c r="K227" s="21"/>
      <c r="L227" s="51">
        <v>0</v>
      </c>
      <c r="M227" s="36">
        <v>0</v>
      </c>
      <c r="N227" s="21"/>
      <c r="O227" s="23"/>
      <c r="P227" s="53">
        <v>15000</v>
      </c>
      <c r="Q227" s="36">
        <f t="shared" si="27"/>
        <v>5.5628181236614472E-3</v>
      </c>
      <c r="R227" s="14"/>
      <c r="V227" s="36">
        <f t="shared" si="28"/>
        <v>0</v>
      </c>
      <c r="W227" s="14"/>
      <c r="Y227" s="36">
        <f t="shared" si="29"/>
        <v>0</v>
      </c>
      <c r="Z227" s="12"/>
      <c r="AA227" s="5">
        <f t="shared" si="30"/>
        <v>327955.84999999998</v>
      </c>
      <c r="AB227" s="36">
        <f t="shared" si="31"/>
        <v>2.3665387342616511E-3</v>
      </c>
      <c r="AC227" s="12"/>
    </row>
    <row r="228" spans="1:29" ht="15.75" thickBot="1" x14ac:dyDescent="0.3">
      <c r="A228" s="3" t="s">
        <v>18</v>
      </c>
      <c r="B228" s="12"/>
      <c r="C228" s="23">
        <v>38775.259999999995</v>
      </c>
      <c r="D228" s="36">
        <f t="shared" si="25"/>
        <v>1.9433082522539024E-3</v>
      </c>
      <c r="E228" s="21"/>
      <c r="F228" s="22">
        <v>202812.59</v>
      </c>
      <c r="G228" s="36">
        <f t="shared" si="24"/>
        <v>2.2762726789476457E-3</v>
      </c>
      <c r="H228" s="21"/>
      <c r="I228" s="22">
        <v>44311.199999999997</v>
      </c>
      <c r="J228" s="36">
        <f t="shared" si="26"/>
        <v>2.9385512845080432E-3</v>
      </c>
      <c r="K228" s="21"/>
      <c r="L228" s="51">
        <v>0</v>
      </c>
      <c r="M228" s="36">
        <v>0</v>
      </c>
      <c r="N228" s="21"/>
      <c r="O228" s="23"/>
      <c r="P228" s="53"/>
      <c r="Q228" s="36">
        <f t="shared" si="27"/>
        <v>0</v>
      </c>
      <c r="R228" s="14"/>
      <c r="V228" s="36">
        <f t="shared" si="28"/>
        <v>0</v>
      </c>
      <c r="W228" s="14"/>
      <c r="Y228" s="36">
        <f t="shared" si="29"/>
        <v>0</v>
      </c>
      <c r="Z228" s="12"/>
      <c r="AA228" s="5">
        <f t="shared" si="30"/>
        <v>285899.05</v>
      </c>
      <c r="AB228" s="36">
        <f t="shared" si="31"/>
        <v>2.0630556701873391E-3</v>
      </c>
      <c r="AC228" s="12"/>
    </row>
    <row r="229" spans="1:29" ht="15.75" thickBot="1" x14ac:dyDescent="0.3">
      <c r="A229" s="3" t="s">
        <v>63</v>
      </c>
      <c r="B229" s="12"/>
      <c r="C229" s="23">
        <v>30443.02</v>
      </c>
      <c r="D229" s="36">
        <f t="shared" si="25"/>
        <v>1.5257195435834758E-3</v>
      </c>
      <c r="E229" s="21"/>
      <c r="F229" s="22">
        <v>185515.17</v>
      </c>
      <c r="G229" s="36">
        <f t="shared" si="24"/>
        <v>2.0821346100916515E-3</v>
      </c>
      <c r="H229" s="21"/>
      <c r="I229" s="22">
        <v>34836</v>
      </c>
      <c r="J229" s="36">
        <f t="shared" si="26"/>
        <v>2.3101918374388913E-3</v>
      </c>
      <c r="K229" s="21"/>
      <c r="L229" s="51">
        <v>0</v>
      </c>
      <c r="M229" s="36">
        <v>0</v>
      </c>
      <c r="N229" s="21"/>
      <c r="O229" s="23"/>
      <c r="P229" s="53"/>
      <c r="Q229" s="36">
        <f t="shared" si="27"/>
        <v>0</v>
      </c>
      <c r="R229" s="14"/>
      <c r="V229" s="36">
        <f t="shared" si="28"/>
        <v>0</v>
      </c>
      <c r="W229" s="14"/>
      <c r="Y229" s="36">
        <f t="shared" si="29"/>
        <v>0</v>
      </c>
      <c r="Z229" s="12"/>
      <c r="AA229" s="5">
        <f t="shared" si="30"/>
        <v>250794.19</v>
      </c>
      <c r="AB229" s="36">
        <f t="shared" si="31"/>
        <v>1.8097380027304775E-3</v>
      </c>
      <c r="AC229" s="12"/>
    </row>
    <row r="230" spans="1:29" ht="15.75" thickBot="1" x14ac:dyDescent="0.3">
      <c r="A230" s="3" t="s">
        <v>64</v>
      </c>
      <c r="B230" s="12"/>
      <c r="C230" s="23">
        <v>22406.77</v>
      </c>
      <c r="D230" s="36">
        <f t="shared" si="25"/>
        <v>1.1229650309850967E-3</v>
      </c>
      <c r="E230" s="21"/>
      <c r="F230" s="22">
        <v>142280.6</v>
      </c>
      <c r="G230" s="36">
        <f t="shared" si="24"/>
        <v>1.5968902252285148E-3</v>
      </c>
      <c r="H230" s="21"/>
      <c r="I230" s="22">
        <v>25917.599999999999</v>
      </c>
      <c r="J230" s="36">
        <f t="shared" si="26"/>
        <v>1.7187572616260824E-3</v>
      </c>
      <c r="K230" s="21"/>
      <c r="L230" s="51">
        <v>0</v>
      </c>
      <c r="M230" s="36">
        <v>0</v>
      </c>
      <c r="N230" s="21"/>
      <c r="O230" s="23"/>
      <c r="P230" s="53"/>
      <c r="Q230" s="36">
        <f t="shared" si="27"/>
        <v>0</v>
      </c>
      <c r="R230" s="14"/>
      <c r="V230" s="36">
        <f t="shared" si="28"/>
        <v>0</v>
      </c>
      <c r="W230" s="14"/>
      <c r="Y230" s="36">
        <f t="shared" si="29"/>
        <v>0</v>
      </c>
      <c r="Z230" s="12"/>
      <c r="AA230" s="5">
        <f t="shared" si="30"/>
        <v>190604.97</v>
      </c>
      <c r="AB230" s="36">
        <f t="shared" si="31"/>
        <v>1.3754108806041422E-3</v>
      </c>
      <c r="AC230" s="12"/>
    </row>
    <row r="231" spans="1:29" ht="15.75" thickBot="1" x14ac:dyDescent="0.3">
      <c r="A231" s="3" t="s">
        <v>302</v>
      </c>
      <c r="B231" s="12"/>
      <c r="C231" s="23">
        <v>31227.4</v>
      </c>
      <c r="D231" s="36">
        <f t="shared" si="25"/>
        <v>1.5650304889363352E-3</v>
      </c>
      <c r="E231" s="21"/>
      <c r="F231" s="22">
        <v>111680.14</v>
      </c>
      <c r="G231" s="36">
        <f t="shared" si="24"/>
        <v>1.2534451212473945E-3</v>
      </c>
      <c r="H231" s="21"/>
      <c r="I231" s="22">
        <v>39036</v>
      </c>
      <c r="J231" s="36">
        <f t="shared" si="26"/>
        <v>2.5887199611397565E-3</v>
      </c>
      <c r="K231" s="21"/>
      <c r="L231" s="51">
        <v>0</v>
      </c>
      <c r="M231" s="36">
        <v>0</v>
      </c>
      <c r="N231" s="21"/>
      <c r="O231" s="23"/>
      <c r="P231" s="53"/>
      <c r="Q231" s="36">
        <f t="shared" si="27"/>
        <v>0</v>
      </c>
      <c r="R231" s="14"/>
      <c r="V231" s="36">
        <f t="shared" si="28"/>
        <v>0</v>
      </c>
      <c r="W231" s="14"/>
      <c r="Y231" s="36">
        <f t="shared" si="29"/>
        <v>0</v>
      </c>
      <c r="Z231" s="12"/>
      <c r="AA231" s="5">
        <f t="shared" si="30"/>
        <v>181943.54</v>
      </c>
      <c r="AB231" s="36">
        <f t="shared" si="31"/>
        <v>1.3129097555621713E-3</v>
      </c>
      <c r="AC231" s="12"/>
    </row>
    <row r="232" spans="1:29" ht="15.75" thickBot="1" x14ac:dyDescent="0.3">
      <c r="A232" s="1" t="s">
        <v>65</v>
      </c>
      <c r="B232" s="12"/>
      <c r="C232" s="23">
        <v>25351.91</v>
      </c>
      <c r="D232" s="36">
        <f t="shared" si="25"/>
        <v>1.270567261532179E-3</v>
      </c>
      <c r="E232" s="21"/>
      <c r="F232" s="22">
        <v>145762.23999999999</v>
      </c>
      <c r="G232" s="36">
        <f t="shared" si="24"/>
        <v>1.6359665074747562E-3</v>
      </c>
      <c r="H232" s="21"/>
      <c r="I232" s="22">
        <v>27441.599999999999</v>
      </c>
      <c r="J232" s="36">
        <f t="shared" si="26"/>
        <v>1.8198231807975392E-3</v>
      </c>
      <c r="K232" s="21"/>
      <c r="L232" s="51">
        <v>0</v>
      </c>
      <c r="M232" s="36">
        <v>0</v>
      </c>
      <c r="N232" s="21"/>
      <c r="O232" s="23"/>
      <c r="P232" s="53"/>
      <c r="Q232" s="36">
        <f t="shared" si="27"/>
        <v>0</v>
      </c>
      <c r="R232" s="14"/>
      <c r="V232" s="36">
        <f t="shared" si="28"/>
        <v>0</v>
      </c>
      <c r="W232" s="14"/>
      <c r="Y232" s="36">
        <f t="shared" si="29"/>
        <v>0</v>
      </c>
      <c r="Z232" s="12"/>
      <c r="AA232" s="5">
        <f t="shared" si="30"/>
        <v>198555.75</v>
      </c>
      <c r="AB232" s="36">
        <f t="shared" si="31"/>
        <v>1.4327839350491015E-3</v>
      </c>
      <c r="AC232" s="12"/>
    </row>
    <row r="233" spans="1:29" ht="15.75" thickBot="1" x14ac:dyDescent="0.3">
      <c r="A233" s="1" t="s">
        <v>182</v>
      </c>
      <c r="B233" s="12"/>
      <c r="C233" s="23">
        <v>238775.65000000002</v>
      </c>
      <c r="D233" s="36">
        <f t="shared" si="25"/>
        <v>1.1966771881923927E-2</v>
      </c>
      <c r="E233" s="21"/>
      <c r="F233" s="22">
        <v>1500765.5399999998</v>
      </c>
      <c r="G233" s="36">
        <f t="shared" si="24"/>
        <v>1.6843883292492392E-2</v>
      </c>
      <c r="H233" s="21"/>
      <c r="I233" s="22">
        <v>141175.20000000001</v>
      </c>
      <c r="J233" s="36">
        <f t="shared" si="26"/>
        <v>9.362205611689144E-3</v>
      </c>
      <c r="K233" s="21"/>
      <c r="L233" s="51">
        <v>41076.86</v>
      </c>
      <c r="M233" s="36">
        <v>2.8134835616438352E-2</v>
      </c>
      <c r="N233" s="21"/>
      <c r="O233" s="23"/>
      <c r="P233" s="53">
        <v>50000</v>
      </c>
      <c r="Q233" s="36">
        <f t="shared" si="27"/>
        <v>1.8542727078871491E-2</v>
      </c>
      <c r="R233" s="14"/>
      <c r="U233" s="57">
        <v>50391</v>
      </c>
      <c r="V233" s="36">
        <f t="shared" si="28"/>
        <v>8.2562530167740004E-3</v>
      </c>
      <c r="W233" s="14"/>
      <c r="X233" s="58">
        <v>73774.740000000005</v>
      </c>
      <c r="Y233" s="36">
        <f t="shared" si="29"/>
        <v>1.760943788041533E-2</v>
      </c>
      <c r="Z233" s="12"/>
      <c r="AA233" s="5">
        <f t="shared" si="30"/>
        <v>2095958.99</v>
      </c>
      <c r="AB233" s="36">
        <f t="shared" si="31"/>
        <v>1.5124499639994007E-2</v>
      </c>
      <c r="AC233" s="12"/>
    </row>
    <row r="234" spans="1:29" ht="15.75" thickBot="1" x14ac:dyDescent="0.3">
      <c r="A234" s="1" t="s">
        <v>247</v>
      </c>
      <c r="B234" s="12"/>
      <c r="C234" s="23">
        <v>136247.60999999999</v>
      </c>
      <c r="D234" s="36">
        <f t="shared" si="25"/>
        <v>6.8283515020368998E-3</v>
      </c>
      <c r="E234" s="21"/>
      <c r="F234" s="22">
        <v>446868.62000000005</v>
      </c>
      <c r="G234" s="36">
        <f t="shared" si="24"/>
        <v>5.0154422404695767E-3</v>
      </c>
      <c r="H234" s="21"/>
      <c r="I234" s="22">
        <v>60967.199999999997</v>
      </c>
      <c r="J234" s="36">
        <f t="shared" si="26"/>
        <v>4.0431142436417608E-3</v>
      </c>
      <c r="K234" s="21"/>
      <c r="L234" s="51">
        <v>0</v>
      </c>
      <c r="M234" s="36">
        <v>0</v>
      </c>
      <c r="N234" s="21"/>
      <c r="O234" s="23"/>
      <c r="P234" s="53"/>
      <c r="Q234" s="36">
        <f t="shared" si="27"/>
        <v>0</v>
      </c>
      <c r="R234" s="14"/>
      <c r="U234" s="57">
        <v>115966</v>
      </c>
      <c r="V234" s="36">
        <f t="shared" si="28"/>
        <v>1.900031032016062E-2</v>
      </c>
      <c r="W234" s="14"/>
      <c r="X234" s="58">
        <v>54356.21</v>
      </c>
      <c r="Y234" s="36">
        <f t="shared" si="29"/>
        <v>1.2974390738751646E-2</v>
      </c>
      <c r="Z234" s="12"/>
      <c r="AA234" s="5">
        <f t="shared" si="30"/>
        <v>814405.6399999999</v>
      </c>
      <c r="AB234" s="36">
        <f t="shared" si="31"/>
        <v>5.8767742440366585E-3</v>
      </c>
      <c r="AC234" s="12"/>
    </row>
    <row r="235" spans="1:29" ht="15.75" thickBot="1" x14ac:dyDescent="0.3">
      <c r="A235" s="1" t="s">
        <v>97</v>
      </c>
      <c r="B235" s="12"/>
      <c r="C235" s="23">
        <v>23975.54</v>
      </c>
      <c r="D235" s="36">
        <f t="shared" si="25"/>
        <v>1.2015874228630196E-3</v>
      </c>
      <c r="E235" s="21"/>
      <c r="F235" s="22">
        <v>150246.21999999997</v>
      </c>
      <c r="G235" s="36">
        <f t="shared" si="24"/>
        <v>1.6862925802641605E-3</v>
      </c>
      <c r="H235" s="21"/>
      <c r="I235" s="22">
        <v>27024</v>
      </c>
      <c r="J235" s="36">
        <f t="shared" si="26"/>
        <v>1.7921295273552818E-3</v>
      </c>
      <c r="K235" s="21"/>
      <c r="L235" s="51">
        <v>0</v>
      </c>
      <c r="M235" s="36">
        <v>0</v>
      </c>
      <c r="N235" s="21"/>
      <c r="O235" s="23"/>
      <c r="P235" s="53"/>
      <c r="Q235" s="36">
        <f t="shared" si="27"/>
        <v>0</v>
      </c>
      <c r="R235" s="14"/>
      <c r="V235" s="36">
        <f t="shared" si="28"/>
        <v>0</v>
      </c>
      <c r="W235" s="14"/>
      <c r="Y235" s="36">
        <f t="shared" si="29"/>
        <v>0</v>
      </c>
      <c r="Z235" s="12"/>
      <c r="AA235" s="5">
        <f t="shared" si="30"/>
        <v>201245.75999999998</v>
      </c>
      <c r="AB235" s="36">
        <f t="shared" si="31"/>
        <v>1.4521951236604682E-3</v>
      </c>
      <c r="AC235" s="12"/>
    </row>
    <row r="236" spans="1:29" ht="15.75" thickBot="1" x14ac:dyDescent="0.3">
      <c r="A236" s="1" t="s">
        <v>125</v>
      </c>
      <c r="B236" s="12"/>
      <c r="C236" s="23">
        <v>34128.149999999994</v>
      </c>
      <c r="D236" s="36">
        <f t="shared" si="25"/>
        <v>1.7104080160689835E-3</v>
      </c>
      <c r="E236" s="21"/>
      <c r="F236" s="22">
        <v>186033.93</v>
      </c>
      <c r="G236" s="36">
        <f t="shared" si="24"/>
        <v>2.0879569272117611E-3</v>
      </c>
      <c r="H236" s="21"/>
      <c r="I236" s="22">
        <v>38311.199999999997</v>
      </c>
      <c r="J236" s="36">
        <f t="shared" si="26"/>
        <v>2.5406539649353785E-3</v>
      </c>
      <c r="K236" s="21"/>
      <c r="L236" s="51">
        <v>0</v>
      </c>
      <c r="M236" s="36">
        <v>0</v>
      </c>
      <c r="N236" s="21"/>
      <c r="O236" s="23"/>
      <c r="P236" s="53"/>
      <c r="Q236" s="36">
        <f t="shared" si="27"/>
        <v>0</v>
      </c>
      <c r="R236" s="14"/>
      <c r="V236" s="36">
        <f t="shared" si="28"/>
        <v>0</v>
      </c>
      <c r="W236" s="14"/>
      <c r="Y236" s="36">
        <f t="shared" si="29"/>
        <v>0</v>
      </c>
      <c r="Z236" s="12"/>
      <c r="AA236" s="5">
        <f t="shared" si="30"/>
        <v>258473.27999999997</v>
      </c>
      <c r="AB236" s="36">
        <f t="shared" si="31"/>
        <v>1.865150534413877E-3</v>
      </c>
      <c r="AC236" s="12"/>
    </row>
    <row r="237" spans="1:29" ht="15.75" thickBot="1" x14ac:dyDescent="0.3">
      <c r="A237" s="1" t="s">
        <v>188</v>
      </c>
      <c r="B237" s="12"/>
      <c r="C237" s="23">
        <v>10914.79</v>
      </c>
      <c r="D237" s="36">
        <f t="shared" si="25"/>
        <v>5.4701893626550471E-4</v>
      </c>
      <c r="E237" s="21"/>
      <c r="F237" s="22">
        <v>33865.839999999997</v>
      </c>
      <c r="G237" s="36">
        <f t="shared" si="24"/>
        <v>3.8009418617262531E-4</v>
      </c>
      <c r="H237" s="21"/>
      <c r="I237" s="22">
        <v>12417.6</v>
      </c>
      <c r="J237" s="36">
        <f t="shared" si="26"/>
        <v>8.234882925875869E-4</v>
      </c>
      <c r="K237" s="21"/>
      <c r="L237" s="51">
        <v>0</v>
      </c>
      <c r="M237" s="36">
        <v>0</v>
      </c>
      <c r="N237" s="21"/>
      <c r="O237" s="23"/>
      <c r="P237" s="53"/>
      <c r="Q237" s="36">
        <f t="shared" si="27"/>
        <v>0</v>
      </c>
      <c r="R237" s="14"/>
      <c r="V237" s="36">
        <f t="shared" si="28"/>
        <v>0</v>
      </c>
      <c r="W237" s="14"/>
      <c r="Y237" s="36">
        <f t="shared" si="29"/>
        <v>0</v>
      </c>
      <c r="Z237" s="12"/>
      <c r="AA237" s="5">
        <f t="shared" si="30"/>
        <v>57198.229999999996</v>
      </c>
      <c r="AB237" s="36">
        <f t="shared" si="31"/>
        <v>4.1274405328097299E-4</v>
      </c>
      <c r="AC237" s="12"/>
    </row>
    <row r="238" spans="1:29" ht="15.75" thickBot="1" x14ac:dyDescent="0.3">
      <c r="A238" s="1" t="s">
        <v>19</v>
      </c>
      <c r="B238" s="12"/>
      <c r="C238" s="23">
        <v>30872.21</v>
      </c>
      <c r="D238" s="36">
        <f t="shared" si="25"/>
        <v>1.5472293534154369E-3</v>
      </c>
      <c r="E238" s="21"/>
      <c r="F238" s="22">
        <v>173696.25</v>
      </c>
      <c r="G238" s="36">
        <f t="shared" si="24"/>
        <v>1.9494846365832614E-3</v>
      </c>
      <c r="H238" s="21"/>
      <c r="I238" s="22">
        <v>35702.400000000001</v>
      </c>
      <c r="J238" s="36">
        <f t="shared" si="26"/>
        <v>2.3676482103851841E-3</v>
      </c>
      <c r="K238" s="21"/>
      <c r="L238" s="51">
        <v>0</v>
      </c>
      <c r="M238" s="36">
        <v>0</v>
      </c>
      <c r="N238" s="21"/>
      <c r="O238" s="23"/>
      <c r="P238" s="53"/>
      <c r="Q238" s="36">
        <f t="shared" si="27"/>
        <v>0</v>
      </c>
      <c r="R238" s="14"/>
      <c r="V238" s="36">
        <f t="shared" si="28"/>
        <v>0</v>
      </c>
      <c r="W238" s="14"/>
      <c r="Y238" s="36">
        <f t="shared" si="29"/>
        <v>0</v>
      </c>
      <c r="Z238" s="12"/>
      <c r="AA238" s="5">
        <f t="shared" si="30"/>
        <v>240270.86</v>
      </c>
      <c r="AB238" s="36">
        <f t="shared" si="31"/>
        <v>1.7338013543724204E-3</v>
      </c>
      <c r="AC238" s="12"/>
    </row>
    <row r="239" spans="1:29" ht="15.75" thickBot="1" x14ac:dyDescent="0.3">
      <c r="A239" s="1" t="s">
        <v>20</v>
      </c>
      <c r="B239" s="12"/>
      <c r="C239" s="23">
        <v>17167.669999999998</v>
      </c>
      <c r="D239" s="36">
        <f t="shared" si="25"/>
        <v>8.6039590148387791E-4</v>
      </c>
      <c r="E239" s="21"/>
      <c r="F239" s="22">
        <v>108770.25</v>
      </c>
      <c r="G239" s="36">
        <f t="shared" si="24"/>
        <v>1.2207858908428967E-3</v>
      </c>
      <c r="H239" s="21"/>
      <c r="I239" s="22">
        <v>19411.2</v>
      </c>
      <c r="J239" s="36">
        <f t="shared" si="26"/>
        <v>1.2872774082814849E-3</v>
      </c>
      <c r="K239" s="21"/>
      <c r="L239" s="51">
        <v>0</v>
      </c>
      <c r="M239" s="36">
        <v>0</v>
      </c>
      <c r="N239" s="21"/>
      <c r="O239" s="23"/>
      <c r="P239" s="53"/>
      <c r="Q239" s="36">
        <f t="shared" si="27"/>
        <v>0</v>
      </c>
      <c r="R239" s="14"/>
      <c r="V239" s="36">
        <f t="shared" si="28"/>
        <v>0</v>
      </c>
      <c r="W239" s="14"/>
      <c r="Y239" s="36">
        <f t="shared" si="29"/>
        <v>0</v>
      </c>
      <c r="Z239" s="12"/>
      <c r="AA239" s="5">
        <f t="shared" si="30"/>
        <v>145349.12</v>
      </c>
      <c r="AB239" s="36">
        <f t="shared" si="31"/>
        <v>1.0488433808113038E-3</v>
      </c>
      <c r="AC239" s="12"/>
    </row>
    <row r="240" spans="1:29" ht="15.75" thickBot="1" x14ac:dyDescent="0.3">
      <c r="A240" s="1" t="s">
        <v>131</v>
      </c>
      <c r="B240" s="12"/>
      <c r="C240" s="23">
        <v>40144.229999999996</v>
      </c>
      <c r="D240" s="36">
        <f t="shared" si="25"/>
        <v>2.0119172234919552E-3</v>
      </c>
      <c r="E240" s="21"/>
      <c r="F240" s="22">
        <v>247025.26</v>
      </c>
      <c r="G240" s="36">
        <f t="shared" si="24"/>
        <v>2.7724947960476158E-3</v>
      </c>
      <c r="H240" s="21"/>
      <c r="I240" s="22">
        <v>54220.800000000003</v>
      </c>
      <c r="J240" s="36">
        <f t="shared" si="26"/>
        <v>3.5957184975142567E-3</v>
      </c>
      <c r="K240" s="21"/>
      <c r="L240" s="51">
        <v>0</v>
      </c>
      <c r="M240" s="36">
        <v>0</v>
      </c>
      <c r="N240" s="21"/>
      <c r="O240" s="23"/>
      <c r="P240" s="53"/>
      <c r="Q240" s="36">
        <f t="shared" si="27"/>
        <v>0</v>
      </c>
      <c r="R240" s="14"/>
      <c r="V240" s="36">
        <f t="shared" si="28"/>
        <v>0</v>
      </c>
      <c r="W240" s="14"/>
      <c r="Y240" s="36">
        <f t="shared" si="29"/>
        <v>0</v>
      </c>
      <c r="Z240" s="12"/>
      <c r="AA240" s="5">
        <f t="shared" si="30"/>
        <v>341390.29</v>
      </c>
      <c r="AB240" s="36">
        <f t="shared" si="31"/>
        <v>2.4634820351148424E-3</v>
      </c>
      <c r="AC240" s="12"/>
    </row>
    <row r="241" spans="1:29" ht="15.75" thickBot="1" x14ac:dyDescent="0.3">
      <c r="A241" s="1" t="s">
        <v>21</v>
      </c>
      <c r="B241" s="12"/>
      <c r="C241" s="23">
        <v>39485.64</v>
      </c>
      <c r="D241" s="36">
        <f t="shared" si="25"/>
        <v>1.9789105232956988E-3</v>
      </c>
      <c r="E241" s="21"/>
      <c r="F241" s="22">
        <v>212108.04</v>
      </c>
      <c r="G241" s="36">
        <f t="shared" si="24"/>
        <v>2.3806004175437748E-3</v>
      </c>
      <c r="H241" s="21"/>
      <c r="I241" s="22">
        <v>46732.800000000003</v>
      </c>
      <c r="J241" s="36">
        <f t="shared" si="26"/>
        <v>3.0991426426875712E-3</v>
      </c>
      <c r="K241" s="21"/>
      <c r="L241" s="51">
        <v>0</v>
      </c>
      <c r="M241" s="36">
        <v>0</v>
      </c>
      <c r="N241" s="21"/>
      <c r="O241" s="23"/>
      <c r="P241" s="53">
        <v>15000</v>
      </c>
      <c r="Q241" s="36">
        <f t="shared" si="27"/>
        <v>5.5628181236614472E-3</v>
      </c>
      <c r="R241" s="14"/>
      <c r="V241" s="36">
        <f t="shared" si="28"/>
        <v>0</v>
      </c>
      <c r="W241" s="14"/>
      <c r="Y241" s="36">
        <f t="shared" si="29"/>
        <v>0</v>
      </c>
      <c r="Z241" s="12"/>
      <c r="AA241" s="5">
        <f t="shared" si="30"/>
        <v>313326.48</v>
      </c>
      <c r="AB241" s="36">
        <f t="shared" si="31"/>
        <v>2.2609727845679791E-3</v>
      </c>
      <c r="AC241" s="12"/>
    </row>
    <row r="242" spans="1:29" ht="15.75" thickBot="1" x14ac:dyDescent="0.3">
      <c r="A242" s="3" t="s">
        <v>22</v>
      </c>
      <c r="B242" s="12"/>
      <c r="C242" s="23">
        <v>69469.87</v>
      </c>
      <c r="D242" s="36">
        <f t="shared" si="25"/>
        <v>3.4816367873227879E-3</v>
      </c>
      <c r="E242" s="21"/>
      <c r="F242" s="22">
        <v>515453.79</v>
      </c>
      <c r="G242" s="36">
        <f t="shared" si="24"/>
        <v>5.7852097812912751E-3</v>
      </c>
      <c r="H242" s="21"/>
      <c r="I242" s="22">
        <v>81038.399999999994</v>
      </c>
      <c r="J242" s="36">
        <f t="shared" si="26"/>
        <v>5.3741603570762386E-3</v>
      </c>
      <c r="K242" s="21"/>
      <c r="L242" s="51">
        <v>0</v>
      </c>
      <c r="M242" s="36">
        <v>0</v>
      </c>
      <c r="N242" s="21"/>
      <c r="O242" s="23"/>
      <c r="P242" s="53"/>
      <c r="Q242" s="36">
        <f t="shared" si="27"/>
        <v>0</v>
      </c>
      <c r="R242" s="14"/>
      <c r="V242" s="36">
        <f t="shared" si="28"/>
        <v>0</v>
      </c>
      <c r="W242" s="14"/>
      <c r="Y242" s="36">
        <f t="shared" si="29"/>
        <v>0</v>
      </c>
      <c r="Z242" s="12"/>
      <c r="AA242" s="5">
        <f t="shared" si="30"/>
        <v>665962.05999999994</v>
      </c>
      <c r="AB242" s="36">
        <f t="shared" si="31"/>
        <v>4.8056011519193257E-3</v>
      </c>
      <c r="AC242" s="12"/>
    </row>
    <row r="243" spans="1:29" ht="15.75" thickBot="1" x14ac:dyDescent="0.3">
      <c r="A243" s="1" t="s">
        <v>41</v>
      </c>
      <c r="B243" s="12"/>
      <c r="C243" s="23">
        <v>17204.670000000002</v>
      </c>
      <c r="D243" s="36">
        <f t="shared" si="25"/>
        <v>8.6225023863940962E-4</v>
      </c>
      <c r="E243" s="21"/>
      <c r="F243" s="22">
        <v>93990.7</v>
      </c>
      <c r="G243" s="36">
        <f t="shared" si="24"/>
        <v>1.0549072051452254E-3</v>
      </c>
      <c r="H243" s="21"/>
      <c r="I243" s="22">
        <v>19497.599999999999</v>
      </c>
      <c r="J243" s="36">
        <f t="shared" si="26"/>
        <v>1.2930071296833312E-3</v>
      </c>
      <c r="K243" s="21"/>
      <c r="L243" s="51">
        <v>0</v>
      </c>
      <c r="M243" s="36">
        <v>0</v>
      </c>
      <c r="N243" s="21"/>
      <c r="O243" s="23"/>
      <c r="P243" s="53"/>
      <c r="Q243" s="36">
        <f t="shared" si="27"/>
        <v>0</v>
      </c>
      <c r="R243" s="14"/>
      <c r="V243" s="36">
        <f t="shared" si="28"/>
        <v>0</v>
      </c>
      <c r="W243" s="14"/>
      <c r="Y243" s="36">
        <f t="shared" si="29"/>
        <v>0</v>
      </c>
      <c r="Z243" s="12"/>
      <c r="AA243" s="5">
        <f t="shared" si="30"/>
        <v>130692.97</v>
      </c>
      <c r="AB243" s="36">
        <f t="shared" si="31"/>
        <v>9.4308418587653168E-4</v>
      </c>
      <c r="AC243" s="12"/>
    </row>
    <row r="244" spans="1:29" s="26" customFormat="1" ht="15.75" thickBot="1" x14ac:dyDescent="0.3">
      <c r="A244" s="25" t="s">
        <v>99</v>
      </c>
      <c r="C244" s="27">
        <v>42637.979999999996</v>
      </c>
      <c r="D244" s="39">
        <f t="shared" si="25"/>
        <v>2.1368970419137576E-3</v>
      </c>
      <c r="E244" s="27"/>
      <c r="F244" s="28">
        <v>124622.3</v>
      </c>
      <c r="G244" s="39">
        <f t="shared" si="24"/>
        <v>1.3987018097723479E-3</v>
      </c>
      <c r="H244" s="27"/>
      <c r="I244" s="28">
        <v>43041.599999999999</v>
      </c>
      <c r="J244" s="39">
        <f t="shared" si="26"/>
        <v>2.8543562116864676E-3</v>
      </c>
      <c r="K244" s="27"/>
      <c r="L244" s="50">
        <v>0</v>
      </c>
      <c r="M244" s="39">
        <v>0</v>
      </c>
      <c r="N244" s="27"/>
      <c r="O244" s="27"/>
      <c r="P244" s="62"/>
      <c r="Q244" s="39">
        <f t="shared" si="27"/>
        <v>0</v>
      </c>
      <c r="R244" s="29"/>
      <c r="U244" s="63"/>
      <c r="V244" s="39">
        <f t="shared" si="28"/>
        <v>0</v>
      </c>
      <c r="W244" s="29"/>
      <c r="X244" s="65"/>
      <c r="Y244" s="39">
        <f t="shared" si="29"/>
        <v>0</v>
      </c>
      <c r="AA244" s="5">
        <f t="shared" si="30"/>
        <v>210301.88</v>
      </c>
      <c r="AB244" s="39">
        <f t="shared" si="31"/>
        <v>1.5175443429597175E-3</v>
      </c>
    </row>
    <row r="245" spans="1:29" ht="15.75" thickBot="1" x14ac:dyDescent="0.3">
      <c r="A245" s="3" t="s">
        <v>259</v>
      </c>
      <c r="B245" s="12"/>
      <c r="C245" s="23">
        <v>41491.01</v>
      </c>
      <c r="D245" s="36">
        <f t="shared" si="25"/>
        <v>2.079414093608894E-3</v>
      </c>
      <c r="E245" s="21"/>
      <c r="F245" s="22">
        <v>204968.61</v>
      </c>
      <c r="G245" s="36">
        <f t="shared" si="24"/>
        <v>2.3004708286841324E-3</v>
      </c>
      <c r="H245" s="21"/>
      <c r="I245" s="22">
        <v>45302.400000000001</v>
      </c>
      <c r="J245" s="36">
        <f t="shared" si="26"/>
        <v>3.0042839217014478E-3</v>
      </c>
      <c r="K245" s="21"/>
      <c r="L245" s="51">
        <v>0</v>
      </c>
      <c r="M245" s="36">
        <v>0</v>
      </c>
      <c r="N245" s="21"/>
      <c r="O245" s="23"/>
      <c r="P245" s="53"/>
      <c r="Q245" s="36">
        <f t="shared" si="27"/>
        <v>0</v>
      </c>
      <c r="R245" s="14"/>
      <c r="V245" s="36">
        <f t="shared" si="28"/>
        <v>0</v>
      </c>
      <c r="W245" s="14"/>
      <c r="Y245" s="36">
        <f t="shared" si="29"/>
        <v>0</v>
      </c>
      <c r="Z245" s="12"/>
      <c r="AA245" s="5">
        <f t="shared" si="30"/>
        <v>291762.02</v>
      </c>
      <c r="AB245" s="36">
        <f t="shared" si="31"/>
        <v>2.1053630283357429E-3</v>
      </c>
      <c r="AC245" s="12"/>
    </row>
    <row r="246" spans="1:29" ht="15.75" thickBot="1" x14ac:dyDescent="0.3">
      <c r="A246" s="3" t="s">
        <v>42</v>
      </c>
      <c r="B246" s="12"/>
      <c r="C246" s="23">
        <v>42882.18</v>
      </c>
      <c r="D246" s="36">
        <f t="shared" si="25"/>
        <v>2.1491356671402657E-3</v>
      </c>
      <c r="E246" s="21"/>
      <c r="F246" s="22">
        <v>216264.23</v>
      </c>
      <c r="G246" s="36">
        <f t="shared" si="24"/>
        <v>2.427247530257613E-3</v>
      </c>
      <c r="H246" s="21"/>
      <c r="I246" s="22">
        <v>48837.599999999999</v>
      </c>
      <c r="J246" s="36">
        <f t="shared" si="26"/>
        <v>3.2387250223936616E-3</v>
      </c>
      <c r="K246" s="21"/>
      <c r="L246" s="51">
        <v>0</v>
      </c>
      <c r="M246" s="36">
        <v>0</v>
      </c>
      <c r="N246" s="21"/>
      <c r="O246" s="23"/>
      <c r="P246" s="53"/>
      <c r="Q246" s="36">
        <f t="shared" si="27"/>
        <v>0</v>
      </c>
      <c r="R246" s="14"/>
      <c r="U246" s="57">
        <v>50391</v>
      </c>
      <c r="V246" s="36">
        <f t="shared" si="28"/>
        <v>8.2562530167740004E-3</v>
      </c>
      <c r="W246" s="14"/>
      <c r="Y246" s="36">
        <f t="shared" si="29"/>
        <v>0</v>
      </c>
      <c r="Z246" s="12"/>
      <c r="AA246" s="5">
        <f t="shared" si="30"/>
        <v>358375.01</v>
      </c>
      <c r="AB246" s="36">
        <f t="shared" si="31"/>
        <v>2.5860442573486845E-3</v>
      </c>
      <c r="AC246" s="12"/>
    </row>
    <row r="247" spans="1:29" ht="15.75" thickBot="1" x14ac:dyDescent="0.3">
      <c r="A247" s="1" t="s">
        <v>222</v>
      </c>
      <c r="B247" s="12"/>
      <c r="C247" s="23">
        <v>12868.349999999999</v>
      </c>
      <c r="D247" s="36">
        <f t="shared" si="25"/>
        <v>6.4492593338875113E-4</v>
      </c>
      <c r="E247" s="21"/>
      <c r="F247" s="22">
        <v>92756.98</v>
      </c>
      <c r="G247" s="36">
        <f t="shared" si="24"/>
        <v>1.0410605148116947E-3</v>
      </c>
      <c r="H247" s="21"/>
      <c r="I247" s="22">
        <v>15936</v>
      </c>
      <c r="J247" s="36">
        <f t="shared" si="26"/>
        <v>1.0568152807849975E-3</v>
      </c>
      <c r="K247" s="21"/>
      <c r="L247" s="51">
        <v>0</v>
      </c>
      <c r="M247" s="36">
        <v>0</v>
      </c>
      <c r="N247" s="21"/>
      <c r="O247" s="23"/>
      <c r="P247" s="53"/>
      <c r="Q247" s="36">
        <f t="shared" si="27"/>
        <v>0</v>
      </c>
      <c r="R247" s="14"/>
      <c r="V247" s="36">
        <f t="shared" si="28"/>
        <v>0</v>
      </c>
      <c r="W247" s="14"/>
      <c r="Y247" s="36">
        <f t="shared" si="29"/>
        <v>0</v>
      </c>
      <c r="Z247" s="12"/>
      <c r="AA247" s="5">
        <f t="shared" si="30"/>
        <v>121561.32999999999</v>
      </c>
      <c r="AB247" s="36">
        <f t="shared" si="31"/>
        <v>8.7719001211096818E-4</v>
      </c>
      <c r="AC247" s="12"/>
    </row>
    <row r="248" spans="1:29" ht="15.75" thickBot="1" x14ac:dyDescent="0.3">
      <c r="A248" s="3" t="s">
        <v>205</v>
      </c>
      <c r="B248" s="12"/>
      <c r="C248" s="23">
        <v>19528.22</v>
      </c>
      <c r="D248" s="36">
        <f t="shared" si="25"/>
        <v>9.7870010614576697E-4</v>
      </c>
      <c r="E248" s="21"/>
      <c r="F248" s="22">
        <v>128581.51999999999</v>
      </c>
      <c r="G248" s="36">
        <f t="shared" si="24"/>
        <v>1.443138224276709E-3</v>
      </c>
      <c r="H248" s="21"/>
      <c r="I248" s="22">
        <v>23964</v>
      </c>
      <c r="J248" s="36">
        <f t="shared" si="26"/>
        <v>1.5892018943732228E-3</v>
      </c>
      <c r="K248" s="21"/>
      <c r="L248" s="51">
        <v>0</v>
      </c>
      <c r="M248" s="36">
        <v>0</v>
      </c>
      <c r="N248" s="21"/>
      <c r="O248" s="23"/>
      <c r="P248" s="53"/>
      <c r="Q248" s="36">
        <f t="shared" si="27"/>
        <v>0</v>
      </c>
      <c r="R248" s="14"/>
      <c r="V248" s="36">
        <f t="shared" si="28"/>
        <v>0</v>
      </c>
      <c r="W248" s="14"/>
      <c r="Y248" s="36">
        <f t="shared" si="29"/>
        <v>0</v>
      </c>
      <c r="Z248" s="12"/>
      <c r="AA248" s="5">
        <f t="shared" si="30"/>
        <v>172073.74</v>
      </c>
      <c r="AB248" s="36">
        <f t="shared" si="31"/>
        <v>1.2416889982577485E-3</v>
      </c>
      <c r="AC248" s="12"/>
    </row>
    <row r="249" spans="1:29" ht="15.75" thickBot="1" x14ac:dyDescent="0.3">
      <c r="A249" s="3" t="s">
        <v>240</v>
      </c>
      <c r="B249" s="12"/>
      <c r="C249" s="23">
        <v>16738.48</v>
      </c>
      <c r="D249" s="36">
        <f t="shared" si="25"/>
        <v>8.388860916519168E-4</v>
      </c>
      <c r="E249" s="21"/>
      <c r="F249" s="22">
        <v>94341.36</v>
      </c>
      <c r="G249" s="36">
        <f t="shared" si="24"/>
        <v>1.0588428472944617E-3</v>
      </c>
      <c r="H249" s="21"/>
      <c r="I249" s="22">
        <v>20107.2</v>
      </c>
      <c r="J249" s="36">
        <f t="shared" si="26"/>
        <v>1.333433497351914E-3</v>
      </c>
      <c r="K249" s="21"/>
      <c r="L249" s="51">
        <v>0</v>
      </c>
      <c r="M249" s="36">
        <v>0</v>
      </c>
      <c r="N249" s="21"/>
      <c r="O249" s="23"/>
      <c r="P249" s="53"/>
      <c r="Q249" s="36">
        <f t="shared" si="27"/>
        <v>0</v>
      </c>
      <c r="R249" s="14"/>
      <c r="V249" s="36">
        <f t="shared" si="28"/>
        <v>0</v>
      </c>
      <c r="W249" s="14"/>
      <c r="Y249" s="36">
        <f t="shared" si="29"/>
        <v>0</v>
      </c>
      <c r="Z249" s="12"/>
      <c r="AA249" s="5">
        <f t="shared" si="30"/>
        <v>131187.04</v>
      </c>
      <c r="AB249" s="36">
        <f t="shared" si="31"/>
        <v>9.466494090382368E-4</v>
      </c>
      <c r="AC249" s="12"/>
    </row>
    <row r="250" spans="1:29" ht="15.75" thickBot="1" x14ac:dyDescent="0.3">
      <c r="A250" s="1" t="s">
        <v>260</v>
      </c>
      <c r="B250" s="12"/>
      <c r="C250" s="23">
        <v>326677.05000000005</v>
      </c>
      <c r="D250" s="36">
        <f t="shared" si="25"/>
        <v>1.6372145720930327E-2</v>
      </c>
      <c r="E250" s="21"/>
      <c r="F250" s="22">
        <v>1405937.8399999999</v>
      </c>
      <c r="G250" s="36">
        <f t="shared" si="24"/>
        <v>1.5779581994839011E-2</v>
      </c>
      <c r="H250" s="21"/>
      <c r="I250" s="22">
        <v>174919.2</v>
      </c>
      <c r="J250" s="36">
        <f t="shared" si="26"/>
        <v>1.159998013696581E-2</v>
      </c>
      <c r="K250" s="21"/>
      <c r="L250" s="51">
        <v>57002.3</v>
      </c>
      <c r="M250" s="36">
        <v>3.9042671232876705E-2</v>
      </c>
      <c r="N250" s="21"/>
      <c r="O250" s="23"/>
      <c r="P250" s="53">
        <v>50000</v>
      </c>
      <c r="Q250" s="36">
        <f t="shared" si="27"/>
        <v>1.8542727078871491E-2</v>
      </c>
      <c r="R250" s="14"/>
      <c r="U250" s="57">
        <v>108110</v>
      </c>
      <c r="V250" s="36">
        <f t="shared" si="28"/>
        <v>1.7713153413177696E-2</v>
      </c>
      <c r="W250" s="14"/>
      <c r="X250" s="58">
        <v>115616.2</v>
      </c>
      <c r="Y250" s="36">
        <f t="shared" si="29"/>
        <v>2.7596658312447793E-2</v>
      </c>
      <c r="Z250" s="12"/>
      <c r="AA250" s="5">
        <f t="shared" si="30"/>
        <v>2238262.59</v>
      </c>
      <c r="AB250" s="36">
        <f t="shared" si="31"/>
        <v>1.6151366461930178E-2</v>
      </c>
      <c r="AC250" s="12"/>
    </row>
    <row r="251" spans="1:29" ht="15.75" thickBot="1" x14ac:dyDescent="0.3">
      <c r="A251" s="1" t="s">
        <v>91</v>
      </c>
      <c r="B251" s="12"/>
      <c r="C251" s="23">
        <v>71786.03</v>
      </c>
      <c r="D251" s="36">
        <f t="shared" si="25"/>
        <v>3.5977162885702436E-3</v>
      </c>
      <c r="E251" s="21"/>
      <c r="F251" s="22">
        <v>307836.83999999997</v>
      </c>
      <c r="G251" s="36">
        <f t="shared" si="24"/>
        <v>3.455015235817351E-3</v>
      </c>
      <c r="H251" s="21"/>
      <c r="I251" s="22">
        <v>77390.399999999994</v>
      </c>
      <c r="J251" s="36">
        <f t="shared" si="26"/>
        <v>5.1322387867760583E-3</v>
      </c>
      <c r="K251" s="21"/>
      <c r="L251" s="51">
        <v>0</v>
      </c>
      <c r="M251" s="36">
        <v>0</v>
      </c>
      <c r="N251" s="21"/>
      <c r="O251" s="23"/>
      <c r="P251" s="53">
        <v>15000</v>
      </c>
      <c r="Q251" s="36">
        <f t="shared" si="27"/>
        <v>5.5628181236614472E-3</v>
      </c>
      <c r="R251" s="14"/>
      <c r="U251" s="57">
        <v>133999</v>
      </c>
      <c r="V251" s="36">
        <f t="shared" si="28"/>
        <v>2.1954905598116713E-2</v>
      </c>
      <c r="W251" s="14"/>
      <c r="X251" s="58">
        <v>46529.22</v>
      </c>
      <c r="Y251" s="36">
        <f t="shared" si="29"/>
        <v>1.1106151092015758E-2</v>
      </c>
      <c r="Z251" s="12"/>
      <c r="AA251" s="5">
        <f t="shared" si="30"/>
        <v>652541.49</v>
      </c>
      <c r="AB251" s="36">
        <f t="shared" si="31"/>
        <v>4.7087579373803271E-3</v>
      </c>
      <c r="AC251" s="12"/>
    </row>
    <row r="252" spans="1:29" ht="15.75" thickBot="1" x14ac:dyDescent="0.3">
      <c r="A252" s="3" t="s">
        <v>275</v>
      </c>
      <c r="B252" s="12"/>
      <c r="C252" s="23">
        <v>145564.10999999999</v>
      </c>
      <c r="D252" s="36">
        <f t="shared" si="25"/>
        <v>7.2952685860776896E-3</v>
      </c>
      <c r="E252" s="21"/>
      <c r="F252" s="22">
        <v>674972.52</v>
      </c>
      <c r="G252" s="36">
        <f t="shared" si="24"/>
        <v>7.5755726324309722E-3</v>
      </c>
      <c r="H252" s="21"/>
      <c r="I252" s="22">
        <v>95392.8</v>
      </c>
      <c r="J252" s="36">
        <f t="shared" si="26"/>
        <v>6.326089904421882E-3</v>
      </c>
      <c r="K252" s="21"/>
      <c r="L252" s="51">
        <v>23800.3</v>
      </c>
      <c r="M252" s="36">
        <v>1.6301575342465749E-2</v>
      </c>
      <c r="N252" s="21"/>
      <c r="O252" s="23"/>
      <c r="P252" s="53">
        <v>50000</v>
      </c>
      <c r="Q252" s="36">
        <f t="shared" si="27"/>
        <v>1.8542727078871491E-2</v>
      </c>
      <c r="R252" s="14"/>
      <c r="U252" s="57">
        <v>73352</v>
      </c>
      <c r="V252" s="36">
        <f t="shared" si="28"/>
        <v>1.2018270550026919E-2</v>
      </c>
      <c r="W252" s="14"/>
      <c r="X252" s="58">
        <v>56925.279999999999</v>
      </c>
      <c r="Y252" s="36">
        <f t="shared" si="29"/>
        <v>1.3587607113020652E-2</v>
      </c>
      <c r="Z252" s="12"/>
      <c r="AA252" s="5">
        <f t="shared" si="30"/>
        <v>1120007.01</v>
      </c>
      <c r="AB252" s="36">
        <f t="shared" si="31"/>
        <v>8.0820024152933288E-3</v>
      </c>
      <c r="AC252" s="12"/>
    </row>
    <row r="253" spans="1:29" ht="15.75" thickBot="1" x14ac:dyDescent="0.3">
      <c r="A253" s="3" t="s">
        <v>168</v>
      </c>
      <c r="B253" s="12"/>
      <c r="C253" s="23">
        <v>5179.8999999999996</v>
      </c>
      <c r="D253" s="36">
        <f t="shared" si="25"/>
        <v>2.5960219005236816E-4</v>
      </c>
      <c r="E253" s="21"/>
      <c r="F253" s="22">
        <v>30284.18</v>
      </c>
      <c r="G253" s="36">
        <f t="shared" si="24"/>
        <v>3.3989532670695007E-4</v>
      </c>
      <c r="H253" s="21"/>
      <c r="I253" s="22">
        <v>5064</v>
      </c>
      <c r="J253" s="36">
        <f t="shared" si="26"/>
        <v>3.35825337719329E-4</v>
      </c>
      <c r="K253" s="21"/>
      <c r="L253" s="51">
        <v>0</v>
      </c>
      <c r="M253" s="36">
        <v>0</v>
      </c>
      <c r="N253" s="21"/>
      <c r="O253" s="23"/>
      <c r="P253" s="53"/>
      <c r="Q253" s="36">
        <f t="shared" si="27"/>
        <v>0</v>
      </c>
      <c r="R253" s="14"/>
      <c r="V253" s="36">
        <f t="shared" si="28"/>
        <v>0</v>
      </c>
      <c r="W253" s="14"/>
      <c r="Y253" s="36">
        <f t="shared" si="29"/>
        <v>0</v>
      </c>
      <c r="Z253" s="12"/>
      <c r="AA253" s="5">
        <f t="shared" si="30"/>
        <v>40528.080000000002</v>
      </c>
      <c r="AB253" s="36">
        <f t="shared" si="31"/>
        <v>2.9245177710736044E-4</v>
      </c>
      <c r="AC253" s="12"/>
    </row>
    <row r="254" spans="1:29" ht="15.75" thickBot="1" x14ac:dyDescent="0.3">
      <c r="A254" s="1" t="s">
        <v>23</v>
      </c>
      <c r="B254" s="12"/>
      <c r="C254" s="23">
        <v>37472.880000000005</v>
      </c>
      <c r="D254" s="36">
        <f t="shared" si="25"/>
        <v>1.8780365867236025E-3</v>
      </c>
      <c r="E254" s="21"/>
      <c r="F254" s="22">
        <v>198879.52000000002</v>
      </c>
      <c r="G254" s="36">
        <f t="shared" si="24"/>
        <v>2.2321297596871177E-3</v>
      </c>
      <c r="H254" s="21"/>
      <c r="I254" s="22">
        <v>43267.199999999997</v>
      </c>
      <c r="J254" s="36">
        <f t="shared" si="26"/>
        <v>2.8693171509023997E-3</v>
      </c>
      <c r="K254" s="21"/>
      <c r="L254" s="51">
        <v>0</v>
      </c>
      <c r="M254" s="36">
        <v>0</v>
      </c>
      <c r="N254" s="21"/>
      <c r="O254" s="23"/>
      <c r="P254" s="53"/>
      <c r="Q254" s="36">
        <f t="shared" si="27"/>
        <v>0</v>
      </c>
      <c r="R254" s="14"/>
      <c r="V254" s="36">
        <f t="shared" si="28"/>
        <v>0</v>
      </c>
      <c r="W254" s="14"/>
      <c r="Y254" s="36">
        <f t="shared" si="29"/>
        <v>0</v>
      </c>
      <c r="Z254" s="12"/>
      <c r="AA254" s="5">
        <f t="shared" si="30"/>
        <v>279619.60000000003</v>
      </c>
      <c r="AB254" s="36">
        <f t="shared" si="31"/>
        <v>2.0177429805223759E-3</v>
      </c>
      <c r="AC254" s="12"/>
    </row>
    <row r="255" spans="1:29" ht="15.75" thickBot="1" x14ac:dyDescent="0.3">
      <c r="A255" s="3" t="s">
        <v>183</v>
      </c>
      <c r="B255" s="12"/>
      <c r="C255" s="23">
        <v>23472.350000000002</v>
      </c>
      <c r="D255" s="36">
        <f t="shared" si="25"/>
        <v>1.1763689387199955E-3</v>
      </c>
      <c r="E255" s="21"/>
      <c r="F255" s="22">
        <v>144642.56999999998</v>
      </c>
      <c r="G255" s="36">
        <f t="shared" si="24"/>
        <v>1.6233998604513276E-3</v>
      </c>
      <c r="H255" s="21"/>
      <c r="I255" s="22">
        <v>26282.400000000001</v>
      </c>
      <c r="J255" s="36">
        <f t="shared" si="26"/>
        <v>1.7429494186561006E-3</v>
      </c>
      <c r="K255" s="21"/>
      <c r="L255" s="51">
        <v>0</v>
      </c>
      <c r="M255" s="36">
        <v>0</v>
      </c>
      <c r="N255" s="21"/>
      <c r="O255" s="23"/>
      <c r="P255" s="53"/>
      <c r="Q255" s="36">
        <f t="shared" si="27"/>
        <v>0</v>
      </c>
      <c r="R255" s="14"/>
      <c r="V255" s="36">
        <f t="shared" si="28"/>
        <v>0</v>
      </c>
      <c r="W255" s="14"/>
      <c r="Y255" s="36">
        <f t="shared" si="29"/>
        <v>0</v>
      </c>
      <c r="Z255" s="12"/>
      <c r="AA255" s="5">
        <f t="shared" si="30"/>
        <v>194397.31999999998</v>
      </c>
      <c r="AB255" s="36">
        <f t="shared" si="31"/>
        <v>1.4027765859845375E-3</v>
      </c>
      <c r="AC255" s="12"/>
    </row>
    <row r="256" spans="1:29" ht="15.75" thickBot="1" x14ac:dyDescent="0.3">
      <c r="A256" s="3" t="s">
        <v>92</v>
      </c>
      <c r="B256" s="12"/>
      <c r="C256" s="23">
        <v>24796.93</v>
      </c>
      <c r="D256" s="36">
        <f t="shared" si="25"/>
        <v>1.2427532065436148E-3</v>
      </c>
      <c r="E256" s="21"/>
      <c r="F256" s="22">
        <v>153229.23000000001</v>
      </c>
      <c r="G256" s="36">
        <f t="shared" si="24"/>
        <v>1.7197724749986427E-3</v>
      </c>
      <c r="H256" s="21"/>
      <c r="I256" s="22">
        <v>27936</v>
      </c>
      <c r="J256" s="36">
        <f t="shared" si="26"/>
        <v>1.8526099199303269E-3</v>
      </c>
      <c r="K256" s="21"/>
      <c r="L256" s="51">
        <v>0</v>
      </c>
      <c r="M256" s="36">
        <v>0</v>
      </c>
      <c r="N256" s="21"/>
      <c r="O256" s="23"/>
      <c r="P256" s="53"/>
      <c r="Q256" s="36">
        <f t="shared" si="27"/>
        <v>0</v>
      </c>
      <c r="R256" s="14"/>
      <c r="V256" s="36">
        <f t="shared" si="28"/>
        <v>0</v>
      </c>
      <c r="W256" s="14"/>
      <c r="Y256" s="36">
        <f t="shared" si="29"/>
        <v>0</v>
      </c>
      <c r="Z256" s="12"/>
      <c r="AA256" s="5">
        <f t="shared" si="30"/>
        <v>205962.16</v>
      </c>
      <c r="AB256" s="36">
        <f t="shared" si="31"/>
        <v>1.4862288001028054E-3</v>
      </c>
      <c r="AC256" s="12"/>
    </row>
    <row r="257" spans="1:29" ht="15.75" thickBot="1" x14ac:dyDescent="0.3">
      <c r="A257" s="3" t="s">
        <v>261</v>
      </c>
      <c r="B257" s="12"/>
      <c r="C257" s="23">
        <v>35859.71</v>
      </c>
      <c r="D257" s="36">
        <f t="shared" si="25"/>
        <v>1.7971889902590413E-3</v>
      </c>
      <c r="E257" s="21"/>
      <c r="F257" s="22">
        <v>195447.66</v>
      </c>
      <c r="G257" s="36">
        <f t="shared" si="24"/>
        <v>2.1936121846392702E-3</v>
      </c>
      <c r="H257" s="21"/>
      <c r="I257" s="22">
        <v>41968.800000000003</v>
      </c>
      <c r="J257" s="36">
        <f t="shared" si="26"/>
        <v>2.7832121709468753E-3</v>
      </c>
      <c r="K257" s="21"/>
      <c r="L257" s="51">
        <v>0</v>
      </c>
      <c r="M257" s="36">
        <v>0</v>
      </c>
      <c r="N257" s="21"/>
      <c r="O257" s="23"/>
      <c r="P257" s="53"/>
      <c r="Q257" s="36">
        <f t="shared" si="27"/>
        <v>0</v>
      </c>
      <c r="R257" s="14"/>
      <c r="V257" s="36">
        <f t="shared" si="28"/>
        <v>0</v>
      </c>
      <c r="W257" s="14"/>
      <c r="Y257" s="36">
        <f t="shared" si="29"/>
        <v>0</v>
      </c>
      <c r="Z257" s="12"/>
      <c r="AA257" s="5">
        <f t="shared" si="30"/>
        <v>273276.17</v>
      </c>
      <c r="AB257" s="36">
        <f t="shared" si="31"/>
        <v>1.9719686093590699E-3</v>
      </c>
      <c r="AC257" s="12"/>
    </row>
    <row r="258" spans="1:29" ht="15.75" thickBot="1" x14ac:dyDescent="0.3">
      <c r="A258" s="3" t="s">
        <v>262</v>
      </c>
      <c r="B258" s="12"/>
      <c r="C258" s="23">
        <v>116541.62</v>
      </c>
      <c r="D258" s="36">
        <f t="shared" si="25"/>
        <v>5.8407420576171111E-3</v>
      </c>
      <c r="E258" s="21"/>
      <c r="F258" s="22">
        <v>416989.51</v>
      </c>
      <c r="G258" s="36">
        <f t="shared" si="24"/>
        <v>4.6800932280425299E-3</v>
      </c>
      <c r="H258" s="21"/>
      <c r="I258" s="22">
        <v>69333.600000000006</v>
      </c>
      <c r="J258" s="36">
        <f t="shared" si="26"/>
        <v>4.5979422660538845E-3</v>
      </c>
      <c r="K258" s="21"/>
      <c r="L258" s="51">
        <v>15830.45</v>
      </c>
      <c r="M258" s="36">
        <v>1.0842773972602738E-2</v>
      </c>
      <c r="N258" s="21"/>
      <c r="O258" s="23"/>
      <c r="P258" s="53"/>
      <c r="Q258" s="36">
        <f t="shared" si="27"/>
        <v>0</v>
      </c>
      <c r="R258" s="14"/>
      <c r="U258" s="57">
        <v>82638</v>
      </c>
      <c r="V258" s="36">
        <f t="shared" si="28"/>
        <v>1.3539724093591513E-2</v>
      </c>
      <c r="W258" s="14"/>
      <c r="X258" s="58">
        <v>56387.82</v>
      </c>
      <c r="Y258" s="36">
        <f t="shared" si="29"/>
        <v>1.3459319727891161E-2</v>
      </c>
      <c r="Z258" s="12"/>
      <c r="AA258" s="5">
        <f t="shared" si="30"/>
        <v>757720.99999999988</v>
      </c>
      <c r="AB258" s="36">
        <f t="shared" si="31"/>
        <v>5.4677362707921577E-3</v>
      </c>
      <c r="AC258" s="12"/>
    </row>
    <row r="259" spans="1:29" ht="15.75" thickBot="1" x14ac:dyDescent="0.3">
      <c r="A259" s="3" t="s">
        <v>93</v>
      </c>
      <c r="B259" s="12"/>
      <c r="C259" s="23">
        <v>31885.99</v>
      </c>
      <c r="D259" s="36">
        <f t="shared" si="25"/>
        <v>1.5980371891325918E-3</v>
      </c>
      <c r="E259" s="21"/>
      <c r="F259" s="22">
        <v>321908.24</v>
      </c>
      <c r="G259" s="36">
        <f t="shared" si="24"/>
        <v>3.6129459805238013E-3</v>
      </c>
      <c r="H259" s="21"/>
      <c r="I259" s="22">
        <v>36340.800000000003</v>
      </c>
      <c r="J259" s="36">
        <f t="shared" si="26"/>
        <v>2.409984485187716E-3</v>
      </c>
      <c r="K259" s="21"/>
      <c r="L259" s="51">
        <v>0</v>
      </c>
      <c r="M259" s="36">
        <v>0</v>
      </c>
      <c r="N259" s="21"/>
      <c r="O259" s="23"/>
      <c r="P259" s="53">
        <v>15251</v>
      </c>
      <c r="Q259" s="36">
        <f t="shared" si="27"/>
        <v>5.6559026135973821E-3</v>
      </c>
      <c r="R259" s="14"/>
      <c r="U259" s="57">
        <v>50391</v>
      </c>
      <c r="V259" s="36">
        <f t="shared" si="28"/>
        <v>8.2562530167740004E-3</v>
      </c>
      <c r="W259" s="14"/>
      <c r="Y259" s="36">
        <f t="shared" si="29"/>
        <v>0</v>
      </c>
      <c r="Z259" s="12"/>
      <c r="AA259" s="5">
        <f t="shared" si="30"/>
        <v>455777.02999999997</v>
      </c>
      <c r="AB259" s="36">
        <f t="shared" si="31"/>
        <v>3.2889000018805413E-3</v>
      </c>
      <c r="AC259" s="12"/>
    </row>
    <row r="260" spans="1:29" ht="15.75" thickBot="1" x14ac:dyDescent="0.3">
      <c r="A260" s="3" t="s">
        <v>126</v>
      </c>
      <c r="B260" s="12"/>
      <c r="C260" s="23">
        <v>49297.86</v>
      </c>
      <c r="D260" s="36">
        <f t="shared" si="25"/>
        <v>2.4706717158429776E-3</v>
      </c>
      <c r="E260" s="21"/>
      <c r="F260" s="22">
        <v>266067.21000000002</v>
      </c>
      <c r="G260" s="36">
        <f t="shared" si="24"/>
        <v>2.986212645313715E-3</v>
      </c>
      <c r="H260" s="21"/>
      <c r="I260" s="22">
        <v>50966.400000000001</v>
      </c>
      <c r="J260" s="36">
        <f t="shared" si="26"/>
        <v>3.3798989913780431E-3</v>
      </c>
      <c r="K260" s="21"/>
      <c r="L260" s="51">
        <v>0</v>
      </c>
      <c r="M260" s="36">
        <v>0</v>
      </c>
      <c r="N260" s="21"/>
      <c r="O260" s="23"/>
      <c r="P260" s="53">
        <v>41400</v>
      </c>
      <c r="Q260" s="36">
        <f t="shared" si="27"/>
        <v>1.5353378021305594E-2</v>
      </c>
      <c r="R260" s="14"/>
      <c r="V260" s="36">
        <f t="shared" si="28"/>
        <v>0</v>
      </c>
      <c r="W260" s="14"/>
      <c r="Y260" s="36">
        <f t="shared" si="29"/>
        <v>0</v>
      </c>
      <c r="Z260" s="12"/>
      <c r="AA260" s="5">
        <f t="shared" si="30"/>
        <v>407731.47000000003</v>
      </c>
      <c r="AB260" s="36">
        <f t="shared" si="31"/>
        <v>2.9422018754428148E-3</v>
      </c>
      <c r="AC260" s="12"/>
    </row>
    <row r="261" spans="1:29" ht="15.75" thickBot="1" x14ac:dyDescent="0.3">
      <c r="A261" s="3" t="s">
        <v>276</v>
      </c>
      <c r="B261" s="12"/>
      <c r="C261" s="23">
        <v>35978.11</v>
      </c>
      <c r="D261" s="36">
        <f t="shared" si="25"/>
        <v>1.8031228691567421E-3</v>
      </c>
      <c r="E261" s="21"/>
      <c r="F261" s="22">
        <v>328450.19</v>
      </c>
      <c r="G261" s="36">
        <f t="shared" ref="G261:G311" si="32">F261/$F$314</f>
        <v>3.6863697361794118E-3</v>
      </c>
      <c r="H261" s="21"/>
      <c r="I261" s="22">
        <v>43456.800000000003</v>
      </c>
      <c r="J261" s="36">
        <f t="shared" si="26"/>
        <v>2.8818907062008962E-3</v>
      </c>
      <c r="K261" s="21"/>
      <c r="L261" s="51">
        <v>0</v>
      </c>
      <c r="M261" s="36">
        <v>0</v>
      </c>
      <c r="N261" s="21"/>
      <c r="O261" s="23"/>
      <c r="P261" s="53"/>
      <c r="Q261" s="36">
        <f t="shared" si="27"/>
        <v>0</v>
      </c>
      <c r="R261" s="14"/>
      <c r="V261" s="36">
        <f t="shared" si="28"/>
        <v>0</v>
      </c>
      <c r="W261" s="14"/>
      <c r="Y261" s="36">
        <f t="shared" si="29"/>
        <v>0</v>
      </c>
      <c r="Z261" s="12"/>
      <c r="AA261" s="5">
        <f t="shared" si="30"/>
        <v>407885.1</v>
      </c>
      <c r="AB261" s="36">
        <f t="shared" si="31"/>
        <v>2.9433104738890523E-3</v>
      </c>
      <c r="AC261" s="12"/>
    </row>
    <row r="262" spans="1:29" ht="15.75" thickBot="1" x14ac:dyDescent="0.3">
      <c r="A262" s="3" t="s">
        <v>189</v>
      </c>
      <c r="B262" s="12"/>
      <c r="C262" s="23">
        <v>40210.83</v>
      </c>
      <c r="D262" s="36">
        <f t="shared" ref="D262:D312" si="33">(C262/$C$314)</f>
        <v>2.0152550303719125E-3</v>
      </c>
      <c r="E262" s="21"/>
      <c r="F262" s="22">
        <v>475716.63</v>
      </c>
      <c r="G262" s="36">
        <f t="shared" si="32"/>
        <v>5.3392186737028797E-3</v>
      </c>
      <c r="H262" s="21"/>
      <c r="I262" s="22">
        <v>47812.800000000003</v>
      </c>
      <c r="J262" s="36">
        <f t="shared" ref="J262:J312" si="34">I262/$I$314</f>
        <v>3.1707641602106507E-3</v>
      </c>
      <c r="K262" s="21"/>
      <c r="L262" s="51">
        <v>0</v>
      </c>
      <c r="M262" s="36">
        <v>0</v>
      </c>
      <c r="N262" s="21"/>
      <c r="O262" s="23"/>
      <c r="P262" s="53"/>
      <c r="Q262" s="36">
        <f t="shared" ref="Q262:Q312" si="35">P262/$P$314</f>
        <v>0</v>
      </c>
      <c r="R262" s="14"/>
      <c r="V262" s="36">
        <f t="shared" ref="V262:V312" si="36">U262/$U$314</f>
        <v>0</v>
      </c>
      <c r="W262" s="14"/>
      <c r="Y262" s="36">
        <f t="shared" ref="Y262:Y312" si="37">X262/$X$314</f>
        <v>0</v>
      </c>
      <c r="Z262" s="12"/>
      <c r="AA262" s="5">
        <f t="shared" ref="AA262:AA312" si="38">SUM(C262,F262,I262,L262,P262,U262,X262)</f>
        <v>563740.26</v>
      </c>
      <c r="AB262" s="36">
        <f t="shared" ref="AB262:AB312" si="39">AA262/$AA$314</f>
        <v>4.0679657379270231E-3</v>
      </c>
      <c r="AC262" s="12"/>
    </row>
    <row r="263" spans="1:29" ht="15.75" thickBot="1" x14ac:dyDescent="0.3">
      <c r="A263" s="1" t="s">
        <v>132</v>
      </c>
      <c r="B263" s="12"/>
      <c r="C263" s="23">
        <v>21533.59</v>
      </c>
      <c r="D263" s="36">
        <f t="shared" si="33"/>
        <v>1.0792036764589615E-3</v>
      </c>
      <c r="E263" s="21"/>
      <c r="F263" s="22">
        <v>158738.73000000001</v>
      </c>
      <c r="G263" s="36">
        <f t="shared" si="32"/>
        <v>1.7816084996984014E-3</v>
      </c>
      <c r="H263" s="21"/>
      <c r="I263" s="22">
        <v>25293.599999999999</v>
      </c>
      <c r="J263" s="36">
        <f t="shared" si="34"/>
        <v>1.6773759403905253E-3</v>
      </c>
      <c r="K263" s="21"/>
      <c r="L263" s="51">
        <v>0</v>
      </c>
      <c r="M263" s="36">
        <v>0</v>
      </c>
      <c r="N263" s="21"/>
      <c r="O263" s="23"/>
      <c r="P263" s="53"/>
      <c r="Q263" s="36">
        <f t="shared" si="35"/>
        <v>0</v>
      </c>
      <c r="R263" s="14"/>
      <c r="V263" s="36">
        <f t="shared" si="36"/>
        <v>0</v>
      </c>
      <c r="W263" s="14"/>
      <c r="Y263" s="36">
        <f t="shared" si="37"/>
        <v>0</v>
      </c>
      <c r="Z263" s="12"/>
      <c r="AA263" s="5">
        <f t="shared" si="38"/>
        <v>205565.92</v>
      </c>
      <c r="AB263" s="36">
        <f t="shared" si="39"/>
        <v>1.4833695210014759E-3</v>
      </c>
      <c r="AC263" s="12"/>
    </row>
    <row r="264" spans="1:29" ht="15.75" thickBot="1" x14ac:dyDescent="0.3">
      <c r="A264" s="3" t="s">
        <v>127</v>
      </c>
      <c r="B264" s="12"/>
      <c r="C264" s="23">
        <v>126507.15</v>
      </c>
      <c r="D264" s="36">
        <f t="shared" si="33"/>
        <v>6.3401867212269439E-3</v>
      </c>
      <c r="E264" s="21"/>
      <c r="F264" s="22">
        <v>589309.67999999993</v>
      </c>
      <c r="G264" s="36">
        <f t="shared" si="32"/>
        <v>6.6141333929189486E-3</v>
      </c>
      <c r="H264" s="21"/>
      <c r="I264" s="22">
        <v>79168.800000000003</v>
      </c>
      <c r="J264" s="36">
        <f t="shared" si="34"/>
        <v>5.2501755522973963E-3</v>
      </c>
      <c r="K264" s="21"/>
      <c r="L264" s="51">
        <v>0</v>
      </c>
      <c r="M264" s="36">
        <v>0</v>
      </c>
      <c r="N264" s="21"/>
      <c r="O264" s="23"/>
      <c r="P264" s="53"/>
      <c r="Q264" s="36">
        <f t="shared" si="35"/>
        <v>0</v>
      </c>
      <c r="R264" s="14"/>
      <c r="U264" s="57"/>
      <c r="V264" s="36">
        <f t="shared" si="36"/>
        <v>0</v>
      </c>
      <c r="W264" s="14"/>
      <c r="X264" s="58">
        <v>54431.46</v>
      </c>
      <c r="Y264" s="36">
        <f t="shared" si="37"/>
        <v>1.2992352309344795E-2</v>
      </c>
      <c r="Z264" s="12"/>
      <c r="AA264" s="5">
        <f t="shared" si="38"/>
        <v>849417.09</v>
      </c>
      <c r="AB264" s="36">
        <f t="shared" si="39"/>
        <v>6.1294178622787639E-3</v>
      </c>
      <c r="AC264" s="12"/>
    </row>
    <row r="265" spans="1:29" ht="15.75" thickBot="1" x14ac:dyDescent="0.3">
      <c r="A265" s="1" t="s">
        <v>303</v>
      </c>
      <c r="B265" s="12"/>
      <c r="C265" s="23">
        <v>111603.56</v>
      </c>
      <c r="D265" s="36">
        <f t="shared" si="33"/>
        <v>5.5932602161510598E-3</v>
      </c>
      <c r="E265" s="21"/>
      <c r="F265" s="22">
        <v>536224.74</v>
      </c>
      <c r="G265" s="36">
        <f t="shared" si="32"/>
        <v>6.0183331095855774E-3</v>
      </c>
      <c r="H265" s="21"/>
      <c r="I265" s="22">
        <v>73336.800000000003</v>
      </c>
      <c r="J265" s="36">
        <f t="shared" si="34"/>
        <v>4.8634193576727663E-3</v>
      </c>
      <c r="K265" s="21"/>
      <c r="L265" s="51">
        <v>0</v>
      </c>
      <c r="M265" s="36">
        <v>0</v>
      </c>
      <c r="N265" s="21"/>
      <c r="O265" s="23"/>
      <c r="P265" s="53"/>
      <c r="Q265" s="36">
        <f t="shared" si="35"/>
        <v>0</v>
      </c>
      <c r="R265" s="14"/>
      <c r="V265" s="36">
        <f t="shared" si="36"/>
        <v>0</v>
      </c>
      <c r="W265" s="14"/>
      <c r="X265" s="58">
        <v>39657.370000000003</v>
      </c>
      <c r="Y265" s="36">
        <f t="shared" si="37"/>
        <v>9.4658956916099813E-3</v>
      </c>
      <c r="Z265" s="12"/>
      <c r="AA265" s="5">
        <f t="shared" si="38"/>
        <v>760822.47000000009</v>
      </c>
      <c r="AB265" s="36">
        <f t="shared" si="39"/>
        <v>5.4901165664574154E-3</v>
      </c>
      <c r="AC265" s="12"/>
    </row>
    <row r="266" spans="1:29" ht="15.75" thickBot="1" x14ac:dyDescent="0.3">
      <c r="A266" s="1" t="s">
        <v>140</v>
      </c>
      <c r="B266" s="12"/>
      <c r="C266" s="23">
        <v>39507.840000000004</v>
      </c>
      <c r="D266" s="36">
        <f t="shared" si="33"/>
        <v>1.9800231255890179E-3</v>
      </c>
      <c r="E266" s="21"/>
      <c r="F266" s="22">
        <v>345966.82</v>
      </c>
      <c r="G266" s="36">
        <f t="shared" si="32"/>
        <v>3.8829681144962346E-3</v>
      </c>
      <c r="H266" s="21"/>
      <c r="I266" s="22">
        <v>48357.599999999999</v>
      </c>
      <c r="J266" s="36">
        <f t="shared" si="34"/>
        <v>3.2068932368278483E-3</v>
      </c>
      <c r="K266" s="21"/>
      <c r="L266" s="51">
        <v>0</v>
      </c>
      <c r="M266" s="36">
        <v>0</v>
      </c>
      <c r="N266" s="21"/>
      <c r="O266" s="23"/>
      <c r="P266" s="53"/>
      <c r="Q266" s="36">
        <f t="shared" si="35"/>
        <v>0</v>
      </c>
      <c r="R266" s="14"/>
      <c r="V266" s="36">
        <f t="shared" si="36"/>
        <v>0</v>
      </c>
      <c r="W266" s="14"/>
      <c r="Y266" s="36">
        <f t="shared" si="37"/>
        <v>0</v>
      </c>
      <c r="Z266" s="12"/>
      <c r="AA266" s="5">
        <f t="shared" si="38"/>
        <v>433832.26</v>
      </c>
      <c r="AB266" s="36">
        <f t="shared" si="39"/>
        <v>3.1305459178797134E-3</v>
      </c>
      <c r="AC266" s="12"/>
    </row>
    <row r="267" spans="1:29" ht="15.75" thickBot="1" x14ac:dyDescent="0.3">
      <c r="A267" s="1" t="s">
        <v>128</v>
      </c>
      <c r="B267" s="12"/>
      <c r="C267" s="23">
        <v>28829.850000000002</v>
      </c>
      <c r="D267" s="36">
        <f t="shared" si="33"/>
        <v>1.4448719471189149E-3</v>
      </c>
      <c r="E267" s="21"/>
      <c r="F267" s="22">
        <v>99293.560000000012</v>
      </c>
      <c r="G267" s="36">
        <f t="shared" si="32"/>
        <v>1.1144240001246905E-3</v>
      </c>
      <c r="H267" s="21"/>
      <c r="I267" s="22">
        <v>35229.599999999999</v>
      </c>
      <c r="J267" s="36">
        <f t="shared" si="34"/>
        <v>2.336293901602858E-3</v>
      </c>
      <c r="K267" s="21"/>
      <c r="L267" s="51">
        <v>0</v>
      </c>
      <c r="M267" s="36">
        <v>0</v>
      </c>
      <c r="N267" s="21"/>
      <c r="O267" s="23"/>
      <c r="P267" s="53"/>
      <c r="Q267" s="36">
        <f t="shared" si="35"/>
        <v>0</v>
      </c>
      <c r="R267" s="14"/>
      <c r="V267" s="36">
        <f t="shared" si="36"/>
        <v>0</v>
      </c>
      <c r="W267" s="14"/>
      <c r="Y267" s="36">
        <f t="shared" si="37"/>
        <v>0</v>
      </c>
      <c r="Z267" s="12"/>
      <c r="AA267" s="5">
        <f t="shared" si="38"/>
        <v>163353.01</v>
      </c>
      <c r="AB267" s="36">
        <f t="shared" si="39"/>
        <v>1.1787599627304433E-3</v>
      </c>
      <c r="AC267" s="12"/>
    </row>
    <row r="268" spans="1:29" ht="15.75" thickBot="1" x14ac:dyDescent="0.3">
      <c r="A268" s="1" t="s">
        <v>66</v>
      </c>
      <c r="B268" s="12"/>
      <c r="C268" s="23">
        <v>184758.34</v>
      </c>
      <c r="D268" s="36">
        <f t="shared" si="33"/>
        <v>9.2595744501708637E-3</v>
      </c>
      <c r="E268" s="21"/>
      <c r="F268" s="22">
        <v>1107261.27</v>
      </c>
      <c r="G268" s="36">
        <f t="shared" si="32"/>
        <v>1.2427377301171848E-2</v>
      </c>
      <c r="H268" s="21"/>
      <c r="I268" s="22">
        <v>99772.800000000003</v>
      </c>
      <c r="J268" s="36">
        <f t="shared" si="34"/>
        <v>6.6165549477099272E-3</v>
      </c>
      <c r="K268" s="21"/>
      <c r="L268" s="51">
        <v>38157.730000000003</v>
      </c>
      <c r="M268" s="36">
        <v>2.6135431506849313E-2</v>
      </c>
      <c r="N268" s="21"/>
      <c r="O268" s="23"/>
      <c r="P268" s="53">
        <v>50000</v>
      </c>
      <c r="Q268" s="36">
        <f t="shared" si="35"/>
        <v>1.8542727078871491E-2</v>
      </c>
      <c r="R268" s="14"/>
      <c r="U268" s="57">
        <v>81552</v>
      </c>
      <c r="V268" s="36">
        <f t="shared" si="36"/>
        <v>1.3361789724830889E-2</v>
      </c>
      <c r="W268" s="14"/>
      <c r="X268" s="58">
        <v>69265.42</v>
      </c>
      <c r="Y268" s="36">
        <f t="shared" si="37"/>
        <v>1.6533099415204682E-2</v>
      </c>
      <c r="Z268" s="12"/>
      <c r="AA268" s="5">
        <f t="shared" si="38"/>
        <v>1630767.56</v>
      </c>
      <c r="AB268" s="36">
        <f t="shared" si="39"/>
        <v>1.1767665060151729E-2</v>
      </c>
      <c r="AC268" s="12"/>
    </row>
    <row r="269" spans="1:29" ht="15.75" thickBot="1" x14ac:dyDescent="0.3">
      <c r="A269" s="3" t="s">
        <v>197</v>
      </c>
      <c r="B269" s="12"/>
      <c r="C269" s="23">
        <v>23294.75</v>
      </c>
      <c r="D269" s="36">
        <f t="shared" si="33"/>
        <v>1.1674681203734441E-3</v>
      </c>
      <c r="E269" s="21"/>
      <c r="F269" s="22">
        <v>186674.18000000002</v>
      </c>
      <c r="G269" s="36">
        <f t="shared" si="32"/>
        <v>2.0951427906864906E-3</v>
      </c>
      <c r="H269" s="21"/>
      <c r="I269" s="22">
        <v>27638.400000000001</v>
      </c>
      <c r="J269" s="36">
        <f t="shared" si="34"/>
        <v>1.8328742128795228E-3</v>
      </c>
      <c r="K269" s="21"/>
      <c r="L269" s="51">
        <v>0</v>
      </c>
      <c r="M269" s="36">
        <v>0</v>
      </c>
      <c r="N269" s="21"/>
      <c r="O269" s="23"/>
      <c r="P269" s="53"/>
      <c r="Q269" s="36">
        <f t="shared" si="35"/>
        <v>0</v>
      </c>
      <c r="R269" s="14"/>
      <c r="V269" s="36">
        <f t="shared" si="36"/>
        <v>0</v>
      </c>
      <c r="W269" s="14"/>
      <c r="Y269" s="36">
        <f t="shared" si="37"/>
        <v>0</v>
      </c>
      <c r="Z269" s="12"/>
      <c r="AA269" s="5">
        <f t="shared" si="38"/>
        <v>237607.33000000002</v>
      </c>
      <c r="AB269" s="36">
        <f t="shared" si="39"/>
        <v>1.7145812461936279E-3</v>
      </c>
      <c r="AC269" s="12"/>
    </row>
    <row r="270" spans="1:29" ht="15.75" thickBot="1" x14ac:dyDescent="0.3">
      <c r="A270" s="3" t="s">
        <v>94</v>
      </c>
      <c r="B270" s="12"/>
      <c r="C270" s="23">
        <v>99557.69</v>
      </c>
      <c r="D270" s="36">
        <f t="shared" si="33"/>
        <v>4.989554694213162E-3</v>
      </c>
      <c r="E270" s="21"/>
      <c r="F270" s="22">
        <v>612324.19999999995</v>
      </c>
      <c r="G270" s="36">
        <f t="shared" si="32"/>
        <v>6.8724374907813855E-3</v>
      </c>
      <c r="H270" s="21"/>
      <c r="I270" s="22">
        <v>98412</v>
      </c>
      <c r="J270" s="36">
        <f t="shared" si="34"/>
        <v>6.5263118356308466E-3</v>
      </c>
      <c r="K270" s="21"/>
      <c r="L270" s="51">
        <v>24744.58</v>
      </c>
      <c r="M270" s="36">
        <v>1.6948342465753424E-2</v>
      </c>
      <c r="N270" s="21"/>
      <c r="O270" s="23"/>
      <c r="P270" s="53"/>
      <c r="Q270" s="36">
        <f t="shared" si="35"/>
        <v>0</v>
      </c>
      <c r="R270" s="14"/>
      <c r="U270" s="57">
        <v>186853</v>
      </c>
      <c r="V270" s="36">
        <f t="shared" si="36"/>
        <v>3.061470589873732E-2</v>
      </c>
      <c r="W270" s="14"/>
      <c r="X270" s="58">
        <v>73030.73</v>
      </c>
      <c r="Y270" s="36">
        <f t="shared" si="37"/>
        <v>1.7431848669292285E-2</v>
      </c>
      <c r="Z270" s="12"/>
      <c r="AA270" s="5">
        <f t="shared" si="38"/>
        <v>1094922.2</v>
      </c>
      <c r="AB270" s="36">
        <f t="shared" si="39"/>
        <v>7.9009897134110652E-3</v>
      </c>
      <c r="AC270" s="12"/>
    </row>
    <row r="271" spans="1:29" ht="15.75" thickBot="1" x14ac:dyDescent="0.3">
      <c r="A271" s="1" t="s">
        <v>156</v>
      </c>
      <c r="B271" s="12"/>
      <c r="C271" s="23">
        <v>8295.24</v>
      </c>
      <c r="D271" s="36">
        <f t="shared" si="33"/>
        <v>4.1573437151489541E-4</v>
      </c>
      <c r="E271" s="21"/>
      <c r="F271" s="22">
        <v>31856.880000000001</v>
      </c>
      <c r="G271" s="36">
        <f t="shared" si="32"/>
        <v>3.5754656838864727E-4</v>
      </c>
      <c r="H271" s="21"/>
      <c r="I271" s="22">
        <v>8908.7999999999993</v>
      </c>
      <c r="J271" s="36">
        <f t="shared" si="34"/>
        <v>5.9079794010149253E-4</v>
      </c>
      <c r="K271" s="21"/>
      <c r="L271" s="51">
        <v>0</v>
      </c>
      <c r="M271" s="36">
        <v>0</v>
      </c>
      <c r="N271" s="21"/>
      <c r="O271" s="23"/>
      <c r="P271" s="53"/>
      <c r="Q271" s="36">
        <f t="shared" si="35"/>
        <v>0</v>
      </c>
      <c r="R271" s="14"/>
      <c r="V271" s="36">
        <f t="shared" si="36"/>
        <v>0</v>
      </c>
      <c r="W271" s="14"/>
      <c r="Y271" s="36">
        <f t="shared" si="37"/>
        <v>0</v>
      </c>
      <c r="Z271" s="12"/>
      <c r="AA271" s="5">
        <f t="shared" si="38"/>
        <v>49060.92</v>
      </c>
      <c r="AB271" s="36">
        <f t="shared" si="39"/>
        <v>3.5402499305474232E-4</v>
      </c>
      <c r="AC271" s="12"/>
    </row>
    <row r="272" spans="1:29" ht="15.75" thickBot="1" x14ac:dyDescent="0.3">
      <c r="A272" s="3" t="s">
        <v>306</v>
      </c>
      <c r="B272" s="12"/>
      <c r="C272" s="23">
        <v>8458.0300000000007</v>
      </c>
      <c r="D272" s="36">
        <f t="shared" si="33"/>
        <v>4.2389295382702982E-4</v>
      </c>
      <c r="E272" s="21"/>
      <c r="F272" s="22">
        <v>56923.82</v>
      </c>
      <c r="G272" s="36">
        <f t="shared" si="32"/>
        <v>6.3888605853972664E-4</v>
      </c>
      <c r="H272" s="21"/>
      <c r="I272" s="22">
        <v>0</v>
      </c>
      <c r="J272" s="36">
        <f t="shared" si="34"/>
        <v>0</v>
      </c>
      <c r="K272" s="21"/>
      <c r="L272" s="51">
        <v>0</v>
      </c>
      <c r="M272" s="36">
        <v>0</v>
      </c>
      <c r="N272" s="21"/>
      <c r="O272" s="23"/>
      <c r="P272" s="53"/>
      <c r="Q272" s="36">
        <f t="shared" si="35"/>
        <v>0</v>
      </c>
      <c r="R272" s="14"/>
      <c r="V272" s="36">
        <f t="shared" si="36"/>
        <v>0</v>
      </c>
      <c r="W272" s="14"/>
      <c r="Y272" s="36">
        <f t="shared" si="37"/>
        <v>0</v>
      </c>
      <c r="Z272" s="12"/>
      <c r="AA272" s="5">
        <f t="shared" si="38"/>
        <v>65381.85</v>
      </c>
      <c r="AB272" s="36">
        <f t="shared" si="39"/>
        <v>4.7179728778335599E-4</v>
      </c>
      <c r="AC272" s="12"/>
    </row>
    <row r="273" spans="1:29" ht="15.75" thickBot="1" x14ac:dyDescent="0.3">
      <c r="A273" s="1" t="s">
        <v>67</v>
      </c>
      <c r="B273" s="12"/>
      <c r="C273" s="23">
        <v>15310.31</v>
      </c>
      <c r="D273" s="36">
        <f t="shared" si="33"/>
        <v>7.6731018096501348E-4</v>
      </c>
      <c r="E273" s="21"/>
      <c r="F273" s="22">
        <v>94099.37</v>
      </c>
      <c r="G273" s="36">
        <f t="shared" si="32"/>
        <v>1.0561268658774374E-3</v>
      </c>
      <c r="H273" s="21"/>
      <c r="I273" s="22">
        <v>18336</v>
      </c>
      <c r="J273" s="36">
        <f t="shared" si="34"/>
        <v>1.2159742086140634E-3</v>
      </c>
      <c r="K273" s="21"/>
      <c r="L273" s="51">
        <v>15830.45</v>
      </c>
      <c r="M273" s="36">
        <v>1.0842773972602738E-2</v>
      </c>
      <c r="N273" s="21"/>
      <c r="O273" s="23"/>
      <c r="P273" s="53">
        <v>15000</v>
      </c>
      <c r="Q273" s="36">
        <f t="shared" si="35"/>
        <v>5.5628181236614472E-3</v>
      </c>
      <c r="R273" s="14"/>
      <c r="V273" s="36">
        <f t="shared" si="36"/>
        <v>0</v>
      </c>
      <c r="W273" s="14"/>
      <c r="Y273" s="36">
        <f t="shared" si="37"/>
        <v>0</v>
      </c>
      <c r="Z273" s="12"/>
      <c r="AA273" s="5">
        <f t="shared" si="38"/>
        <v>158576.13</v>
      </c>
      <c r="AB273" s="36">
        <f t="shared" si="39"/>
        <v>1.1442898608892357E-3</v>
      </c>
      <c r="AC273" s="12"/>
    </row>
    <row r="274" spans="1:29" ht="15.75" thickBot="1" x14ac:dyDescent="0.3">
      <c r="A274" s="1" t="s">
        <v>68</v>
      </c>
      <c r="B274" s="12"/>
      <c r="C274" s="23">
        <v>22628.760000000002</v>
      </c>
      <c r="D274" s="36">
        <f t="shared" si="33"/>
        <v>1.1340905527460815E-3</v>
      </c>
      <c r="E274" s="21"/>
      <c r="F274" s="22">
        <v>139199.24000000002</v>
      </c>
      <c r="G274" s="36">
        <f t="shared" si="32"/>
        <v>1.5623064965655058E-3</v>
      </c>
      <c r="H274" s="21"/>
      <c r="I274" s="22">
        <v>25680</v>
      </c>
      <c r="J274" s="36">
        <f t="shared" si="34"/>
        <v>1.7030005277710049E-3</v>
      </c>
      <c r="K274" s="21"/>
      <c r="L274" s="51">
        <v>0</v>
      </c>
      <c r="M274" s="36">
        <v>0</v>
      </c>
      <c r="N274" s="21"/>
      <c r="O274" s="23"/>
      <c r="P274" s="53"/>
      <c r="Q274" s="36">
        <f t="shared" si="35"/>
        <v>0</v>
      </c>
      <c r="R274" s="14"/>
      <c r="V274" s="36">
        <f t="shared" si="36"/>
        <v>0</v>
      </c>
      <c r="W274" s="14"/>
      <c r="Y274" s="36">
        <f t="shared" si="37"/>
        <v>0</v>
      </c>
      <c r="Z274" s="12"/>
      <c r="AA274" s="5">
        <f t="shared" si="38"/>
        <v>187508.00000000003</v>
      </c>
      <c r="AB274" s="36">
        <f t="shared" si="39"/>
        <v>1.3530630570667782E-3</v>
      </c>
      <c r="AC274" s="12"/>
    </row>
    <row r="275" spans="1:29" ht="15.75" thickBot="1" x14ac:dyDescent="0.3">
      <c r="A275" s="1" t="s">
        <v>241</v>
      </c>
      <c r="B275" s="12"/>
      <c r="C275" s="23">
        <v>15643.3</v>
      </c>
      <c r="D275" s="36">
        <f t="shared" si="33"/>
        <v>7.839987141925927E-4</v>
      </c>
      <c r="E275" s="21"/>
      <c r="F275" s="22">
        <v>94404.87000000001</v>
      </c>
      <c r="G275" s="36">
        <f t="shared" si="32"/>
        <v>1.0595556535252779E-3</v>
      </c>
      <c r="H275" s="21"/>
      <c r="I275" s="22">
        <v>19152</v>
      </c>
      <c r="J275" s="36">
        <f t="shared" si="34"/>
        <v>1.2700882440759458E-3</v>
      </c>
      <c r="K275" s="21"/>
      <c r="L275" s="51">
        <v>0</v>
      </c>
      <c r="M275" s="36">
        <v>0</v>
      </c>
      <c r="N275" s="21"/>
      <c r="O275" s="23"/>
      <c r="P275" s="53">
        <v>10262.5</v>
      </c>
      <c r="Q275" s="36">
        <f t="shared" si="35"/>
        <v>3.8058947329383734E-3</v>
      </c>
      <c r="R275" s="14"/>
      <c r="V275" s="36">
        <f t="shared" si="36"/>
        <v>0</v>
      </c>
      <c r="W275" s="14"/>
      <c r="Y275" s="36">
        <f t="shared" si="37"/>
        <v>0</v>
      </c>
      <c r="Z275" s="12"/>
      <c r="AA275" s="5">
        <f t="shared" si="38"/>
        <v>139462.67000000001</v>
      </c>
      <c r="AB275" s="36">
        <f t="shared" si="39"/>
        <v>1.0063665903155879E-3</v>
      </c>
      <c r="AC275" s="12"/>
    </row>
    <row r="276" spans="1:29" ht="15.75" thickBot="1" x14ac:dyDescent="0.3">
      <c r="A276" s="3" t="s">
        <v>214</v>
      </c>
      <c r="B276" s="12"/>
      <c r="C276" s="23">
        <v>21999.78</v>
      </c>
      <c r="D276" s="36">
        <f t="shared" si="33"/>
        <v>1.1025678234464543E-3</v>
      </c>
      <c r="E276" s="21"/>
      <c r="F276" s="22">
        <v>157408.11000000002</v>
      </c>
      <c r="G276" s="36">
        <f t="shared" si="32"/>
        <v>1.7666742495512026E-3</v>
      </c>
      <c r="H276" s="21"/>
      <c r="I276" s="22">
        <v>25339.200000000001</v>
      </c>
      <c r="J276" s="36">
        <f t="shared" si="34"/>
        <v>1.6803999600192776E-3</v>
      </c>
      <c r="K276" s="21"/>
      <c r="L276" s="51">
        <v>0</v>
      </c>
      <c r="M276" s="36">
        <v>0</v>
      </c>
      <c r="N276" s="21"/>
      <c r="O276" s="23"/>
      <c r="P276" s="53"/>
      <c r="Q276" s="36">
        <f t="shared" si="35"/>
        <v>0</v>
      </c>
      <c r="R276" s="14"/>
      <c r="V276" s="36">
        <f t="shared" si="36"/>
        <v>0</v>
      </c>
      <c r="W276" s="14"/>
      <c r="X276" s="61">
        <v>25000</v>
      </c>
      <c r="Y276" s="36">
        <f t="shared" si="37"/>
        <v>5.9672992003819095E-3</v>
      </c>
      <c r="Z276" s="12"/>
      <c r="AA276" s="5">
        <f t="shared" si="38"/>
        <v>229747.09000000003</v>
      </c>
      <c r="AB276" s="36">
        <f t="shared" si="39"/>
        <v>1.6578615309618587E-3</v>
      </c>
      <c r="AC276" s="12"/>
    </row>
    <row r="277" spans="1:29" ht="15.75" thickBot="1" x14ac:dyDescent="0.3">
      <c r="A277" s="1" t="s">
        <v>242</v>
      </c>
      <c r="B277" s="12"/>
      <c r="C277" s="23">
        <v>14844.119999999999</v>
      </c>
      <c r="D277" s="36">
        <f t="shared" si="33"/>
        <v>7.4394603397752066E-4</v>
      </c>
      <c r="E277" s="21"/>
      <c r="F277" s="22">
        <v>93007.679999999993</v>
      </c>
      <c r="G277" s="36">
        <f t="shared" si="32"/>
        <v>1.0438742531531466E-3</v>
      </c>
      <c r="H277" s="21"/>
      <c r="I277" s="22">
        <v>17476.8</v>
      </c>
      <c r="J277" s="36">
        <f t="shared" si="34"/>
        <v>1.1589953124512577E-3</v>
      </c>
      <c r="K277" s="21"/>
      <c r="L277" s="51">
        <v>0</v>
      </c>
      <c r="M277" s="36">
        <v>0</v>
      </c>
      <c r="N277" s="21"/>
      <c r="O277" s="23"/>
      <c r="P277" s="53"/>
      <c r="Q277" s="36">
        <f t="shared" si="35"/>
        <v>0</v>
      </c>
      <c r="R277" s="14"/>
      <c r="V277" s="36">
        <f t="shared" si="36"/>
        <v>0</v>
      </c>
      <c r="W277" s="14"/>
      <c r="Y277" s="36">
        <f t="shared" si="37"/>
        <v>0</v>
      </c>
      <c r="Z277" s="12"/>
      <c r="AA277" s="5">
        <f t="shared" si="38"/>
        <v>125328.59999999999</v>
      </c>
      <c r="AB277" s="36">
        <f t="shared" si="39"/>
        <v>9.0437473949857804E-4</v>
      </c>
      <c r="AC277" s="12"/>
    </row>
    <row r="278" spans="1:29" ht="15.75" thickBot="1" x14ac:dyDescent="0.3">
      <c r="A278" s="1" t="s">
        <v>165</v>
      </c>
      <c r="B278" s="12"/>
      <c r="C278" s="23">
        <v>75937.34</v>
      </c>
      <c r="D278" s="36">
        <f t="shared" si="33"/>
        <v>3.8057684068710401E-3</v>
      </c>
      <c r="E278" s="21"/>
      <c r="F278" s="22">
        <v>661309.93999999994</v>
      </c>
      <c r="G278" s="36">
        <f t="shared" si="32"/>
        <v>7.4222302902325083E-3</v>
      </c>
      <c r="H278" s="21"/>
      <c r="I278" s="22">
        <v>88202.4</v>
      </c>
      <c r="J278" s="36">
        <f t="shared" si="34"/>
        <v>5.8492497566460001E-3</v>
      </c>
      <c r="K278" s="21"/>
      <c r="L278" s="51">
        <v>0</v>
      </c>
      <c r="M278" s="36">
        <v>0</v>
      </c>
      <c r="N278" s="21"/>
      <c r="O278" s="23"/>
      <c r="P278" s="53">
        <v>50000</v>
      </c>
      <c r="Q278" s="36">
        <f t="shared" si="35"/>
        <v>1.8542727078871491E-2</v>
      </c>
      <c r="R278" s="14"/>
      <c r="U278" s="57">
        <v>50391</v>
      </c>
      <c r="V278" s="36">
        <f t="shared" si="36"/>
        <v>8.2562530167740004E-3</v>
      </c>
      <c r="W278" s="14"/>
      <c r="Y278" s="36">
        <f t="shared" si="37"/>
        <v>0</v>
      </c>
      <c r="Z278" s="12"/>
      <c r="AA278" s="5">
        <f t="shared" si="38"/>
        <v>925840.67999999993</v>
      </c>
      <c r="AB278" s="36">
        <f t="shared" si="39"/>
        <v>6.6808926597136361E-3</v>
      </c>
      <c r="AC278" s="12"/>
    </row>
    <row r="279" spans="1:29" ht="15.75" thickBot="1" x14ac:dyDescent="0.3">
      <c r="A279" s="1" t="s">
        <v>304</v>
      </c>
      <c r="B279" s="12"/>
      <c r="C279" s="23">
        <v>13741.529999999999</v>
      </c>
      <c r="D279" s="36">
        <f t="shared" si="33"/>
        <v>6.8868728791488616E-4</v>
      </c>
      <c r="E279" s="21"/>
      <c r="F279" s="22">
        <v>57485.14</v>
      </c>
      <c r="G279" s="36">
        <f t="shared" si="32"/>
        <v>6.4518604898976175E-4</v>
      </c>
      <c r="H279" s="21"/>
      <c r="I279" s="22">
        <v>17772</v>
      </c>
      <c r="J279" s="36">
        <f t="shared" si="34"/>
        <v>1.178571860574233E-3</v>
      </c>
      <c r="K279" s="21"/>
      <c r="L279" s="51">
        <v>0</v>
      </c>
      <c r="M279" s="36">
        <v>0</v>
      </c>
      <c r="N279" s="21"/>
      <c r="O279" s="23"/>
      <c r="P279" s="53"/>
      <c r="Q279" s="36">
        <f t="shared" si="35"/>
        <v>0</v>
      </c>
      <c r="R279" s="14"/>
      <c r="V279" s="36">
        <f t="shared" si="36"/>
        <v>0</v>
      </c>
      <c r="W279" s="14"/>
      <c r="Y279" s="36">
        <f t="shared" si="37"/>
        <v>0</v>
      </c>
      <c r="Z279" s="12"/>
      <c r="AA279" s="5">
        <f t="shared" si="38"/>
        <v>88998.67</v>
      </c>
      <c r="AB279" s="36">
        <f t="shared" si="39"/>
        <v>6.4221693210464263E-4</v>
      </c>
      <c r="AC279" s="12"/>
    </row>
    <row r="280" spans="1:29" s="26" customFormat="1" ht="15.75" thickBot="1" x14ac:dyDescent="0.3">
      <c r="A280" s="25" t="s">
        <v>100</v>
      </c>
      <c r="C280" s="27">
        <v>0</v>
      </c>
      <c r="D280" s="39">
        <f t="shared" si="33"/>
        <v>0</v>
      </c>
      <c r="E280" s="27"/>
      <c r="F280" s="28">
        <v>104765.43</v>
      </c>
      <c r="G280" s="39">
        <f t="shared" si="32"/>
        <v>1.1758376834850441E-3</v>
      </c>
      <c r="H280" s="27"/>
      <c r="I280" s="28">
        <v>36818.400000000001</v>
      </c>
      <c r="J280" s="39">
        <f t="shared" si="34"/>
        <v>2.4416571118257E-3</v>
      </c>
      <c r="K280" s="27"/>
      <c r="L280" s="50">
        <v>0</v>
      </c>
      <c r="M280" s="39">
        <v>0</v>
      </c>
      <c r="N280" s="27"/>
      <c r="O280" s="27"/>
      <c r="P280" s="62"/>
      <c r="Q280" s="39">
        <f t="shared" si="35"/>
        <v>0</v>
      </c>
      <c r="R280" s="29"/>
      <c r="U280" s="67">
        <v>133375</v>
      </c>
      <c r="V280" s="39">
        <f t="shared" si="36"/>
        <v>2.1852667065790168E-2</v>
      </c>
      <c r="W280" s="29"/>
      <c r="X280" s="68">
        <v>29384.16</v>
      </c>
      <c r="Y280" s="39">
        <f t="shared" si="37"/>
        <v>7.0137629788757632E-3</v>
      </c>
      <c r="AA280" s="5">
        <f t="shared" si="38"/>
        <v>304342.98999999993</v>
      </c>
      <c r="AB280" s="39">
        <f t="shared" si="39"/>
        <v>2.1961476654129091E-3</v>
      </c>
    </row>
    <row r="281" spans="1:29" ht="15.75" thickBot="1" x14ac:dyDescent="0.3">
      <c r="A281" s="1" t="s">
        <v>152</v>
      </c>
      <c r="B281" s="12"/>
      <c r="C281" s="23">
        <v>76557.66</v>
      </c>
      <c r="D281" s="36">
        <f t="shared" si="33"/>
        <v>3.8368571210418323E-3</v>
      </c>
      <c r="E281" s="21"/>
      <c r="F281" s="22">
        <v>215248.66</v>
      </c>
      <c r="G281" s="36">
        <f t="shared" si="32"/>
        <v>2.4158492524457725E-3</v>
      </c>
      <c r="H281" s="21"/>
      <c r="I281" s="22">
        <v>44097.599999999999</v>
      </c>
      <c r="J281" s="36">
        <f t="shared" si="34"/>
        <v>2.9243861399312564E-3</v>
      </c>
      <c r="K281" s="21"/>
      <c r="L281" s="51">
        <v>15830.45</v>
      </c>
      <c r="M281" s="36">
        <v>1.0842773972602738E-2</v>
      </c>
      <c r="N281" s="21"/>
      <c r="O281" s="23"/>
      <c r="P281" s="53"/>
      <c r="Q281" s="36">
        <f t="shared" si="35"/>
        <v>0</v>
      </c>
      <c r="R281" s="14"/>
      <c r="V281" s="36">
        <f t="shared" si="36"/>
        <v>0</v>
      </c>
      <c r="W281" s="14"/>
      <c r="Y281" s="36">
        <f t="shared" si="37"/>
        <v>0</v>
      </c>
      <c r="Z281" s="12"/>
      <c r="AA281" s="5">
        <f t="shared" si="38"/>
        <v>351734.37</v>
      </c>
      <c r="AB281" s="36">
        <f t="shared" si="39"/>
        <v>2.5381252103785289E-3</v>
      </c>
      <c r="AC281" s="12"/>
    </row>
    <row r="282" spans="1:29" ht="15.75" thickBot="1" x14ac:dyDescent="0.3">
      <c r="A282" s="3" t="s">
        <v>69</v>
      </c>
      <c r="B282" s="12"/>
      <c r="C282" s="23">
        <v>47958.479999999996</v>
      </c>
      <c r="D282" s="36">
        <f t="shared" si="33"/>
        <v>2.4035457131571453E-3</v>
      </c>
      <c r="E282" s="21"/>
      <c r="F282" s="22">
        <v>265991.26</v>
      </c>
      <c r="G282" s="36">
        <f t="shared" si="32"/>
        <v>2.9853602184009374E-3</v>
      </c>
      <c r="H282" s="21"/>
      <c r="I282" s="22">
        <v>58509.599999999999</v>
      </c>
      <c r="J282" s="36">
        <f t="shared" si="34"/>
        <v>3.8801355015447973E-3</v>
      </c>
      <c r="K282" s="21"/>
      <c r="L282" s="51">
        <v>0</v>
      </c>
      <c r="M282" s="36">
        <v>0</v>
      </c>
      <c r="N282" s="21"/>
      <c r="O282" s="23"/>
      <c r="P282" s="53">
        <v>50000</v>
      </c>
      <c r="Q282" s="36">
        <f t="shared" si="35"/>
        <v>1.8542727078871491E-2</v>
      </c>
      <c r="R282" s="14"/>
      <c r="V282" s="36">
        <f t="shared" si="36"/>
        <v>0</v>
      </c>
      <c r="W282" s="14"/>
      <c r="Y282" s="36">
        <f t="shared" si="37"/>
        <v>0</v>
      </c>
      <c r="Z282" s="12"/>
      <c r="AA282" s="5">
        <f t="shared" si="38"/>
        <v>422459.33999999997</v>
      </c>
      <c r="AB282" s="36">
        <f t="shared" si="39"/>
        <v>3.0484786039359029E-3</v>
      </c>
      <c r="AC282" s="12"/>
    </row>
    <row r="283" spans="1:29" ht="15.75" thickBot="1" x14ac:dyDescent="0.3">
      <c r="A283" s="1" t="s">
        <v>215</v>
      </c>
      <c r="B283" s="12"/>
      <c r="C283" s="23">
        <v>85727.44</v>
      </c>
      <c r="D283" s="36">
        <f t="shared" si="33"/>
        <v>4.2964210065026334E-3</v>
      </c>
      <c r="E283" s="21"/>
      <c r="F283" s="22">
        <v>398284.94</v>
      </c>
      <c r="G283" s="36">
        <f t="shared" si="32"/>
        <v>4.4701619724806154E-3</v>
      </c>
      <c r="H283" s="21"/>
      <c r="I283" s="22">
        <v>57912</v>
      </c>
      <c r="J283" s="36">
        <f t="shared" si="34"/>
        <v>3.8405049285153599E-3</v>
      </c>
      <c r="K283" s="21"/>
      <c r="L283" s="51">
        <v>0</v>
      </c>
      <c r="M283" s="36">
        <v>0</v>
      </c>
      <c r="N283" s="21"/>
      <c r="O283" s="23"/>
      <c r="P283" s="53">
        <v>15000</v>
      </c>
      <c r="Q283" s="36">
        <f t="shared" si="35"/>
        <v>5.5628181236614472E-3</v>
      </c>
      <c r="R283" s="14"/>
      <c r="U283" s="57">
        <v>55613</v>
      </c>
      <c r="V283" s="36">
        <f t="shared" si="36"/>
        <v>9.1118453498016012E-3</v>
      </c>
      <c r="W283" s="14"/>
      <c r="X283" s="58">
        <v>39732.620000000003</v>
      </c>
      <c r="Y283" s="36">
        <f t="shared" si="37"/>
        <v>9.4838572622031308E-3</v>
      </c>
      <c r="Z283" s="12"/>
      <c r="AA283" s="5">
        <f t="shared" si="38"/>
        <v>652270</v>
      </c>
      <c r="AB283" s="36">
        <f t="shared" si="39"/>
        <v>4.706798857824452E-3</v>
      </c>
      <c r="AC283" s="12"/>
    </row>
    <row r="284" spans="1:29" ht="15.75" thickBot="1" x14ac:dyDescent="0.3">
      <c r="A284" s="1" t="s">
        <v>166</v>
      </c>
      <c r="B284" s="12"/>
      <c r="C284" s="23">
        <v>65806.94</v>
      </c>
      <c r="D284" s="36">
        <f t="shared" si="33"/>
        <v>3.2980609171305991E-3</v>
      </c>
      <c r="E284" s="21"/>
      <c r="F284" s="22">
        <v>525791.86</v>
      </c>
      <c r="G284" s="36">
        <f t="shared" si="32"/>
        <v>5.9012393941178182E-3</v>
      </c>
      <c r="H284" s="21"/>
      <c r="I284" s="22">
        <v>74582.399999999994</v>
      </c>
      <c r="J284" s="36">
        <f t="shared" si="34"/>
        <v>4.9460228412160512E-3</v>
      </c>
      <c r="K284" s="21"/>
      <c r="L284" s="51">
        <v>0</v>
      </c>
      <c r="M284" s="36">
        <v>0</v>
      </c>
      <c r="N284" s="21"/>
      <c r="O284" s="23"/>
      <c r="P284" s="53"/>
      <c r="Q284" s="36">
        <f t="shared" si="35"/>
        <v>0</v>
      </c>
      <c r="R284" s="14"/>
      <c r="V284" s="36">
        <f t="shared" si="36"/>
        <v>0</v>
      </c>
      <c r="W284" s="14"/>
      <c r="Y284" s="36">
        <f t="shared" si="37"/>
        <v>0</v>
      </c>
      <c r="Z284" s="12"/>
      <c r="AA284" s="5">
        <f t="shared" si="38"/>
        <v>666181.20000000007</v>
      </c>
      <c r="AB284" s="36">
        <f t="shared" si="39"/>
        <v>4.8071824723873897E-3</v>
      </c>
      <c r="AC284" s="12"/>
    </row>
    <row r="285" spans="1:29" s="26" customFormat="1" ht="15.75" thickBot="1" x14ac:dyDescent="0.3">
      <c r="A285" s="25" t="s">
        <v>101</v>
      </c>
      <c r="C285" s="27">
        <v>0</v>
      </c>
      <c r="D285" s="39">
        <f t="shared" si="33"/>
        <v>0</v>
      </c>
      <c r="E285" s="27"/>
      <c r="F285" s="28">
        <v>0</v>
      </c>
      <c r="G285" s="39">
        <f t="shared" si="32"/>
        <v>0</v>
      </c>
      <c r="H285" s="27"/>
      <c r="I285" s="28"/>
      <c r="J285" s="39">
        <f t="shared" si="34"/>
        <v>0</v>
      </c>
      <c r="K285" s="27"/>
      <c r="L285" s="50">
        <v>0</v>
      </c>
      <c r="M285" s="39">
        <v>0</v>
      </c>
      <c r="N285" s="27"/>
      <c r="O285" s="27"/>
      <c r="P285" s="62"/>
      <c r="Q285" s="39">
        <f t="shared" si="35"/>
        <v>0</v>
      </c>
      <c r="R285" s="29"/>
      <c r="U285" s="63"/>
      <c r="V285" s="39">
        <f t="shared" si="36"/>
        <v>0</v>
      </c>
      <c r="W285" s="29"/>
      <c r="X285" s="68">
        <v>26369.759999999998</v>
      </c>
      <c r="Y285" s="39">
        <f t="shared" si="37"/>
        <v>6.2942499104905137E-3</v>
      </c>
      <c r="AA285" s="5">
        <f t="shared" si="38"/>
        <v>26369.759999999998</v>
      </c>
      <c r="AB285" s="39">
        <f t="shared" si="39"/>
        <v>1.9028493760115428E-4</v>
      </c>
    </row>
    <row r="286" spans="1:29" ht="15.75" thickBot="1" x14ac:dyDescent="0.3">
      <c r="A286" s="3" t="s">
        <v>216</v>
      </c>
      <c r="B286" s="12"/>
      <c r="C286" s="23">
        <v>22192.170000000002</v>
      </c>
      <c r="D286" s="36">
        <f t="shared" si="33"/>
        <v>1.1122098754830141E-3</v>
      </c>
      <c r="E286" s="21"/>
      <c r="F286" s="22">
        <v>145630.41999999998</v>
      </c>
      <c r="G286" s="36">
        <f t="shared" si="32"/>
        <v>1.6344870220811774E-3</v>
      </c>
      <c r="H286" s="21"/>
      <c r="I286" s="22">
        <v>27297.599999999999</v>
      </c>
      <c r="J286" s="36">
        <f t="shared" si="34"/>
        <v>1.8102736451277952E-3</v>
      </c>
      <c r="K286" s="21"/>
      <c r="L286" s="51">
        <v>0</v>
      </c>
      <c r="M286" s="36">
        <v>0</v>
      </c>
      <c r="N286" s="21"/>
      <c r="O286" s="23"/>
      <c r="P286" s="53"/>
      <c r="Q286" s="36">
        <f t="shared" si="35"/>
        <v>0</v>
      </c>
      <c r="R286" s="14"/>
      <c r="V286" s="36">
        <f t="shared" si="36"/>
        <v>0</v>
      </c>
      <c r="W286" s="14"/>
      <c r="Y286" s="36">
        <f t="shared" si="37"/>
        <v>0</v>
      </c>
      <c r="Z286" s="12"/>
      <c r="AA286" s="5">
        <f t="shared" si="38"/>
        <v>195120.19</v>
      </c>
      <c r="AB286" s="36">
        <f t="shared" si="39"/>
        <v>1.407992836448848E-3</v>
      </c>
      <c r="AC286" s="12"/>
    </row>
    <row r="287" spans="1:29" ht="15.75" thickBot="1" x14ac:dyDescent="0.3">
      <c r="A287" s="1" t="s">
        <v>190</v>
      </c>
      <c r="B287" s="12"/>
      <c r="C287" s="23">
        <v>20549.41</v>
      </c>
      <c r="D287" s="36">
        <f t="shared" si="33"/>
        <v>1.029879310466232E-3</v>
      </c>
      <c r="E287" s="21"/>
      <c r="F287" s="22">
        <v>95999.5</v>
      </c>
      <c r="G287" s="36">
        <f t="shared" si="32"/>
        <v>1.0774530271648053E-3</v>
      </c>
      <c r="H287" s="21"/>
      <c r="I287" s="22">
        <v>22051.200000000001</v>
      </c>
      <c r="J287" s="36">
        <f t="shared" si="34"/>
        <v>1.4623522288934575E-3</v>
      </c>
      <c r="K287" s="21"/>
      <c r="L287" s="51">
        <v>0</v>
      </c>
      <c r="M287" s="36">
        <v>0</v>
      </c>
      <c r="N287" s="21"/>
      <c r="O287" s="23"/>
      <c r="P287" s="53"/>
      <c r="Q287" s="36">
        <f t="shared" si="35"/>
        <v>0</v>
      </c>
      <c r="R287" s="14"/>
      <c r="V287" s="36">
        <f t="shared" si="36"/>
        <v>0</v>
      </c>
      <c r="W287" s="14"/>
      <c r="Y287" s="36">
        <f t="shared" si="37"/>
        <v>0</v>
      </c>
      <c r="Z287" s="12"/>
      <c r="AA287" s="5">
        <f t="shared" si="38"/>
        <v>138600.11000000002</v>
      </c>
      <c r="AB287" s="36">
        <f t="shared" si="39"/>
        <v>1.0001423328412213E-3</v>
      </c>
      <c r="AC287" s="12"/>
    </row>
    <row r="288" spans="1:29" ht="15.75" thickBot="1" x14ac:dyDescent="0.3">
      <c r="A288" s="1" t="s">
        <v>24</v>
      </c>
      <c r="B288" s="12"/>
      <c r="C288" s="23">
        <v>17826.260000000002</v>
      </c>
      <c r="D288" s="36">
        <f t="shared" si="33"/>
        <v>8.934026016801346E-4</v>
      </c>
      <c r="E288" s="21"/>
      <c r="F288" s="22">
        <v>95918.38</v>
      </c>
      <c r="G288" s="36">
        <f t="shared" si="32"/>
        <v>1.0765425746149108E-3</v>
      </c>
      <c r="H288" s="21"/>
      <c r="I288" s="22">
        <v>21698.400000000001</v>
      </c>
      <c r="J288" s="36">
        <f t="shared" si="34"/>
        <v>1.4389558665025848E-3</v>
      </c>
      <c r="K288" s="21"/>
      <c r="L288" s="51">
        <v>0</v>
      </c>
      <c r="M288" s="36">
        <v>0</v>
      </c>
      <c r="N288" s="21"/>
      <c r="O288" s="23"/>
      <c r="P288" s="53">
        <v>15000</v>
      </c>
      <c r="Q288" s="36">
        <f t="shared" si="35"/>
        <v>5.5628181236614472E-3</v>
      </c>
      <c r="R288" s="14"/>
      <c r="V288" s="36">
        <f t="shared" si="36"/>
        <v>0</v>
      </c>
      <c r="W288" s="14"/>
      <c r="Y288" s="36">
        <f t="shared" si="37"/>
        <v>0</v>
      </c>
      <c r="Z288" s="12"/>
      <c r="AA288" s="5">
        <f t="shared" si="38"/>
        <v>150443.04</v>
      </c>
      <c r="AB288" s="36">
        <f t="shared" si="39"/>
        <v>1.0856012523029394E-3</v>
      </c>
      <c r="AC288" s="12"/>
    </row>
    <row r="289" spans="1:29" ht="15.75" thickBot="1" x14ac:dyDescent="0.3">
      <c r="A289" s="1" t="s">
        <v>43</v>
      </c>
      <c r="B289" s="12"/>
      <c r="C289" s="23">
        <v>107138.17</v>
      </c>
      <c r="D289" s="36">
        <f t="shared" si="33"/>
        <v>5.3694672812608221E-3</v>
      </c>
      <c r="E289" s="21"/>
      <c r="F289" s="22">
        <v>274421.08999999997</v>
      </c>
      <c r="G289" s="36">
        <f t="shared" si="32"/>
        <v>3.0799726471321771E-3</v>
      </c>
      <c r="H289" s="21"/>
      <c r="I289" s="22">
        <v>59580</v>
      </c>
      <c r="J289" s="36">
        <f t="shared" si="34"/>
        <v>3.9511203833565607E-3</v>
      </c>
      <c r="K289" s="21"/>
      <c r="L289" s="51">
        <v>0</v>
      </c>
      <c r="M289" s="36">
        <v>0</v>
      </c>
      <c r="N289" s="21"/>
      <c r="O289" s="23"/>
      <c r="P289" s="53"/>
      <c r="Q289" s="36">
        <f t="shared" si="35"/>
        <v>0</v>
      </c>
      <c r="R289" s="14"/>
      <c r="U289" s="57">
        <v>93847</v>
      </c>
      <c r="V289" s="36">
        <f t="shared" si="36"/>
        <v>1.5376249268027815E-2</v>
      </c>
      <c r="W289" s="14"/>
      <c r="X289" s="58">
        <v>44379.37</v>
      </c>
      <c r="Y289" s="36">
        <f t="shared" si="37"/>
        <v>1.0592999164578116E-2</v>
      </c>
      <c r="Z289" s="12"/>
      <c r="AA289" s="5">
        <f t="shared" si="38"/>
        <v>579365.63</v>
      </c>
      <c r="AB289" s="36">
        <f t="shared" si="39"/>
        <v>4.1807188519274903E-3</v>
      </c>
      <c r="AC289" s="12"/>
    </row>
    <row r="290" spans="1:29" ht="15.75" thickBot="1" x14ac:dyDescent="0.3">
      <c r="A290" s="3" t="s">
        <v>191</v>
      </c>
      <c r="B290" s="12"/>
      <c r="C290" s="23">
        <v>29740.03</v>
      </c>
      <c r="D290" s="36">
        <f t="shared" si="33"/>
        <v>1.4904876388005814E-3</v>
      </c>
      <c r="E290" s="21"/>
      <c r="F290" s="22">
        <v>179758.91000000003</v>
      </c>
      <c r="G290" s="36">
        <f t="shared" si="32"/>
        <v>2.0175290677487468E-3</v>
      </c>
      <c r="H290" s="21"/>
      <c r="I290" s="22">
        <v>33477.599999999999</v>
      </c>
      <c r="J290" s="36">
        <f t="shared" si="34"/>
        <v>2.2201078842876399E-3</v>
      </c>
      <c r="K290" s="21"/>
      <c r="L290" s="51">
        <v>0</v>
      </c>
      <c r="M290" s="36">
        <v>0</v>
      </c>
      <c r="N290" s="21"/>
      <c r="O290" s="23"/>
      <c r="P290" s="53"/>
      <c r="Q290" s="36">
        <f t="shared" si="35"/>
        <v>0</v>
      </c>
      <c r="R290" s="14"/>
      <c r="U290" s="57"/>
      <c r="V290" s="36">
        <f t="shared" si="36"/>
        <v>0</v>
      </c>
      <c r="W290" s="14"/>
      <c r="Y290" s="36">
        <f t="shared" si="37"/>
        <v>0</v>
      </c>
      <c r="Z290" s="12"/>
      <c r="AA290" s="5">
        <f t="shared" si="38"/>
        <v>242976.54000000004</v>
      </c>
      <c r="AB290" s="36">
        <f t="shared" si="39"/>
        <v>1.7533256181491367E-3</v>
      </c>
      <c r="AC290" s="12"/>
    </row>
    <row r="291" spans="1:29" ht="15.75" thickBot="1" x14ac:dyDescent="0.3">
      <c r="A291" s="1" t="s">
        <v>25</v>
      </c>
      <c r="B291" s="12"/>
      <c r="C291" s="23">
        <v>25566.51</v>
      </c>
      <c r="D291" s="36">
        <f t="shared" si="33"/>
        <v>1.2813224170342616E-3</v>
      </c>
      <c r="E291" s="21"/>
      <c r="F291" s="22">
        <v>85261.64</v>
      </c>
      <c r="G291" s="36">
        <f t="shared" si="32"/>
        <v>9.5693636028349989E-4</v>
      </c>
      <c r="H291" s="21"/>
      <c r="I291" s="22">
        <v>29726.400000000001</v>
      </c>
      <c r="J291" s="36">
        <f t="shared" si="34"/>
        <v>1.97134248009081E-3</v>
      </c>
      <c r="K291" s="21"/>
      <c r="L291" s="51">
        <v>0</v>
      </c>
      <c r="M291" s="36">
        <v>0</v>
      </c>
      <c r="N291" s="21"/>
      <c r="O291" s="23"/>
      <c r="P291" s="53"/>
      <c r="Q291" s="36">
        <f t="shared" si="35"/>
        <v>0</v>
      </c>
      <c r="R291" s="14"/>
      <c r="V291" s="36">
        <f t="shared" si="36"/>
        <v>0</v>
      </c>
      <c r="W291" s="14"/>
      <c r="Y291" s="36">
        <f t="shared" si="37"/>
        <v>0</v>
      </c>
      <c r="Z291" s="12"/>
      <c r="AA291" s="5">
        <f t="shared" si="38"/>
        <v>140554.54999999999</v>
      </c>
      <c r="AB291" s="36">
        <f t="shared" si="39"/>
        <v>1.0142456274273379E-3</v>
      </c>
      <c r="AC291" s="12"/>
    </row>
    <row r="292" spans="1:29" ht="15.75" thickBot="1" x14ac:dyDescent="0.3">
      <c r="A292" s="1" t="s">
        <v>251</v>
      </c>
      <c r="B292" s="12"/>
      <c r="C292" s="23">
        <v>13223.55</v>
      </c>
      <c r="D292" s="36">
        <f t="shared" si="33"/>
        <v>6.6272757008185358E-4</v>
      </c>
      <c r="E292" s="21"/>
      <c r="F292" s="22">
        <v>57301.89</v>
      </c>
      <c r="G292" s="36">
        <f t="shared" si="32"/>
        <v>6.4312933757743203E-4</v>
      </c>
      <c r="H292" s="21"/>
      <c r="I292" s="22">
        <v>15060</v>
      </c>
      <c r="J292" s="36">
        <f t="shared" si="34"/>
        <v>9.987222721273884E-4</v>
      </c>
      <c r="K292" s="21"/>
      <c r="L292" s="51">
        <v>0</v>
      </c>
      <c r="M292" s="36">
        <v>0</v>
      </c>
      <c r="N292" s="21"/>
      <c r="O292" s="23"/>
      <c r="P292" s="53"/>
      <c r="Q292" s="36">
        <f t="shared" si="35"/>
        <v>0</v>
      </c>
      <c r="R292" s="14"/>
      <c r="V292" s="36">
        <f t="shared" si="36"/>
        <v>0</v>
      </c>
      <c r="W292" s="14"/>
      <c r="Y292" s="36">
        <f t="shared" si="37"/>
        <v>0</v>
      </c>
      <c r="Z292" s="12"/>
      <c r="AA292" s="5">
        <f t="shared" si="38"/>
        <v>85585.44</v>
      </c>
      <c r="AB292" s="36">
        <f t="shared" si="39"/>
        <v>6.1758696741901842E-4</v>
      </c>
      <c r="AC292" s="12"/>
    </row>
    <row r="293" spans="1:29" ht="15.75" thickBot="1" x14ac:dyDescent="0.3">
      <c r="A293" s="1" t="s">
        <v>26</v>
      </c>
      <c r="B293" s="12"/>
      <c r="C293" s="23">
        <v>43955.16</v>
      </c>
      <c r="D293" s="36">
        <f t="shared" si="33"/>
        <v>2.2029104423062708E-3</v>
      </c>
      <c r="E293" s="21"/>
      <c r="F293" s="22">
        <v>210679.67999999999</v>
      </c>
      <c r="G293" s="36">
        <f t="shared" si="32"/>
        <v>2.3645691798198165E-3</v>
      </c>
      <c r="H293" s="21"/>
      <c r="I293" s="22">
        <v>46912.800000000003</v>
      </c>
      <c r="J293" s="36">
        <f t="shared" si="34"/>
        <v>3.1110795622747512E-3</v>
      </c>
      <c r="K293" s="21"/>
      <c r="L293" s="51">
        <v>0</v>
      </c>
      <c r="M293" s="36">
        <v>0</v>
      </c>
      <c r="N293" s="21"/>
      <c r="O293" s="23"/>
      <c r="P293" s="53"/>
      <c r="Q293" s="36">
        <f t="shared" si="35"/>
        <v>0</v>
      </c>
      <c r="R293" s="14"/>
      <c r="V293" s="36">
        <f t="shared" si="36"/>
        <v>0</v>
      </c>
      <c r="W293" s="14"/>
      <c r="Y293" s="36">
        <f t="shared" si="37"/>
        <v>0</v>
      </c>
      <c r="Z293" s="12"/>
      <c r="AA293" s="5">
        <f t="shared" si="38"/>
        <v>301547.64</v>
      </c>
      <c r="AB293" s="36">
        <f t="shared" si="39"/>
        <v>2.1759763403677297E-3</v>
      </c>
      <c r="AC293" s="12"/>
    </row>
    <row r="294" spans="1:29" ht="15.75" thickBot="1" x14ac:dyDescent="0.3">
      <c r="A294" s="1" t="s">
        <v>27</v>
      </c>
      <c r="B294" s="12"/>
      <c r="C294" s="23">
        <v>25159.52</v>
      </c>
      <c r="D294" s="36">
        <f t="shared" si="33"/>
        <v>1.2609252094956194E-3</v>
      </c>
      <c r="E294" s="21"/>
      <c r="F294" s="22">
        <v>154151.74000000002</v>
      </c>
      <c r="G294" s="36">
        <f t="shared" si="32"/>
        <v>1.7301262913423717E-3</v>
      </c>
      <c r="H294" s="21"/>
      <c r="I294" s="22">
        <v>30192</v>
      </c>
      <c r="J294" s="36">
        <f t="shared" si="34"/>
        <v>2.0022193120896488E-3</v>
      </c>
      <c r="K294" s="21"/>
      <c r="L294" s="51">
        <v>0</v>
      </c>
      <c r="M294" s="36">
        <v>0</v>
      </c>
      <c r="N294" s="21"/>
      <c r="O294" s="23"/>
      <c r="P294" s="53"/>
      <c r="Q294" s="36">
        <f t="shared" si="35"/>
        <v>0</v>
      </c>
      <c r="R294" s="14"/>
      <c r="V294" s="36">
        <f t="shared" si="36"/>
        <v>0</v>
      </c>
      <c r="W294" s="14"/>
      <c r="Y294" s="36">
        <f t="shared" si="37"/>
        <v>0</v>
      </c>
      <c r="Z294" s="12"/>
      <c r="AA294" s="5">
        <f t="shared" si="38"/>
        <v>209503.26</v>
      </c>
      <c r="AB294" s="36">
        <f t="shared" si="39"/>
        <v>1.5117814783425563E-3</v>
      </c>
      <c r="AC294" s="12"/>
    </row>
    <row r="295" spans="1:29" ht="15.75" thickBot="1" x14ac:dyDescent="0.3">
      <c r="A295" s="1" t="s">
        <v>95</v>
      </c>
      <c r="B295" s="12"/>
      <c r="C295" s="23">
        <v>72289.22</v>
      </c>
      <c r="D295" s="36">
        <f t="shared" si="33"/>
        <v>3.6229347727132679E-3</v>
      </c>
      <c r="E295" s="21"/>
      <c r="F295" s="22">
        <v>298981.75</v>
      </c>
      <c r="G295" s="36">
        <f t="shared" si="32"/>
        <v>3.3556298897862076E-3</v>
      </c>
      <c r="H295" s="21"/>
      <c r="I295" s="22">
        <v>76116</v>
      </c>
      <c r="J295" s="36">
        <f t="shared" si="34"/>
        <v>5.0477253960988242E-3</v>
      </c>
      <c r="K295" s="21"/>
      <c r="L295" s="51">
        <v>0</v>
      </c>
      <c r="M295" s="36">
        <v>0</v>
      </c>
      <c r="N295" s="21"/>
      <c r="O295" s="23"/>
      <c r="P295" s="53"/>
      <c r="Q295" s="36">
        <f t="shared" si="35"/>
        <v>0</v>
      </c>
      <c r="R295" s="14"/>
      <c r="U295" s="57">
        <v>168916</v>
      </c>
      <c r="V295" s="36">
        <f t="shared" si="36"/>
        <v>2.7675839625754543E-2</v>
      </c>
      <c r="W295" s="14"/>
      <c r="X295" s="58">
        <v>54548.160000000003</v>
      </c>
      <c r="Y295" s="36">
        <f t="shared" si="37"/>
        <v>1.3020207662012178E-2</v>
      </c>
      <c r="Z295" s="12"/>
      <c r="AA295" s="5">
        <f t="shared" si="38"/>
        <v>670851.13</v>
      </c>
      <c r="AB295" s="36">
        <f t="shared" si="39"/>
        <v>4.8408808199890269E-3</v>
      </c>
      <c r="AC295" s="12"/>
    </row>
    <row r="296" spans="1:29" ht="15.75" thickBot="1" x14ac:dyDescent="0.3">
      <c r="A296" s="3" t="s">
        <v>141</v>
      </c>
      <c r="B296" s="12"/>
      <c r="C296" s="23">
        <v>47684.69</v>
      </c>
      <c r="D296" s="36">
        <f t="shared" si="33"/>
        <v>2.3898241193784169E-3</v>
      </c>
      <c r="E296" s="21"/>
      <c r="F296" s="22">
        <v>234081.22999999998</v>
      </c>
      <c r="G296" s="36">
        <f t="shared" si="32"/>
        <v>2.6272171195262581E-3</v>
      </c>
      <c r="H296" s="21"/>
      <c r="I296" s="22">
        <v>53568</v>
      </c>
      <c r="J296" s="36">
        <f t="shared" si="34"/>
        <v>3.5524272691447507E-3</v>
      </c>
      <c r="K296" s="21"/>
      <c r="L296" s="51">
        <v>0</v>
      </c>
      <c r="M296" s="36">
        <v>0</v>
      </c>
      <c r="N296" s="21"/>
      <c r="O296" s="23"/>
      <c r="P296" s="53"/>
      <c r="Q296" s="36">
        <f t="shared" si="35"/>
        <v>0</v>
      </c>
      <c r="R296" s="14"/>
      <c r="V296" s="36">
        <f t="shared" si="36"/>
        <v>0</v>
      </c>
      <c r="W296" s="14"/>
      <c r="Y296" s="36">
        <f t="shared" si="37"/>
        <v>0</v>
      </c>
      <c r="Z296" s="12"/>
      <c r="AA296" s="5">
        <f t="shared" si="38"/>
        <v>335333.92</v>
      </c>
      <c r="AB296" s="36">
        <f t="shared" si="39"/>
        <v>2.4197790970699189E-3</v>
      </c>
      <c r="AC296" s="12"/>
    </row>
    <row r="297" spans="1:29" ht="15.75" thickBot="1" x14ac:dyDescent="0.3">
      <c r="A297" s="1" t="s">
        <v>217</v>
      </c>
      <c r="B297" s="12"/>
      <c r="C297" s="23">
        <v>46034.52</v>
      </c>
      <c r="D297" s="36">
        <f t="shared" si="33"/>
        <v>2.3071221857583241E-3</v>
      </c>
      <c r="E297" s="21"/>
      <c r="F297" s="22">
        <v>219407.78000000003</v>
      </c>
      <c r="G297" s="36">
        <f t="shared" si="32"/>
        <v>2.4625292500951531E-3</v>
      </c>
      <c r="H297" s="21"/>
      <c r="I297" s="22">
        <v>49828.800000000003</v>
      </c>
      <c r="J297" s="36">
        <f t="shared" si="34"/>
        <v>3.3044576595870662E-3</v>
      </c>
      <c r="K297" s="21"/>
      <c r="L297" s="51">
        <v>0</v>
      </c>
      <c r="M297" s="36">
        <v>0</v>
      </c>
      <c r="N297" s="21"/>
      <c r="O297" s="23"/>
      <c r="P297" s="53"/>
      <c r="Q297" s="36">
        <f t="shared" si="35"/>
        <v>0</v>
      </c>
      <c r="R297" s="14"/>
      <c r="U297" s="57">
        <v>76831</v>
      </c>
      <c r="V297" s="36">
        <f t="shared" si="36"/>
        <v>1.2588283136507774E-2</v>
      </c>
      <c r="W297" s="14"/>
      <c r="X297" s="58">
        <v>33550.26</v>
      </c>
      <c r="Y297" s="36">
        <f t="shared" si="37"/>
        <v>8.0081775868242073E-3</v>
      </c>
      <c r="Z297" s="12"/>
      <c r="AA297" s="5">
        <f t="shared" si="38"/>
        <v>425652.36000000004</v>
      </c>
      <c r="AB297" s="36">
        <f t="shared" si="39"/>
        <v>3.0715195270030549E-3</v>
      </c>
      <c r="AC297" s="12"/>
    </row>
    <row r="298" spans="1:29" ht="15.75" thickBot="1" x14ac:dyDescent="0.3">
      <c r="A298" s="3" t="s">
        <v>223</v>
      </c>
      <c r="B298" s="12"/>
      <c r="C298" s="23">
        <v>51521.16</v>
      </c>
      <c r="D298" s="36">
        <f t="shared" si="33"/>
        <v>2.5820973320022532E-3</v>
      </c>
      <c r="E298" s="21"/>
      <c r="F298" s="22">
        <v>155297.29</v>
      </c>
      <c r="G298" s="36">
        <f t="shared" si="32"/>
        <v>1.7429834032572113E-3</v>
      </c>
      <c r="H298" s="21"/>
      <c r="I298" s="22">
        <v>29978.400000000001</v>
      </c>
      <c r="J298" s="36">
        <f t="shared" si="34"/>
        <v>1.988054167512862E-3</v>
      </c>
      <c r="K298" s="21"/>
      <c r="L298" s="51">
        <v>0</v>
      </c>
      <c r="M298" s="36">
        <v>0</v>
      </c>
      <c r="N298" s="21"/>
      <c r="O298" s="23"/>
      <c r="P298" s="53"/>
      <c r="Q298" s="36">
        <f t="shared" si="35"/>
        <v>0</v>
      </c>
      <c r="R298" s="14"/>
      <c r="V298" s="36">
        <f t="shared" si="36"/>
        <v>0</v>
      </c>
      <c r="W298" s="14"/>
      <c r="X298" s="58">
        <v>25935.19</v>
      </c>
      <c r="Y298" s="36">
        <f t="shared" si="37"/>
        <v>6.190521541950115E-3</v>
      </c>
      <c r="Z298" s="12"/>
      <c r="AA298" s="5">
        <f t="shared" si="38"/>
        <v>262732.03999999998</v>
      </c>
      <c r="AB298" s="36">
        <f t="shared" si="39"/>
        <v>1.8958818676098671E-3</v>
      </c>
      <c r="AC298" s="12"/>
    </row>
    <row r="299" spans="1:29" ht="15.75" thickBot="1" x14ac:dyDescent="0.3">
      <c r="A299" s="3" t="s">
        <v>96</v>
      </c>
      <c r="B299" s="12"/>
      <c r="C299" s="23">
        <v>47766.080000000002</v>
      </c>
      <c r="D299" s="36">
        <f t="shared" si="33"/>
        <v>2.393903159948382E-3</v>
      </c>
      <c r="E299" s="21"/>
      <c r="F299" s="22">
        <v>237963.24000000002</v>
      </c>
      <c r="G299" s="36">
        <f t="shared" si="32"/>
        <v>2.6707869654732067E-3</v>
      </c>
      <c r="H299" s="21"/>
      <c r="I299" s="22">
        <v>53397.599999999999</v>
      </c>
      <c r="J299" s="36">
        <f t="shared" si="34"/>
        <v>3.5411269852688868E-3</v>
      </c>
      <c r="K299" s="21"/>
      <c r="L299" s="51">
        <v>0</v>
      </c>
      <c r="M299" s="36">
        <v>0</v>
      </c>
      <c r="N299" s="21"/>
      <c r="O299" s="23"/>
      <c r="P299" s="53">
        <v>42500</v>
      </c>
      <c r="Q299" s="36">
        <f t="shared" si="35"/>
        <v>1.5761318017040764E-2</v>
      </c>
      <c r="R299" s="14"/>
      <c r="U299" s="57">
        <v>50391</v>
      </c>
      <c r="V299" s="36">
        <f t="shared" si="36"/>
        <v>8.2562530167740004E-3</v>
      </c>
      <c r="W299" s="14"/>
      <c r="Y299" s="36">
        <f t="shared" si="37"/>
        <v>0</v>
      </c>
      <c r="Z299" s="12"/>
      <c r="AA299" s="5">
        <f t="shared" si="38"/>
        <v>432017.91999999998</v>
      </c>
      <c r="AB299" s="36">
        <f t="shared" si="39"/>
        <v>3.1174535888753049E-3</v>
      </c>
      <c r="AC299" s="12"/>
    </row>
    <row r="300" spans="1:29" ht="15.75" thickBot="1" x14ac:dyDescent="0.3">
      <c r="A300" s="1" t="s">
        <v>248</v>
      </c>
      <c r="B300" s="12"/>
      <c r="C300" s="23">
        <v>15687.699999999999</v>
      </c>
      <c r="D300" s="36">
        <f t="shared" si="33"/>
        <v>7.862239187792305E-4</v>
      </c>
      <c r="E300" s="21"/>
      <c r="F300" s="22">
        <v>93113.47</v>
      </c>
      <c r="G300" s="36">
        <f t="shared" si="32"/>
        <v>1.0450615901261911E-3</v>
      </c>
      <c r="H300" s="21"/>
      <c r="I300" s="22">
        <v>17536.8</v>
      </c>
      <c r="J300" s="36">
        <f t="shared" si="34"/>
        <v>1.1629742856469844E-3</v>
      </c>
      <c r="K300" s="21"/>
      <c r="L300" s="51">
        <v>0</v>
      </c>
      <c r="M300" s="36">
        <v>0</v>
      </c>
      <c r="N300" s="21"/>
      <c r="O300" s="23"/>
      <c r="P300" s="53"/>
      <c r="Q300" s="36">
        <f t="shared" si="35"/>
        <v>0</v>
      </c>
      <c r="R300" s="14"/>
      <c r="V300" s="36">
        <f t="shared" si="36"/>
        <v>0</v>
      </c>
      <c r="W300" s="14"/>
      <c r="Y300" s="36">
        <f t="shared" si="37"/>
        <v>0</v>
      </c>
      <c r="Z300" s="12"/>
      <c r="AA300" s="5">
        <f t="shared" si="38"/>
        <v>126337.97</v>
      </c>
      <c r="AB300" s="36">
        <f t="shared" si="39"/>
        <v>9.1165838210535493E-4</v>
      </c>
      <c r="AC300" s="12"/>
    </row>
    <row r="301" spans="1:29" ht="15.75" thickBot="1" x14ac:dyDescent="0.3">
      <c r="A301" s="1" t="s">
        <v>28</v>
      </c>
      <c r="B301" s="12"/>
      <c r="C301" s="23">
        <v>44894.94</v>
      </c>
      <c r="D301" s="36">
        <f t="shared" si="33"/>
        <v>2.2500096037123625E-3</v>
      </c>
      <c r="E301" s="21"/>
      <c r="F301" s="22">
        <v>226928.22000000003</v>
      </c>
      <c r="G301" s="36">
        <f t="shared" si="32"/>
        <v>2.5469351151633179E-3</v>
      </c>
      <c r="H301" s="21"/>
      <c r="I301" s="22">
        <v>51732</v>
      </c>
      <c r="J301" s="36">
        <f t="shared" si="34"/>
        <v>3.4306706893555152E-3</v>
      </c>
      <c r="K301" s="21"/>
      <c r="L301" s="51">
        <v>0</v>
      </c>
      <c r="M301" s="36">
        <v>0</v>
      </c>
      <c r="N301" s="21"/>
      <c r="O301" s="23"/>
      <c r="P301" s="53">
        <v>50000</v>
      </c>
      <c r="Q301" s="36">
        <f t="shared" si="35"/>
        <v>1.8542727078871491E-2</v>
      </c>
      <c r="R301" s="14"/>
      <c r="V301" s="36">
        <f t="shared" si="36"/>
        <v>0</v>
      </c>
      <c r="W301" s="14"/>
      <c r="Y301" s="36">
        <f t="shared" si="37"/>
        <v>0</v>
      </c>
      <c r="Z301" s="12"/>
      <c r="AA301" s="5">
        <f t="shared" si="38"/>
        <v>373555.16000000003</v>
      </c>
      <c r="AB301" s="36">
        <f t="shared" si="39"/>
        <v>2.6955846511757869E-3</v>
      </c>
      <c r="AC301" s="12"/>
    </row>
    <row r="302" spans="1:29" ht="15.75" thickBot="1" x14ac:dyDescent="0.3">
      <c r="A302" s="1" t="s">
        <v>243</v>
      </c>
      <c r="B302" s="12"/>
      <c r="C302" s="23">
        <v>16227.89</v>
      </c>
      <c r="D302" s="36">
        <f t="shared" si="33"/>
        <v>8.132967400777863E-4</v>
      </c>
      <c r="E302" s="21"/>
      <c r="F302" s="22">
        <v>94122.65</v>
      </c>
      <c r="G302" s="36">
        <f t="shared" si="32"/>
        <v>1.0563881495973776E-3</v>
      </c>
      <c r="H302" s="21"/>
      <c r="I302" s="22">
        <v>19713.599999999999</v>
      </c>
      <c r="J302" s="36">
        <f t="shared" si="34"/>
        <v>1.307331433187947E-3</v>
      </c>
      <c r="K302" s="21"/>
      <c r="L302" s="51">
        <v>0</v>
      </c>
      <c r="M302" s="36">
        <v>0</v>
      </c>
      <c r="N302" s="21"/>
      <c r="O302" s="23"/>
      <c r="P302" s="53">
        <v>10262.5</v>
      </c>
      <c r="Q302" s="36">
        <f t="shared" si="35"/>
        <v>3.8058947329383734E-3</v>
      </c>
      <c r="R302" s="14"/>
      <c r="V302" s="36">
        <f t="shared" si="36"/>
        <v>0</v>
      </c>
      <c r="W302" s="14"/>
      <c r="Y302" s="36">
        <f t="shared" si="37"/>
        <v>0</v>
      </c>
      <c r="Z302" s="12"/>
      <c r="AA302" s="5">
        <f t="shared" si="38"/>
        <v>140326.63999999998</v>
      </c>
      <c r="AB302" s="36">
        <f t="shared" si="39"/>
        <v>1.012601022390027E-3</v>
      </c>
      <c r="AC302" s="12"/>
    </row>
    <row r="303" spans="1:29" ht="15.75" thickBot="1" x14ac:dyDescent="0.3">
      <c r="A303" s="3" t="s">
        <v>277</v>
      </c>
      <c r="B303" s="12"/>
      <c r="C303" s="23">
        <v>42800.78</v>
      </c>
      <c r="D303" s="36">
        <f t="shared" si="33"/>
        <v>2.1450561253980962E-3</v>
      </c>
      <c r="E303" s="21"/>
      <c r="F303" s="22">
        <v>234986.25</v>
      </c>
      <c r="G303" s="36">
        <f t="shared" si="32"/>
        <v>2.6373746363742073E-3</v>
      </c>
      <c r="H303" s="21"/>
      <c r="I303" s="22">
        <v>50128.800000000003</v>
      </c>
      <c r="J303" s="36">
        <f t="shared" si="34"/>
        <v>3.3243525255656995E-3</v>
      </c>
      <c r="K303" s="21"/>
      <c r="L303" s="51">
        <v>0</v>
      </c>
      <c r="M303" s="36">
        <v>0</v>
      </c>
      <c r="N303" s="21"/>
      <c r="O303" s="23"/>
      <c r="P303" s="53"/>
      <c r="Q303" s="36">
        <f t="shared" si="35"/>
        <v>0</v>
      </c>
      <c r="R303" s="14"/>
      <c r="V303" s="36">
        <f t="shared" si="36"/>
        <v>0</v>
      </c>
      <c r="W303" s="14"/>
      <c r="Y303" s="36">
        <f t="shared" si="37"/>
        <v>0</v>
      </c>
      <c r="Z303" s="12"/>
      <c r="AA303" s="5">
        <f t="shared" si="38"/>
        <v>327915.83</v>
      </c>
      <c r="AB303" s="36">
        <f t="shared" si="39"/>
        <v>2.3662499488042638E-3</v>
      </c>
      <c r="AC303" s="12"/>
    </row>
    <row r="304" spans="1:29" ht="15.75" thickBot="1" x14ac:dyDescent="0.3">
      <c r="A304" s="3" t="s">
        <v>153</v>
      </c>
      <c r="B304" s="12"/>
      <c r="C304" s="23">
        <v>27690.27</v>
      </c>
      <c r="D304" s="36">
        <f t="shared" si="33"/>
        <v>1.3877593650729531E-3</v>
      </c>
      <c r="E304" s="21"/>
      <c r="F304" s="22">
        <v>154069.96</v>
      </c>
      <c r="G304" s="36">
        <f t="shared" si="32"/>
        <v>1.7292084312643342E-3</v>
      </c>
      <c r="H304" s="21"/>
      <c r="I304" s="22">
        <v>29712</v>
      </c>
      <c r="J304" s="36">
        <f t="shared" si="34"/>
        <v>1.9703875265238355E-3</v>
      </c>
      <c r="K304" s="21"/>
      <c r="L304" s="51">
        <v>0</v>
      </c>
      <c r="M304" s="36">
        <v>0</v>
      </c>
      <c r="N304" s="21"/>
      <c r="O304" s="23"/>
      <c r="P304" s="53"/>
      <c r="Q304" s="36">
        <f t="shared" si="35"/>
        <v>0</v>
      </c>
      <c r="R304" s="14"/>
      <c r="V304" s="36">
        <f t="shared" si="36"/>
        <v>0</v>
      </c>
      <c r="W304" s="14"/>
      <c r="Y304" s="36">
        <f t="shared" si="37"/>
        <v>0</v>
      </c>
      <c r="Z304" s="12"/>
      <c r="AA304" s="5">
        <f t="shared" si="38"/>
        <v>211472.22999999998</v>
      </c>
      <c r="AB304" s="36">
        <f t="shared" si="39"/>
        <v>1.5259896218216224E-3</v>
      </c>
      <c r="AC304" s="12"/>
    </row>
    <row r="305" spans="1:29" ht="15.75" thickBot="1" x14ac:dyDescent="0.3">
      <c r="A305" s="1" t="s">
        <v>206</v>
      </c>
      <c r="B305" s="12"/>
      <c r="C305" s="23">
        <v>47159.289999999994</v>
      </c>
      <c r="D305" s="36">
        <f t="shared" si="33"/>
        <v>2.363492531769869E-3</v>
      </c>
      <c r="E305" s="21"/>
      <c r="F305" s="22">
        <v>296344.40000000002</v>
      </c>
      <c r="G305" s="36">
        <f t="shared" si="32"/>
        <v>3.326029519563518E-3</v>
      </c>
      <c r="H305" s="21"/>
      <c r="I305" s="22">
        <v>60955.199999999997</v>
      </c>
      <c r="J305" s="36">
        <f t="shared" si="34"/>
        <v>4.0423184490026151E-3</v>
      </c>
      <c r="K305" s="21"/>
      <c r="L305" s="51">
        <v>0</v>
      </c>
      <c r="M305" s="36">
        <v>0</v>
      </c>
      <c r="N305" s="21"/>
      <c r="O305" s="23"/>
      <c r="P305" s="53"/>
      <c r="Q305" s="36">
        <f t="shared" si="35"/>
        <v>0</v>
      </c>
      <c r="R305" s="14"/>
      <c r="V305" s="36">
        <f t="shared" si="36"/>
        <v>0</v>
      </c>
      <c r="W305" s="14"/>
      <c r="Y305" s="36">
        <f t="shared" si="37"/>
        <v>0</v>
      </c>
      <c r="Z305" s="12"/>
      <c r="AA305" s="5">
        <f t="shared" si="38"/>
        <v>404458.89</v>
      </c>
      <c r="AB305" s="36">
        <f t="shared" si="39"/>
        <v>2.9185868451545305E-3</v>
      </c>
      <c r="AC305" s="12"/>
    </row>
    <row r="306" spans="1:29" ht="15.75" thickBot="1" x14ac:dyDescent="0.3">
      <c r="A306" s="1" t="s">
        <v>129</v>
      </c>
      <c r="B306" s="12"/>
      <c r="C306" s="23">
        <v>15510.1</v>
      </c>
      <c r="D306" s="36">
        <f t="shared" si="33"/>
        <v>7.7732310043267933E-4</v>
      </c>
      <c r="E306" s="21"/>
      <c r="F306" s="22">
        <v>99657.510000000009</v>
      </c>
      <c r="G306" s="36">
        <f t="shared" si="32"/>
        <v>1.1185088029542535E-3</v>
      </c>
      <c r="H306" s="21"/>
      <c r="I306" s="22">
        <v>19804.8</v>
      </c>
      <c r="J306" s="36">
        <f t="shared" si="34"/>
        <v>1.3133794724454516E-3</v>
      </c>
      <c r="K306" s="21"/>
      <c r="L306" s="51">
        <v>0</v>
      </c>
      <c r="M306" s="36">
        <v>0</v>
      </c>
      <c r="N306" s="21"/>
      <c r="O306" s="23"/>
      <c r="P306" s="53"/>
      <c r="Q306" s="36">
        <f t="shared" si="35"/>
        <v>0</v>
      </c>
      <c r="R306" s="14"/>
      <c r="V306" s="36">
        <f t="shared" si="36"/>
        <v>0</v>
      </c>
      <c r="W306" s="14"/>
      <c r="Y306" s="36">
        <f t="shared" si="37"/>
        <v>0</v>
      </c>
      <c r="Z306" s="12"/>
      <c r="AA306" s="5">
        <f t="shared" si="38"/>
        <v>134972.41</v>
      </c>
      <c r="AB306" s="36">
        <f t="shared" si="39"/>
        <v>9.7396474654025725E-4</v>
      </c>
      <c r="AC306" s="12"/>
    </row>
    <row r="307" spans="1:29" ht="15.75" thickBot="1" x14ac:dyDescent="0.3">
      <c r="A307" s="1" t="s">
        <v>142</v>
      </c>
      <c r="B307" s="12"/>
      <c r="C307" s="23">
        <v>5623.8899999999994</v>
      </c>
      <c r="D307" s="36">
        <f t="shared" si="33"/>
        <v>2.8185373474654197E-4</v>
      </c>
      <c r="E307" s="21"/>
      <c r="F307" s="22">
        <v>0</v>
      </c>
      <c r="G307" s="36">
        <f t="shared" si="32"/>
        <v>0</v>
      </c>
      <c r="H307" s="21"/>
      <c r="I307" s="22"/>
      <c r="J307" s="36">
        <f t="shared" si="34"/>
        <v>0</v>
      </c>
      <c r="K307" s="21"/>
      <c r="L307" s="51">
        <v>0</v>
      </c>
      <c r="M307" s="36">
        <v>0</v>
      </c>
      <c r="N307" s="21"/>
      <c r="O307" s="23"/>
      <c r="P307" s="53"/>
      <c r="Q307" s="36">
        <f t="shared" si="35"/>
        <v>0</v>
      </c>
      <c r="R307" s="14"/>
      <c r="V307" s="36">
        <f t="shared" si="36"/>
        <v>0</v>
      </c>
      <c r="W307" s="14"/>
      <c r="Y307" s="36">
        <f t="shared" si="37"/>
        <v>0</v>
      </c>
      <c r="Z307" s="12"/>
      <c r="AA307" s="5">
        <f t="shared" si="38"/>
        <v>5623.8899999999994</v>
      </c>
      <c r="AB307" s="36">
        <f t="shared" si="39"/>
        <v>4.0582150073635694E-5</v>
      </c>
      <c r="AC307" s="12"/>
    </row>
    <row r="308" spans="1:29" ht="15.75" thickBot="1" x14ac:dyDescent="0.3">
      <c r="A308" s="3" t="s">
        <v>244</v>
      </c>
      <c r="B308" s="12"/>
      <c r="C308" s="23">
        <v>32315.18</v>
      </c>
      <c r="D308" s="36">
        <f t="shared" si="33"/>
        <v>1.6195469989645529E-3</v>
      </c>
      <c r="E308" s="21"/>
      <c r="F308" s="22">
        <v>176415.8</v>
      </c>
      <c r="G308" s="36">
        <f t="shared" si="32"/>
        <v>1.9800075807655335E-3</v>
      </c>
      <c r="H308" s="21"/>
      <c r="I308" s="22">
        <v>36691.199999999997</v>
      </c>
      <c r="J308" s="36">
        <f t="shared" si="34"/>
        <v>2.433221688650759E-3</v>
      </c>
      <c r="K308" s="21"/>
      <c r="L308" s="51">
        <v>0</v>
      </c>
      <c r="M308" s="36">
        <v>0</v>
      </c>
      <c r="N308" s="21"/>
      <c r="O308" s="23"/>
      <c r="P308" s="53"/>
      <c r="Q308" s="36">
        <f t="shared" si="35"/>
        <v>0</v>
      </c>
      <c r="R308" s="14"/>
      <c r="V308" s="36">
        <f t="shared" si="36"/>
        <v>0</v>
      </c>
      <c r="W308" s="14"/>
      <c r="Y308" s="36">
        <f t="shared" si="37"/>
        <v>0</v>
      </c>
      <c r="Z308" s="12"/>
      <c r="AA308" s="5">
        <f t="shared" si="38"/>
        <v>245422.18</v>
      </c>
      <c r="AB308" s="36">
        <f t="shared" si="39"/>
        <v>1.7709734258953913E-3</v>
      </c>
      <c r="AC308" s="12"/>
    </row>
    <row r="309" spans="1:29" ht="15.75" thickBot="1" x14ac:dyDescent="0.3">
      <c r="A309" s="3" t="s">
        <v>278</v>
      </c>
      <c r="B309" s="12"/>
      <c r="C309" s="23">
        <v>25651.670000000002</v>
      </c>
      <c r="D309" s="36">
        <f t="shared" si="33"/>
        <v>1.2855903995252094E-3</v>
      </c>
      <c r="E309" s="21"/>
      <c r="F309" s="22">
        <v>93266.55</v>
      </c>
      <c r="G309" s="36">
        <f t="shared" si="32"/>
        <v>1.0467796877141825E-3</v>
      </c>
      <c r="H309" s="21"/>
      <c r="I309" s="22">
        <v>16977.599999999999</v>
      </c>
      <c r="J309" s="36">
        <f t="shared" si="34"/>
        <v>1.125890255462812E-3</v>
      </c>
      <c r="K309" s="21"/>
      <c r="L309" s="51">
        <v>0</v>
      </c>
      <c r="M309" s="36">
        <v>0</v>
      </c>
      <c r="N309" s="21"/>
      <c r="O309" s="23"/>
      <c r="P309" s="53"/>
      <c r="Q309" s="36">
        <f t="shared" si="35"/>
        <v>0</v>
      </c>
      <c r="R309" s="14"/>
      <c r="V309" s="36">
        <f t="shared" si="36"/>
        <v>0</v>
      </c>
      <c r="W309" s="14"/>
      <c r="Y309" s="36">
        <f t="shared" si="37"/>
        <v>0</v>
      </c>
      <c r="Z309" s="12"/>
      <c r="AA309" s="5">
        <f t="shared" si="38"/>
        <v>135895.82</v>
      </c>
      <c r="AB309" s="36">
        <f t="shared" si="39"/>
        <v>9.806280993440099E-4</v>
      </c>
      <c r="AC309" s="12"/>
    </row>
    <row r="310" spans="1:29" s="15" customFormat="1" ht="15.75" thickBot="1" x14ac:dyDescent="0.3">
      <c r="A310" s="3" t="s">
        <v>255</v>
      </c>
      <c r="B310" s="12"/>
      <c r="C310" s="23">
        <v>16346.289999999999</v>
      </c>
      <c r="D310" s="36">
        <f t="shared" si="33"/>
        <v>8.1923061897548708E-4</v>
      </c>
      <c r="E310" s="21"/>
      <c r="F310" s="22">
        <v>94565.84</v>
      </c>
      <c r="G310" s="36">
        <f t="shared" si="32"/>
        <v>1.0613623047451561E-3</v>
      </c>
      <c r="H310" s="21"/>
      <c r="I310" s="22">
        <v>19308</v>
      </c>
      <c r="J310" s="36">
        <f t="shared" si="34"/>
        <v>1.2804335743848351E-3</v>
      </c>
      <c r="K310" s="21"/>
      <c r="L310" s="51">
        <v>0</v>
      </c>
      <c r="M310" s="36">
        <v>0</v>
      </c>
      <c r="N310" s="21"/>
      <c r="O310" s="23"/>
      <c r="P310" s="53"/>
      <c r="Q310" s="36">
        <f t="shared" si="35"/>
        <v>0</v>
      </c>
      <c r="R310" s="14"/>
      <c r="S310"/>
      <c r="T310"/>
      <c r="U310" s="52"/>
      <c r="V310" s="36">
        <f t="shared" si="36"/>
        <v>0</v>
      </c>
      <c r="W310" s="14"/>
      <c r="X310" s="69"/>
      <c r="Y310" s="36">
        <f t="shared" si="37"/>
        <v>0</v>
      </c>
      <c r="Z310" s="12"/>
      <c r="AA310" s="5">
        <f t="shared" si="38"/>
        <v>130220.12999999999</v>
      </c>
      <c r="AB310" s="36">
        <f t="shared" si="39"/>
        <v>9.3967215899819331E-4</v>
      </c>
      <c r="AC310" s="12"/>
    </row>
    <row r="311" spans="1:29" s="15" customFormat="1" ht="15.75" thickBot="1" x14ac:dyDescent="0.3">
      <c r="A311" s="1" t="s">
        <v>167</v>
      </c>
      <c r="B311" s="12"/>
      <c r="C311" s="23">
        <v>51184.82</v>
      </c>
      <c r="D311" s="36">
        <f t="shared" si="33"/>
        <v>2.5652409060862675E-3</v>
      </c>
      <c r="E311" s="21"/>
      <c r="F311" s="22">
        <v>292784.34999999998</v>
      </c>
      <c r="G311" s="36">
        <f t="shared" si="32"/>
        <v>3.286073200526876E-3</v>
      </c>
      <c r="H311" s="21"/>
      <c r="I311" s="22">
        <v>58101.599999999999</v>
      </c>
      <c r="J311" s="36">
        <f t="shared" si="34"/>
        <v>3.853078483813856E-3</v>
      </c>
      <c r="K311" s="21"/>
      <c r="L311" s="51">
        <v>0</v>
      </c>
      <c r="M311" s="36">
        <v>0</v>
      </c>
      <c r="N311" s="21"/>
      <c r="O311" s="23"/>
      <c r="P311" s="53"/>
      <c r="Q311" s="36">
        <f t="shared" si="35"/>
        <v>0</v>
      </c>
      <c r="R311" s="14"/>
      <c r="S311"/>
      <c r="T311"/>
      <c r="U311" s="52"/>
      <c r="V311" s="36">
        <f t="shared" si="36"/>
        <v>0</v>
      </c>
      <c r="W311" s="14"/>
      <c r="X311" s="69"/>
      <c r="Y311" s="36">
        <f t="shared" si="37"/>
        <v>0</v>
      </c>
      <c r="Z311" s="12"/>
      <c r="AA311" s="5">
        <f t="shared" si="38"/>
        <v>402070.76999999996</v>
      </c>
      <c r="AB311" s="36">
        <f t="shared" si="39"/>
        <v>2.9013541033630209E-3</v>
      </c>
      <c r="AC311" s="12"/>
    </row>
    <row r="312" spans="1:29" ht="15.75" thickBot="1" x14ac:dyDescent="0.3">
      <c r="A312" s="3" t="s">
        <v>29</v>
      </c>
      <c r="B312" s="12"/>
      <c r="C312" s="23">
        <v>68920.739999999991</v>
      </c>
      <c r="D312" s="36">
        <f t="shared" si="33"/>
        <v>3.4541159180736794E-3</v>
      </c>
      <c r="E312" s="21"/>
      <c r="F312" s="22">
        <v>218757.54</v>
      </c>
      <c r="G312" s="36">
        <f>F312/$F$314</f>
        <v>2.4552312635808099E-3</v>
      </c>
      <c r="H312" s="21"/>
      <c r="I312" s="22">
        <v>44743.199999999997</v>
      </c>
      <c r="J312" s="36">
        <f t="shared" si="34"/>
        <v>2.9671998915172752E-3</v>
      </c>
      <c r="K312" s="21"/>
      <c r="L312" s="51">
        <v>0</v>
      </c>
      <c r="M312" s="36">
        <v>0</v>
      </c>
      <c r="N312" s="21"/>
      <c r="O312" s="23"/>
      <c r="P312" s="53"/>
      <c r="Q312" s="36">
        <f t="shared" si="35"/>
        <v>0</v>
      </c>
      <c r="R312" s="14"/>
      <c r="V312" s="36">
        <f t="shared" si="36"/>
        <v>0</v>
      </c>
      <c r="W312" s="14"/>
      <c r="X312" s="58">
        <v>32962.129999999997</v>
      </c>
      <c r="Y312" s="36">
        <f t="shared" si="37"/>
        <v>7.8677956796753806E-3</v>
      </c>
      <c r="Z312" s="12"/>
      <c r="AA312" s="5">
        <f t="shared" si="38"/>
        <v>365383.61000000004</v>
      </c>
      <c r="AB312" s="36">
        <f t="shared" si="39"/>
        <v>2.636618514136439E-3</v>
      </c>
      <c r="AC312" s="12"/>
    </row>
    <row r="313" spans="1:29" ht="15.75" thickBot="1" x14ac:dyDescent="0.3">
      <c r="B313" s="12"/>
      <c r="C313" s="23"/>
      <c r="D313" s="36"/>
      <c r="E313" s="21"/>
      <c r="F313" s="22"/>
      <c r="G313" s="36"/>
      <c r="H313" s="21"/>
      <c r="I313" s="22"/>
      <c r="J313" s="36"/>
      <c r="K313" s="21"/>
      <c r="L313" s="51"/>
      <c r="M313" s="36"/>
      <c r="N313" s="21"/>
      <c r="O313" s="23"/>
      <c r="P313" s="53"/>
      <c r="Q313" s="36"/>
      <c r="R313" s="14"/>
      <c r="V313" s="36"/>
      <c r="W313" s="14"/>
      <c r="Y313" s="36"/>
      <c r="Z313" s="12"/>
      <c r="AB313" s="36"/>
      <c r="AC313" s="12"/>
    </row>
    <row r="314" spans="1:29" s="45" customFormat="1" ht="15.75" thickBot="1" x14ac:dyDescent="0.3">
      <c r="A314" s="79" t="s">
        <v>335</v>
      </c>
      <c r="B314" s="40"/>
      <c r="C314" s="41">
        <f>SUM(C5:C313)</f>
        <v>19953221.500000004</v>
      </c>
      <c r="D314" s="42">
        <f>SUM(D5:D313)</f>
        <v>0.99999999999999956</v>
      </c>
      <c r="E314" s="43"/>
      <c r="F314" s="41">
        <f>SUM(F5:F313)</f>
        <v>89098547.76000002</v>
      </c>
      <c r="G314" s="42">
        <f>SUM(G5:G313)</f>
        <v>0.99999999999999989</v>
      </c>
      <c r="H314" s="43"/>
      <c r="I314" s="41">
        <f>SUM(I4:I312)</f>
        <v>15079267.199999997</v>
      </c>
      <c r="J314" s="42">
        <f>SUM(J5:J313)</f>
        <v>1.0000000000000002</v>
      </c>
      <c r="K314" s="43"/>
      <c r="L314" s="41">
        <f>SUM(L4:L312)</f>
        <v>1460000.0000000002</v>
      </c>
      <c r="M314" s="42">
        <f>SUM(M5:M313)</f>
        <v>0.99999999999999956</v>
      </c>
      <c r="N314" s="43"/>
      <c r="O314" s="41"/>
      <c r="P314" s="54">
        <f>SUM(P4:P312)</f>
        <v>2696475</v>
      </c>
      <c r="Q314" s="42">
        <f>SUM(Q5:Q313)</f>
        <v>1</v>
      </c>
      <c r="R314" s="44"/>
      <c r="U314" s="70">
        <f>SUM(U4:U313)</f>
        <v>6103374</v>
      </c>
      <c r="V314" s="42">
        <f>SUM(V5:V313)</f>
        <v>1</v>
      </c>
      <c r="W314" s="44"/>
      <c r="X314" s="71">
        <f>SUM(X4:X313)</f>
        <v>4189499.9999999986</v>
      </c>
      <c r="Y314" s="42">
        <f>SUM(Y5:Y313)</f>
        <v>1</v>
      </c>
      <c r="Z314" s="40"/>
      <c r="AA314" s="72">
        <f>SUM(AA5:AA313)</f>
        <v>138580385.45999995</v>
      </c>
      <c r="AB314" s="42">
        <f>SUM(AB5:AB313)</f>
        <v>0.99999999999999922</v>
      </c>
      <c r="AC314" s="40"/>
    </row>
    <row r="315" spans="1:29" ht="15.75" thickBot="1" x14ac:dyDescent="0.3">
      <c r="A315" s="80"/>
      <c r="C315" s="16"/>
      <c r="D315" s="37"/>
      <c r="E315" s="17"/>
      <c r="F315" s="18"/>
      <c r="G315" s="37"/>
      <c r="H315" s="17"/>
      <c r="I315" s="18" t="s">
        <v>308</v>
      </c>
      <c r="J315" s="37"/>
      <c r="K315" s="17"/>
      <c r="L315" s="73"/>
      <c r="M315" s="37"/>
      <c r="N315" s="17"/>
      <c r="O315" s="17"/>
      <c r="P315" s="74"/>
      <c r="Q315" s="37"/>
      <c r="V315" s="37"/>
      <c r="X315" s="75"/>
      <c r="Y315" s="37"/>
      <c r="AB315" s="37"/>
    </row>
    <row r="316" spans="1:29" x14ac:dyDescent="0.25">
      <c r="A316" s="80"/>
      <c r="B316" s="8"/>
      <c r="C316" s="19"/>
      <c r="D316" s="38"/>
      <c r="E316" s="20"/>
      <c r="F316" s="19"/>
      <c r="G316" s="38"/>
      <c r="H316" s="20"/>
      <c r="I316" s="19"/>
      <c r="J316" s="38"/>
      <c r="K316" s="20"/>
      <c r="L316" s="19"/>
      <c r="M316" s="38"/>
      <c r="N316" s="20"/>
      <c r="O316" s="17"/>
      <c r="P316" s="19"/>
      <c r="Q316" s="38"/>
      <c r="R316" s="9"/>
      <c r="U316" s="19"/>
      <c r="V316" s="38"/>
      <c r="W316" s="9"/>
      <c r="X316" s="19"/>
      <c r="Y316" s="38"/>
      <c r="Z316" s="8"/>
      <c r="AA316" s="19"/>
      <c r="AB316" s="38"/>
      <c r="AC316" s="8"/>
    </row>
    <row r="317" spans="1:29" x14ac:dyDescent="0.25">
      <c r="E317" s="10"/>
      <c r="F317" s="7"/>
      <c r="H317" s="10"/>
      <c r="K317" s="10"/>
      <c r="N317" s="10"/>
      <c r="P317" s="76"/>
      <c r="R317" s="10"/>
      <c r="W317" s="10"/>
    </row>
    <row r="318" spans="1:29" x14ac:dyDescent="0.25">
      <c r="E318" s="5"/>
      <c r="H318" s="5"/>
      <c r="K318" s="5"/>
      <c r="N318" s="5"/>
      <c r="R318" s="5"/>
      <c r="W318" s="5"/>
    </row>
    <row r="319" spans="1:29" x14ac:dyDescent="0.25">
      <c r="F319" s="7"/>
      <c r="P319" s="78"/>
    </row>
  </sheetData>
  <pageMargins left="0.7" right="0.7" top="0.75" bottom="0.75" header="0.3" footer="0.3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SectSub2014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Swaels, Stefaan</dc:creator>
  <cp:lastModifiedBy>Everaert, Veronique</cp:lastModifiedBy>
  <cp:lastPrinted>2015-11-12T12:26:26Z</cp:lastPrinted>
  <dcterms:created xsi:type="dcterms:W3CDTF">2014-07-10T12:46:32Z</dcterms:created>
  <dcterms:modified xsi:type="dcterms:W3CDTF">2015-11-12T12:26:48Z</dcterms:modified>
</cp:coreProperties>
</file>