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Pagina1_1" sheetId="1" r:id="rId1"/>
  </sheets>
  <calcPr calcId="145621"/>
  <webPublishing codePage="1252"/>
</workbook>
</file>

<file path=xl/calcChain.xml><?xml version="1.0" encoding="utf-8"?>
<calcChain xmlns="http://schemas.openxmlformats.org/spreadsheetml/2006/main">
  <c r="D21" i="1" l="1"/>
  <c r="L21" i="1" s="1"/>
  <c r="M43" i="1"/>
  <c r="N43" i="1"/>
  <c r="O43" i="1"/>
  <c r="P43" i="1"/>
  <c r="Q43" i="1"/>
  <c r="R43" i="1"/>
  <c r="S43" i="1"/>
  <c r="M49" i="1"/>
  <c r="N49" i="1"/>
  <c r="O49" i="1"/>
  <c r="P49" i="1"/>
  <c r="Q49" i="1"/>
  <c r="R49" i="1"/>
  <c r="S49" i="1"/>
  <c r="N51" i="1"/>
  <c r="O51" i="1"/>
  <c r="P51" i="1"/>
  <c r="Q51" i="1"/>
  <c r="R51" i="1"/>
  <c r="S51" i="1"/>
  <c r="N57" i="1"/>
  <c r="O57" i="1"/>
  <c r="P57" i="1"/>
  <c r="Q57" i="1"/>
  <c r="R57" i="1"/>
  <c r="S57" i="1"/>
  <c r="M63" i="1"/>
  <c r="N63" i="1"/>
  <c r="O63" i="1"/>
  <c r="P63" i="1"/>
  <c r="Q63" i="1"/>
  <c r="R63" i="1"/>
  <c r="S63" i="1"/>
  <c r="N67" i="1"/>
  <c r="O67" i="1"/>
  <c r="P67" i="1"/>
  <c r="Q67" i="1"/>
  <c r="R67" i="1"/>
  <c r="S67" i="1"/>
  <c r="N73" i="1"/>
  <c r="O73" i="1"/>
  <c r="P73" i="1"/>
  <c r="Q73" i="1"/>
  <c r="R73" i="1"/>
  <c r="S73" i="1"/>
  <c r="M79" i="1"/>
  <c r="N79" i="1"/>
  <c r="O79" i="1"/>
  <c r="P79" i="1"/>
  <c r="Q79" i="1"/>
  <c r="R79" i="1"/>
  <c r="M85" i="1"/>
  <c r="N85" i="1"/>
  <c r="O85" i="1"/>
  <c r="P85" i="1"/>
  <c r="Q85" i="1"/>
  <c r="R85" i="1"/>
  <c r="M91" i="1"/>
  <c r="N91" i="1"/>
  <c r="O91" i="1"/>
  <c r="P91" i="1"/>
  <c r="Q91" i="1"/>
  <c r="R91" i="1"/>
  <c r="S91" i="1"/>
  <c r="M97" i="1"/>
  <c r="N97" i="1"/>
  <c r="O97" i="1"/>
  <c r="P97" i="1"/>
  <c r="Q97" i="1"/>
  <c r="R97" i="1"/>
  <c r="S97" i="1"/>
  <c r="M103" i="1"/>
  <c r="N103" i="1"/>
  <c r="O103" i="1"/>
  <c r="P103" i="1"/>
  <c r="Q103" i="1"/>
  <c r="R103" i="1"/>
  <c r="S103" i="1"/>
  <c r="M109" i="1"/>
  <c r="N109" i="1"/>
  <c r="O109" i="1"/>
  <c r="P109" i="1"/>
  <c r="Q109" i="1"/>
  <c r="R109" i="1"/>
  <c r="S109" i="1"/>
  <c r="M115" i="1"/>
  <c r="N115" i="1"/>
  <c r="O115" i="1"/>
  <c r="P115" i="1"/>
  <c r="Q115" i="1"/>
  <c r="R115" i="1"/>
  <c r="S115" i="1"/>
  <c r="M119" i="1"/>
  <c r="N119" i="1"/>
  <c r="O119" i="1"/>
  <c r="P119" i="1"/>
  <c r="Q119" i="1"/>
  <c r="R119" i="1"/>
  <c r="S119" i="1"/>
  <c r="M125" i="1"/>
  <c r="N125" i="1"/>
  <c r="O125" i="1"/>
  <c r="P125" i="1"/>
  <c r="Q125" i="1"/>
  <c r="R125" i="1"/>
  <c r="S125" i="1"/>
  <c r="M127" i="1"/>
  <c r="N127" i="1"/>
  <c r="O127" i="1"/>
  <c r="P127" i="1"/>
  <c r="Q127" i="1"/>
  <c r="R127" i="1"/>
  <c r="S127" i="1"/>
  <c r="M132" i="1"/>
  <c r="N132" i="1"/>
  <c r="O132" i="1"/>
  <c r="P132" i="1"/>
  <c r="Q132" i="1"/>
  <c r="R132" i="1"/>
  <c r="L132" i="1"/>
  <c r="N138" i="1"/>
  <c r="O138" i="1"/>
  <c r="P138" i="1"/>
  <c r="Q138" i="1"/>
  <c r="R138" i="1"/>
  <c r="S138" i="1"/>
  <c r="M144" i="1"/>
  <c r="N144" i="1"/>
  <c r="O144" i="1"/>
  <c r="P144" i="1"/>
  <c r="Q144" i="1"/>
  <c r="R144" i="1"/>
  <c r="S144" i="1"/>
  <c r="N150" i="1"/>
  <c r="O150" i="1"/>
  <c r="P150" i="1"/>
  <c r="Q150" i="1"/>
  <c r="R150" i="1"/>
  <c r="M155" i="1"/>
  <c r="N155" i="1"/>
  <c r="O155" i="1"/>
  <c r="P155" i="1"/>
  <c r="Q155" i="1"/>
  <c r="R155" i="1"/>
  <c r="M161" i="1"/>
  <c r="N161" i="1"/>
  <c r="O161" i="1"/>
  <c r="P161" i="1"/>
  <c r="Q161" i="1"/>
  <c r="R161" i="1"/>
  <c r="S161" i="1"/>
  <c r="N163" i="1"/>
  <c r="O163" i="1"/>
  <c r="P163" i="1"/>
  <c r="Q163" i="1"/>
  <c r="R163" i="1"/>
  <c r="S163" i="1"/>
  <c r="N169" i="1"/>
  <c r="O169" i="1"/>
  <c r="P169" i="1"/>
  <c r="R169" i="1"/>
  <c r="M175" i="1"/>
  <c r="N175" i="1"/>
  <c r="O175" i="1"/>
  <c r="P175" i="1"/>
  <c r="Q175" i="1"/>
  <c r="R175" i="1"/>
  <c r="S175" i="1"/>
  <c r="M179" i="1"/>
  <c r="N179" i="1"/>
  <c r="O179" i="1"/>
  <c r="P179" i="1"/>
  <c r="Q179" i="1"/>
  <c r="R179" i="1"/>
  <c r="S179" i="1"/>
  <c r="M185" i="1"/>
  <c r="N185" i="1"/>
  <c r="O185" i="1"/>
  <c r="P185" i="1"/>
  <c r="Q185" i="1"/>
  <c r="R185" i="1"/>
  <c r="M191" i="1"/>
  <c r="N191" i="1"/>
  <c r="O191" i="1"/>
  <c r="Q191" i="1"/>
  <c r="R191" i="1"/>
  <c r="L191" i="1"/>
  <c r="L179" i="1"/>
  <c r="L175" i="1"/>
  <c r="L161" i="1"/>
  <c r="L150" i="1"/>
  <c r="L125" i="1"/>
  <c r="L115" i="1"/>
  <c r="L103" i="1"/>
  <c r="L91" i="1"/>
  <c r="L79" i="1"/>
  <c r="L67" i="1"/>
  <c r="L57" i="1"/>
  <c r="L49" i="1"/>
  <c r="L39" i="1"/>
  <c r="M39" i="1"/>
  <c r="N39" i="1"/>
  <c r="O39" i="1"/>
  <c r="P39" i="1"/>
  <c r="Q39" i="1"/>
  <c r="R39" i="1"/>
  <c r="S39" i="1"/>
  <c r="L40" i="1"/>
  <c r="M40" i="1"/>
  <c r="N40" i="1"/>
  <c r="O40" i="1"/>
  <c r="P40" i="1"/>
  <c r="Q40" i="1"/>
  <c r="R40" i="1"/>
  <c r="S40" i="1"/>
  <c r="L41" i="1"/>
  <c r="M41" i="1"/>
  <c r="N41" i="1"/>
  <c r="O41" i="1"/>
  <c r="P41" i="1"/>
  <c r="Q41" i="1"/>
  <c r="R41" i="1"/>
  <c r="S41" i="1"/>
  <c r="L42" i="1"/>
  <c r="M42" i="1"/>
  <c r="N42" i="1"/>
  <c r="O42" i="1"/>
  <c r="P42" i="1"/>
  <c r="Q42" i="1"/>
  <c r="R42" i="1"/>
  <c r="S42" i="1"/>
  <c r="L44" i="1"/>
  <c r="M44" i="1"/>
  <c r="N44" i="1"/>
  <c r="O44" i="1"/>
  <c r="P44" i="1"/>
  <c r="Q44" i="1"/>
  <c r="R44" i="1"/>
  <c r="S44" i="1"/>
  <c r="L45" i="1"/>
  <c r="M45" i="1"/>
  <c r="N45" i="1"/>
  <c r="O45" i="1"/>
  <c r="P45" i="1"/>
  <c r="Q45" i="1"/>
  <c r="R45" i="1"/>
  <c r="S45" i="1"/>
  <c r="L46" i="1"/>
  <c r="M46" i="1"/>
  <c r="N46" i="1"/>
  <c r="O46" i="1"/>
  <c r="P46" i="1"/>
  <c r="Q46" i="1"/>
  <c r="R46" i="1"/>
  <c r="S46" i="1"/>
  <c r="L47" i="1"/>
  <c r="M47" i="1"/>
  <c r="N47" i="1"/>
  <c r="O47" i="1"/>
  <c r="P47" i="1"/>
  <c r="Q47" i="1"/>
  <c r="R47" i="1"/>
  <c r="S47" i="1"/>
  <c r="L48" i="1"/>
  <c r="M48" i="1"/>
  <c r="N48" i="1"/>
  <c r="O48" i="1"/>
  <c r="P48" i="1"/>
  <c r="Q48" i="1"/>
  <c r="R48" i="1"/>
  <c r="S48" i="1"/>
  <c r="L50" i="1"/>
  <c r="M50" i="1"/>
  <c r="N50" i="1"/>
  <c r="O50" i="1"/>
  <c r="P50" i="1"/>
  <c r="Q50" i="1"/>
  <c r="R50" i="1"/>
  <c r="S50" i="1"/>
  <c r="L52" i="1"/>
  <c r="M52" i="1"/>
  <c r="N52" i="1"/>
  <c r="O52" i="1"/>
  <c r="P52" i="1"/>
  <c r="Q52" i="1"/>
  <c r="R52" i="1"/>
  <c r="S52" i="1"/>
  <c r="L53" i="1"/>
  <c r="M53" i="1"/>
  <c r="N53" i="1"/>
  <c r="O53" i="1"/>
  <c r="P53" i="1"/>
  <c r="Q53" i="1"/>
  <c r="R53" i="1"/>
  <c r="S53" i="1"/>
  <c r="L54" i="1"/>
  <c r="M54" i="1"/>
  <c r="N54" i="1"/>
  <c r="O54" i="1"/>
  <c r="P54" i="1"/>
  <c r="Q54" i="1"/>
  <c r="R54" i="1"/>
  <c r="S54" i="1"/>
  <c r="L55" i="1"/>
  <c r="M55" i="1"/>
  <c r="N55" i="1"/>
  <c r="O55" i="1"/>
  <c r="P55" i="1"/>
  <c r="Q55" i="1"/>
  <c r="R55" i="1"/>
  <c r="S55" i="1"/>
  <c r="L56" i="1"/>
  <c r="M56" i="1"/>
  <c r="N56" i="1"/>
  <c r="O56" i="1"/>
  <c r="P56" i="1"/>
  <c r="Q56" i="1"/>
  <c r="R56" i="1"/>
  <c r="S56" i="1"/>
  <c r="L58" i="1"/>
  <c r="M58" i="1"/>
  <c r="N58" i="1"/>
  <c r="O58" i="1"/>
  <c r="P58" i="1"/>
  <c r="Q58" i="1"/>
  <c r="R58" i="1"/>
  <c r="S58" i="1"/>
  <c r="L59" i="1"/>
  <c r="M59" i="1"/>
  <c r="N59" i="1"/>
  <c r="O59" i="1"/>
  <c r="P59" i="1"/>
  <c r="Q59" i="1"/>
  <c r="R59" i="1"/>
  <c r="S59" i="1"/>
  <c r="L60" i="1"/>
  <c r="M60" i="1"/>
  <c r="N60" i="1"/>
  <c r="O60" i="1"/>
  <c r="P60" i="1"/>
  <c r="Q60" i="1"/>
  <c r="R60" i="1"/>
  <c r="S60" i="1"/>
  <c r="L61" i="1"/>
  <c r="M61" i="1"/>
  <c r="N61" i="1"/>
  <c r="O61" i="1"/>
  <c r="P61" i="1"/>
  <c r="Q61" i="1"/>
  <c r="R61" i="1"/>
  <c r="S61" i="1"/>
  <c r="L62" i="1"/>
  <c r="M62" i="1"/>
  <c r="N62" i="1"/>
  <c r="O62" i="1"/>
  <c r="P62" i="1"/>
  <c r="Q62" i="1"/>
  <c r="R62" i="1"/>
  <c r="S62" i="1"/>
  <c r="L64" i="1"/>
  <c r="M64" i="1"/>
  <c r="N64" i="1"/>
  <c r="O64" i="1"/>
  <c r="P64" i="1"/>
  <c r="Q64" i="1"/>
  <c r="R64" i="1"/>
  <c r="S64" i="1"/>
  <c r="L65" i="1"/>
  <c r="M65" i="1"/>
  <c r="N65" i="1"/>
  <c r="O65" i="1"/>
  <c r="P65" i="1"/>
  <c r="Q65" i="1"/>
  <c r="R65" i="1"/>
  <c r="S65" i="1"/>
  <c r="L66" i="1"/>
  <c r="M66" i="1"/>
  <c r="N66" i="1"/>
  <c r="O66" i="1"/>
  <c r="P66" i="1"/>
  <c r="Q66" i="1"/>
  <c r="R66" i="1"/>
  <c r="S66" i="1"/>
  <c r="L68" i="1"/>
  <c r="M68" i="1"/>
  <c r="N68" i="1"/>
  <c r="O68" i="1"/>
  <c r="P68" i="1"/>
  <c r="Q68" i="1"/>
  <c r="R68" i="1"/>
  <c r="S68" i="1"/>
  <c r="L69" i="1"/>
  <c r="M69" i="1"/>
  <c r="N69" i="1"/>
  <c r="O69" i="1"/>
  <c r="P69" i="1"/>
  <c r="Q69" i="1"/>
  <c r="R69" i="1"/>
  <c r="S69" i="1"/>
  <c r="L70" i="1"/>
  <c r="M70" i="1"/>
  <c r="N70" i="1"/>
  <c r="O70" i="1"/>
  <c r="P70" i="1"/>
  <c r="Q70" i="1"/>
  <c r="R70" i="1"/>
  <c r="S70" i="1"/>
  <c r="L71" i="1"/>
  <c r="M71" i="1"/>
  <c r="N71" i="1"/>
  <c r="O71" i="1"/>
  <c r="P71" i="1"/>
  <c r="Q71" i="1"/>
  <c r="R71" i="1"/>
  <c r="S71" i="1"/>
  <c r="L72" i="1"/>
  <c r="M72" i="1"/>
  <c r="N72" i="1"/>
  <c r="O72" i="1"/>
  <c r="P72" i="1"/>
  <c r="Q72" i="1"/>
  <c r="R72" i="1"/>
  <c r="S72" i="1"/>
  <c r="L74" i="1"/>
  <c r="M74" i="1"/>
  <c r="N74" i="1"/>
  <c r="O74" i="1"/>
  <c r="P74" i="1"/>
  <c r="Q74" i="1"/>
  <c r="R74" i="1"/>
  <c r="S74" i="1"/>
  <c r="L75" i="1"/>
  <c r="M75" i="1"/>
  <c r="N75" i="1"/>
  <c r="O75" i="1"/>
  <c r="P75" i="1"/>
  <c r="Q75" i="1"/>
  <c r="R75" i="1"/>
  <c r="S75" i="1"/>
  <c r="L76" i="1"/>
  <c r="M76" i="1"/>
  <c r="N76" i="1"/>
  <c r="O76" i="1"/>
  <c r="P76" i="1"/>
  <c r="Q76" i="1"/>
  <c r="R76" i="1"/>
  <c r="S76" i="1"/>
  <c r="L77" i="1"/>
  <c r="M77" i="1"/>
  <c r="N77" i="1"/>
  <c r="O77" i="1"/>
  <c r="P77" i="1"/>
  <c r="Q77" i="1"/>
  <c r="R77" i="1"/>
  <c r="S77" i="1"/>
  <c r="L78" i="1"/>
  <c r="M78" i="1"/>
  <c r="N78" i="1"/>
  <c r="O78" i="1"/>
  <c r="P78" i="1"/>
  <c r="Q78" i="1"/>
  <c r="R78" i="1"/>
  <c r="S78" i="1"/>
  <c r="L80" i="1"/>
  <c r="M80" i="1"/>
  <c r="N80" i="1"/>
  <c r="O80" i="1"/>
  <c r="P80" i="1"/>
  <c r="Q80" i="1"/>
  <c r="R80" i="1"/>
  <c r="S80" i="1"/>
  <c r="L81" i="1"/>
  <c r="M81" i="1"/>
  <c r="N81" i="1"/>
  <c r="O81" i="1"/>
  <c r="P81" i="1"/>
  <c r="Q81" i="1"/>
  <c r="R81" i="1"/>
  <c r="S81" i="1"/>
  <c r="L82" i="1"/>
  <c r="M82" i="1"/>
  <c r="N82" i="1"/>
  <c r="O82" i="1"/>
  <c r="P82" i="1"/>
  <c r="Q82" i="1"/>
  <c r="R82" i="1"/>
  <c r="S82" i="1"/>
  <c r="L83" i="1"/>
  <c r="M83" i="1"/>
  <c r="N83" i="1"/>
  <c r="O83" i="1"/>
  <c r="P83" i="1"/>
  <c r="Q83" i="1"/>
  <c r="R83" i="1"/>
  <c r="S83" i="1"/>
  <c r="L84" i="1"/>
  <c r="M84" i="1"/>
  <c r="N84" i="1"/>
  <c r="O84" i="1"/>
  <c r="P84" i="1"/>
  <c r="Q84" i="1"/>
  <c r="R84" i="1"/>
  <c r="S84" i="1"/>
  <c r="L86" i="1"/>
  <c r="M86" i="1"/>
  <c r="N86" i="1"/>
  <c r="O86" i="1"/>
  <c r="P86" i="1"/>
  <c r="Q86" i="1"/>
  <c r="R86" i="1"/>
  <c r="S86" i="1"/>
  <c r="L87" i="1"/>
  <c r="M87" i="1"/>
  <c r="N87" i="1"/>
  <c r="O87" i="1"/>
  <c r="P87" i="1"/>
  <c r="Q87" i="1"/>
  <c r="R87" i="1"/>
  <c r="S87" i="1"/>
  <c r="L88" i="1"/>
  <c r="M88" i="1"/>
  <c r="N88" i="1"/>
  <c r="O88" i="1"/>
  <c r="P88" i="1"/>
  <c r="Q88" i="1"/>
  <c r="R88" i="1"/>
  <c r="S88" i="1"/>
  <c r="L89" i="1"/>
  <c r="M89" i="1"/>
  <c r="N89" i="1"/>
  <c r="O89" i="1"/>
  <c r="P89" i="1"/>
  <c r="Q89" i="1"/>
  <c r="R89" i="1"/>
  <c r="S89" i="1"/>
  <c r="L90" i="1"/>
  <c r="M90" i="1"/>
  <c r="N90" i="1"/>
  <c r="O90" i="1"/>
  <c r="P90" i="1"/>
  <c r="Q90" i="1"/>
  <c r="R90" i="1"/>
  <c r="S90" i="1"/>
  <c r="L92" i="1"/>
  <c r="M92" i="1"/>
  <c r="N92" i="1"/>
  <c r="O92" i="1"/>
  <c r="P92" i="1"/>
  <c r="Q92" i="1"/>
  <c r="R92" i="1"/>
  <c r="S92" i="1"/>
  <c r="L93" i="1"/>
  <c r="M93" i="1"/>
  <c r="N93" i="1"/>
  <c r="O93" i="1"/>
  <c r="P93" i="1"/>
  <c r="Q93" i="1"/>
  <c r="R93" i="1"/>
  <c r="S93" i="1"/>
  <c r="L94" i="1"/>
  <c r="M94" i="1"/>
  <c r="N94" i="1"/>
  <c r="O94" i="1"/>
  <c r="P94" i="1"/>
  <c r="Q94" i="1"/>
  <c r="R94" i="1"/>
  <c r="S94" i="1"/>
  <c r="L95" i="1"/>
  <c r="M95" i="1"/>
  <c r="N95" i="1"/>
  <c r="O95" i="1"/>
  <c r="P95" i="1"/>
  <c r="Q95" i="1"/>
  <c r="R95" i="1"/>
  <c r="S95" i="1"/>
  <c r="L96" i="1"/>
  <c r="M96" i="1"/>
  <c r="N96" i="1"/>
  <c r="O96" i="1"/>
  <c r="P96" i="1"/>
  <c r="Q96" i="1"/>
  <c r="R96" i="1"/>
  <c r="S96" i="1"/>
  <c r="L98" i="1"/>
  <c r="M98" i="1"/>
  <c r="N98" i="1"/>
  <c r="O98" i="1"/>
  <c r="P98" i="1"/>
  <c r="Q98" i="1"/>
  <c r="R98" i="1"/>
  <c r="S98" i="1"/>
  <c r="L99" i="1"/>
  <c r="M99" i="1"/>
  <c r="N99" i="1"/>
  <c r="O99" i="1"/>
  <c r="P99" i="1"/>
  <c r="Q99" i="1"/>
  <c r="R99" i="1"/>
  <c r="S99" i="1"/>
  <c r="L100" i="1"/>
  <c r="M100" i="1"/>
  <c r="N100" i="1"/>
  <c r="O100" i="1"/>
  <c r="P100" i="1"/>
  <c r="Q100" i="1"/>
  <c r="R100" i="1"/>
  <c r="S100" i="1"/>
  <c r="L101" i="1"/>
  <c r="M101" i="1"/>
  <c r="N101" i="1"/>
  <c r="O101" i="1"/>
  <c r="P101" i="1"/>
  <c r="Q101" i="1"/>
  <c r="R101" i="1"/>
  <c r="S101" i="1"/>
  <c r="L102" i="1"/>
  <c r="M102" i="1"/>
  <c r="N102" i="1"/>
  <c r="O102" i="1"/>
  <c r="P102" i="1"/>
  <c r="Q102" i="1"/>
  <c r="R102" i="1"/>
  <c r="S102" i="1"/>
  <c r="L104" i="1"/>
  <c r="M104" i="1"/>
  <c r="N104" i="1"/>
  <c r="O104" i="1"/>
  <c r="P104" i="1"/>
  <c r="Q104" i="1"/>
  <c r="R104" i="1"/>
  <c r="S104" i="1"/>
  <c r="L105" i="1"/>
  <c r="M105" i="1"/>
  <c r="N105" i="1"/>
  <c r="O105" i="1"/>
  <c r="P105" i="1"/>
  <c r="Q105" i="1"/>
  <c r="R105" i="1"/>
  <c r="S105" i="1"/>
  <c r="L106" i="1"/>
  <c r="M106" i="1"/>
  <c r="N106" i="1"/>
  <c r="O106" i="1"/>
  <c r="P106" i="1"/>
  <c r="Q106" i="1"/>
  <c r="R106" i="1"/>
  <c r="S106" i="1"/>
  <c r="L107" i="1"/>
  <c r="M107" i="1"/>
  <c r="N107" i="1"/>
  <c r="O107" i="1"/>
  <c r="P107" i="1"/>
  <c r="Q107" i="1"/>
  <c r="R107" i="1"/>
  <c r="S107" i="1"/>
  <c r="L108" i="1"/>
  <c r="M108" i="1"/>
  <c r="N108" i="1"/>
  <c r="O108" i="1"/>
  <c r="P108" i="1"/>
  <c r="Q108" i="1"/>
  <c r="R108" i="1"/>
  <c r="S108" i="1"/>
  <c r="L110" i="1"/>
  <c r="M110" i="1"/>
  <c r="N110" i="1"/>
  <c r="O110" i="1"/>
  <c r="P110" i="1"/>
  <c r="Q110" i="1"/>
  <c r="R110" i="1"/>
  <c r="S110" i="1"/>
  <c r="L111" i="1"/>
  <c r="M111" i="1"/>
  <c r="N111" i="1"/>
  <c r="O111" i="1"/>
  <c r="P111" i="1"/>
  <c r="Q111" i="1"/>
  <c r="R111" i="1"/>
  <c r="S111" i="1"/>
  <c r="L112" i="1"/>
  <c r="M112" i="1"/>
  <c r="N112" i="1"/>
  <c r="O112" i="1"/>
  <c r="P112" i="1"/>
  <c r="Q112" i="1"/>
  <c r="R112" i="1"/>
  <c r="S112" i="1"/>
  <c r="L113" i="1"/>
  <c r="M113" i="1"/>
  <c r="N113" i="1"/>
  <c r="O113" i="1"/>
  <c r="P113" i="1"/>
  <c r="Q113" i="1"/>
  <c r="R113" i="1"/>
  <c r="S113" i="1"/>
  <c r="L114" i="1"/>
  <c r="M114" i="1"/>
  <c r="N114" i="1"/>
  <c r="O114" i="1"/>
  <c r="P114" i="1"/>
  <c r="Q114" i="1"/>
  <c r="R114" i="1"/>
  <c r="S114" i="1"/>
  <c r="L116" i="1"/>
  <c r="M116" i="1"/>
  <c r="N116" i="1"/>
  <c r="O116" i="1"/>
  <c r="P116" i="1"/>
  <c r="Q116" i="1"/>
  <c r="R116" i="1"/>
  <c r="S116" i="1"/>
  <c r="L117" i="1"/>
  <c r="M117" i="1"/>
  <c r="N117" i="1"/>
  <c r="O117" i="1"/>
  <c r="P117" i="1"/>
  <c r="Q117" i="1"/>
  <c r="R117" i="1"/>
  <c r="S117" i="1"/>
  <c r="L118" i="1"/>
  <c r="M118" i="1"/>
  <c r="N118" i="1"/>
  <c r="O118" i="1"/>
  <c r="P118" i="1"/>
  <c r="Q118" i="1"/>
  <c r="R118" i="1"/>
  <c r="S118" i="1"/>
  <c r="L120" i="1"/>
  <c r="M120" i="1"/>
  <c r="N120" i="1"/>
  <c r="O120" i="1"/>
  <c r="P120" i="1"/>
  <c r="Q120" i="1"/>
  <c r="R120" i="1"/>
  <c r="S120" i="1"/>
  <c r="L121" i="1"/>
  <c r="M121" i="1"/>
  <c r="N121" i="1"/>
  <c r="O121" i="1"/>
  <c r="P121" i="1"/>
  <c r="Q121" i="1"/>
  <c r="R121" i="1"/>
  <c r="S121" i="1"/>
  <c r="L122" i="1"/>
  <c r="M122" i="1"/>
  <c r="N122" i="1"/>
  <c r="O122" i="1"/>
  <c r="P122" i="1"/>
  <c r="Q122" i="1"/>
  <c r="R122" i="1"/>
  <c r="S122" i="1"/>
  <c r="L123" i="1"/>
  <c r="M123" i="1"/>
  <c r="N123" i="1"/>
  <c r="O123" i="1"/>
  <c r="P123" i="1"/>
  <c r="Q123" i="1"/>
  <c r="R123" i="1"/>
  <c r="S123" i="1"/>
  <c r="L124" i="1"/>
  <c r="M124" i="1"/>
  <c r="N124" i="1"/>
  <c r="O124" i="1"/>
  <c r="P124" i="1"/>
  <c r="Q124" i="1"/>
  <c r="R124" i="1"/>
  <c r="S124" i="1"/>
  <c r="L126" i="1"/>
  <c r="M126" i="1"/>
  <c r="N126" i="1"/>
  <c r="O126" i="1"/>
  <c r="P126" i="1"/>
  <c r="Q126" i="1"/>
  <c r="R126" i="1"/>
  <c r="S126" i="1"/>
  <c r="L128" i="1"/>
  <c r="M128" i="1"/>
  <c r="N128" i="1"/>
  <c r="O128" i="1"/>
  <c r="P128" i="1"/>
  <c r="Q128" i="1"/>
  <c r="R128" i="1"/>
  <c r="S128" i="1"/>
  <c r="L129" i="1"/>
  <c r="M129" i="1"/>
  <c r="N129" i="1"/>
  <c r="O129" i="1"/>
  <c r="P129" i="1"/>
  <c r="Q129" i="1"/>
  <c r="R129" i="1"/>
  <c r="S129" i="1"/>
  <c r="L130" i="1"/>
  <c r="M130" i="1"/>
  <c r="N130" i="1"/>
  <c r="O130" i="1"/>
  <c r="P130" i="1"/>
  <c r="Q130" i="1"/>
  <c r="R130" i="1"/>
  <c r="S130" i="1"/>
  <c r="L131" i="1"/>
  <c r="M131" i="1"/>
  <c r="N131" i="1"/>
  <c r="O131" i="1"/>
  <c r="P131" i="1"/>
  <c r="Q131" i="1"/>
  <c r="R131" i="1"/>
  <c r="S131" i="1"/>
  <c r="L133" i="1"/>
  <c r="M133" i="1"/>
  <c r="N133" i="1"/>
  <c r="O133" i="1"/>
  <c r="P133" i="1"/>
  <c r="Q133" i="1"/>
  <c r="R133" i="1"/>
  <c r="S133" i="1"/>
  <c r="L134" i="1"/>
  <c r="M134" i="1"/>
  <c r="N134" i="1"/>
  <c r="O134" i="1"/>
  <c r="P134" i="1"/>
  <c r="Q134" i="1"/>
  <c r="R134" i="1"/>
  <c r="S134" i="1"/>
  <c r="L135" i="1"/>
  <c r="M135" i="1"/>
  <c r="N135" i="1"/>
  <c r="O135" i="1"/>
  <c r="P135" i="1"/>
  <c r="Q135" i="1"/>
  <c r="R135" i="1"/>
  <c r="S135" i="1"/>
  <c r="L136" i="1"/>
  <c r="M136" i="1"/>
  <c r="N136" i="1"/>
  <c r="O136" i="1"/>
  <c r="P136" i="1"/>
  <c r="Q136" i="1"/>
  <c r="R136" i="1"/>
  <c r="S136" i="1"/>
  <c r="L137" i="1"/>
  <c r="M137" i="1"/>
  <c r="N137" i="1"/>
  <c r="O137" i="1"/>
  <c r="P137" i="1"/>
  <c r="Q137" i="1"/>
  <c r="R137" i="1"/>
  <c r="S137" i="1"/>
  <c r="L139" i="1"/>
  <c r="M139" i="1"/>
  <c r="N139" i="1"/>
  <c r="O139" i="1"/>
  <c r="P139" i="1"/>
  <c r="Q139" i="1"/>
  <c r="R139" i="1"/>
  <c r="S139" i="1"/>
  <c r="L140" i="1"/>
  <c r="M140" i="1"/>
  <c r="N140" i="1"/>
  <c r="O140" i="1"/>
  <c r="P140" i="1"/>
  <c r="Q140" i="1"/>
  <c r="R140" i="1"/>
  <c r="S140" i="1"/>
  <c r="L141" i="1"/>
  <c r="M141" i="1"/>
  <c r="N141" i="1"/>
  <c r="O141" i="1"/>
  <c r="P141" i="1"/>
  <c r="Q141" i="1"/>
  <c r="R141" i="1"/>
  <c r="S141" i="1"/>
  <c r="L142" i="1"/>
  <c r="M142" i="1"/>
  <c r="N142" i="1"/>
  <c r="O142" i="1"/>
  <c r="P142" i="1"/>
  <c r="Q142" i="1"/>
  <c r="R142" i="1"/>
  <c r="S142" i="1"/>
  <c r="L143" i="1"/>
  <c r="M143" i="1"/>
  <c r="N143" i="1"/>
  <c r="O143" i="1"/>
  <c r="P143" i="1"/>
  <c r="Q143" i="1"/>
  <c r="R143" i="1"/>
  <c r="S143" i="1"/>
  <c r="L145" i="1"/>
  <c r="M145" i="1"/>
  <c r="N145" i="1"/>
  <c r="O145" i="1"/>
  <c r="P145" i="1"/>
  <c r="Q145" i="1"/>
  <c r="R145" i="1"/>
  <c r="S145" i="1"/>
  <c r="L146" i="1"/>
  <c r="M146" i="1"/>
  <c r="N146" i="1"/>
  <c r="O146" i="1"/>
  <c r="P146" i="1"/>
  <c r="Q146" i="1"/>
  <c r="R146" i="1"/>
  <c r="S146" i="1"/>
  <c r="L147" i="1"/>
  <c r="M147" i="1"/>
  <c r="N147" i="1"/>
  <c r="O147" i="1"/>
  <c r="P147" i="1"/>
  <c r="Q147" i="1"/>
  <c r="R147" i="1"/>
  <c r="S147" i="1"/>
  <c r="L148" i="1"/>
  <c r="M148" i="1"/>
  <c r="N148" i="1"/>
  <c r="O148" i="1"/>
  <c r="P148" i="1"/>
  <c r="Q148" i="1"/>
  <c r="R148" i="1"/>
  <c r="S148" i="1"/>
  <c r="L149" i="1"/>
  <c r="M149" i="1"/>
  <c r="N149" i="1"/>
  <c r="O149" i="1"/>
  <c r="P149" i="1"/>
  <c r="Q149" i="1"/>
  <c r="R149" i="1"/>
  <c r="S149" i="1"/>
  <c r="L151" i="1"/>
  <c r="M151" i="1"/>
  <c r="N151" i="1"/>
  <c r="O151" i="1"/>
  <c r="P151" i="1"/>
  <c r="Q151" i="1"/>
  <c r="R151" i="1"/>
  <c r="S151" i="1"/>
  <c r="L152" i="1"/>
  <c r="M152" i="1"/>
  <c r="N152" i="1"/>
  <c r="O152" i="1"/>
  <c r="P152" i="1"/>
  <c r="Q152" i="1"/>
  <c r="R152" i="1"/>
  <c r="S152" i="1"/>
  <c r="L153" i="1"/>
  <c r="M153" i="1"/>
  <c r="N153" i="1"/>
  <c r="O153" i="1"/>
  <c r="P153" i="1"/>
  <c r="Q153" i="1"/>
  <c r="R153" i="1"/>
  <c r="S153" i="1"/>
  <c r="L154" i="1"/>
  <c r="M154" i="1"/>
  <c r="N154" i="1"/>
  <c r="O154" i="1"/>
  <c r="P154" i="1"/>
  <c r="Q154" i="1"/>
  <c r="R154" i="1"/>
  <c r="S154" i="1"/>
  <c r="L156" i="1"/>
  <c r="M156" i="1"/>
  <c r="N156" i="1"/>
  <c r="O156" i="1"/>
  <c r="P156" i="1"/>
  <c r="Q156" i="1"/>
  <c r="R156" i="1"/>
  <c r="S156" i="1"/>
  <c r="L157" i="1"/>
  <c r="M157" i="1"/>
  <c r="N157" i="1"/>
  <c r="O157" i="1"/>
  <c r="P157" i="1"/>
  <c r="Q157" i="1"/>
  <c r="R157" i="1"/>
  <c r="S157" i="1"/>
  <c r="L158" i="1"/>
  <c r="M158" i="1"/>
  <c r="N158" i="1"/>
  <c r="O158" i="1"/>
  <c r="P158" i="1"/>
  <c r="Q158" i="1"/>
  <c r="R158" i="1"/>
  <c r="S158" i="1"/>
  <c r="L159" i="1"/>
  <c r="M159" i="1"/>
  <c r="N159" i="1"/>
  <c r="O159" i="1"/>
  <c r="P159" i="1"/>
  <c r="Q159" i="1"/>
  <c r="R159" i="1"/>
  <c r="S159" i="1"/>
  <c r="L160" i="1"/>
  <c r="M160" i="1"/>
  <c r="N160" i="1"/>
  <c r="O160" i="1"/>
  <c r="P160" i="1"/>
  <c r="Q160" i="1"/>
  <c r="R160" i="1"/>
  <c r="S160" i="1"/>
  <c r="L162" i="1"/>
  <c r="M162" i="1"/>
  <c r="N162" i="1"/>
  <c r="O162" i="1"/>
  <c r="P162" i="1"/>
  <c r="Q162" i="1"/>
  <c r="R162" i="1"/>
  <c r="S162" i="1"/>
  <c r="L164" i="1"/>
  <c r="M164" i="1"/>
  <c r="N164" i="1"/>
  <c r="O164" i="1"/>
  <c r="P164" i="1"/>
  <c r="Q164" i="1"/>
  <c r="R164" i="1"/>
  <c r="S164" i="1"/>
  <c r="L165" i="1"/>
  <c r="M165" i="1"/>
  <c r="N165" i="1"/>
  <c r="O165" i="1"/>
  <c r="P165" i="1"/>
  <c r="Q165" i="1"/>
  <c r="R165" i="1"/>
  <c r="S165" i="1"/>
  <c r="L166" i="1"/>
  <c r="M166" i="1"/>
  <c r="N166" i="1"/>
  <c r="O166" i="1"/>
  <c r="P166" i="1"/>
  <c r="Q166" i="1"/>
  <c r="R166" i="1"/>
  <c r="S166" i="1"/>
  <c r="L167" i="1"/>
  <c r="M167" i="1"/>
  <c r="N167" i="1"/>
  <c r="O167" i="1"/>
  <c r="P167" i="1"/>
  <c r="Q167" i="1"/>
  <c r="R167" i="1"/>
  <c r="S167" i="1"/>
  <c r="L168" i="1"/>
  <c r="M168" i="1"/>
  <c r="N168" i="1"/>
  <c r="O168" i="1"/>
  <c r="P168" i="1"/>
  <c r="Q168" i="1"/>
  <c r="R168" i="1"/>
  <c r="S168" i="1"/>
  <c r="L170" i="1"/>
  <c r="M170" i="1"/>
  <c r="N170" i="1"/>
  <c r="O170" i="1"/>
  <c r="P170" i="1"/>
  <c r="Q170" i="1"/>
  <c r="R170" i="1"/>
  <c r="S170" i="1"/>
  <c r="L171" i="1"/>
  <c r="M171" i="1"/>
  <c r="N171" i="1"/>
  <c r="O171" i="1"/>
  <c r="P171" i="1"/>
  <c r="Q171" i="1"/>
  <c r="R171" i="1"/>
  <c r="S171" i="1"/>
  <c r="L172" i="1"/>
  <c r="M172" i="1"/>
  <c r="N172" i="1"/>
  <c r="O172" i="1"/>
  <c r="P172" i="1"/>
  <c r="Q172" i="1"/>
  <c r="R172" i="1"/>
  <c r="S172" i="1"/>
  <c r="L173" i="1"/>
  <c r="M173" i="1"/>
  <c r="N173" i="1"/>
  <c r="O173" i="1"/>
  <c r="P173" i="1"/>
  <c r="Q173" i="1"/>
  <c r="R173" i="1"/>
  <c r="S173" i="1"/>
  <c r="L174" i="1"/>
  <c r="M174" i="1"/>
  <c r="N174" i="1"/>
  <c r="O174" i="1"/>
  <c r="P174" i="1"/>
  <c r="Q174" i="1"/>
  <c r="R174" i="1"/>
  <c r="S174" i="1"/>
  <c r="L176" i="1"/>
  <c r="M176" i="1"/>
  <c r="N176" i="1"/>
  <c r="O176" i="1"/>
  <c r="P176" i="1"/>
  <c r="Q176" i="1"/>
  <c r="R176" i="1"/>
  <c r="S176" i="1"/>
  <c r="L177" i="1"/>
  <c r="M177" i="1"/>
  <c r="N177" i="1"/>
  <c r="O177" i="1"/>
  <c r="P177" i="1"/>
  <c r="Q177" i="1"/>
  <c r="R177" i="1"/>
  <c r="S177" i="1"/>
  <c r="L178" i="1"/>
  <c r="M178" i="1"/>
  <c r="N178" i="1"/>
  <c r="O178" i="1"/>
  <c r="P178" i="1"/>
  <c r="Q178" i="1"/>
  <c r="R178" i="1"/>
  <c r="S178" i="1"/>
  <c r="L180" i="1"/>
  <c r="M180" i="1"/>
  <c r="N180" i="1"/>
  <c r="O180" i="1"/>
  <c r="P180" i="1"/>
  <c r="Q180" i="1"/>
  <c r="R180" i="1"/>
  <c r="S180" i="1"/>
  <c r="L181" i="1"/>
  <c r="M181" i="1"/>
  <c r="N181" i="1"/>
  <c r="O181" i="1"/>
  <c r="P181" i="1"/>
  <c r="Q181" i="1"/>
  <c r="R181" i="1"/>
  <c r="S181" i="1"/>
  <c r="L182" i="1"/>
  <c r="M182" i="1"/>
  <c r="N182" i="1"/>
  <c r="O182" i="1"/>
  <c r="P182" i="1"/>
  <c r="Q182" i="1"/>
  <c r="R182" i="1"/>
  <c r="S182" i="1"/>
  <c r="L183" i="1"/>
  <c r="M183" i="1"/>
  <c r="N183" i="1"/>
  <c r="O183" i="1"/>
  <c r="P183" i="1"/>
  <c r="Q183" i="1"/>
  <c r="R183" i="1"/>
  <c r="S183" i="1"/>
  <c r="L184" i="1"/>
  <c r="M184" i="1"/>
  <c r="N184" i="1"/>
  <c r="O184" i="1"/>
  <c r="P184" i="1"/>
  <c r="Q184" i="1"/>
  <c r="R184" i="1"/>
  <c r="S184" i="1"/>
  <c r="L186" i="1"/>
  <c r="M186" i="1"/>
  <c r="N186" i="1"/>
  <c r="O186" i="1"/>
  <c r="P186" i="1"/>
  <c r="Q186" i="1"/>
  <c r="R186" i="1"/>
  <c r="S186" i="1"/>
  <c r="L187" i="1"/>
  <c r="M187" i="1"/>
  <c r="N187" i="1"/>
  <c r="O187" i="1"/>
  <c r="P187" i="1"/>
  <c r="Q187" i="1"/>
  <c r="R187" i="1"/>
  <c r="S187" i="1"/>
  <c r="L188" i="1"/>
  <c r="M188" i="1"/>
  <c r="N188" i="1"/>
  <c r="O188" i="1"/>
  <c r="P188" i="1"/>
  <c r="Q188" i="1"/>
  <c r="R188" i="1"/>
  <c r="S188" i="1"/>
  <c r="L189" i="1"/>
  <c r="M189" i="1"/>
  <c r="N189" i="1"/>
  <c r="O189" i="1"/>
  <c r="P189" i="1"/>
  <c r="Q189" i="1"/>
  <c r="R189" i="1"/>
  <c r="S189" i="1"/>
  <c r="L190" i="1"/>
  <c r="M190" i="1"/>
  <c r="N190" i="1"/>
  <c r="O190" i="1"/>
  <c r="P190" i="1"/>
  <c r="Q190" i="1"/>
  <c r="R190" i="1"/>
  <c r="S190" i="1"/>
  <c r="L192" i="1"/>
  <c r="M192" i="1"/>
  <c r="N192" i="1"/>
  <c r="O192" i="1"/>
  <c r="P192" i="1"/>
  <c r="Q192" i="1"/>
  <c r="R192" i="1"/>
  <c r="S192" i="1"/>
  <c r="L193" i="1"/>
  <c r="M193" i="1"/>
  <c r="N193" i="1"/>
  <c r="O193" i="1"/>
  <c r="P193" i="1"/>
  <c r="Q193" i="1"/>
  <c r="R193" i="1"/>
  <c r="S193" i="1"/>
  <c r="L194" i="1"/>
  <c r="M194" i="1"/>
  <c r="N194" i="1"/>
  <c r="O194" i="1"/>
  <c r="P194" i="1"/>
  <c r="Q194" i="1"/>
  <c r="R194" i="1"/>
  <c r="S194" i="1"/>
  <c r="L195" i="1"/>
  <c r="M195" i="1"/>
  <c r="N195" i="1"/>
  <c r="O195" i="1"/>
  <c r="P195" i="1"/>
  <c r="Q195" i="1"/>
  <c r="R195" i="1"/>
  <c r="S195" i="1"/>
  <c r="L196" i="1"/>
  <c r="M196" i="1"/>
  <c r="N196" i="1"/>
  <c r="O196" i="1"/>
  <c r="P196" i="1"/>
  <c r="Q196" i="1"/>
  <c r="R196" i="1"/>
  <c r="S196" i="1"/>
  <c r="M38" i="1"/>
  <c r="N38" i="1"/>
  <c r="O38" i="1"/>
  <c r="P38" i="1"/>
  <c r="Q38" i="1"/>
  <c r="R38" i="1"/>
  <c r="S38" i="1"/>
  <c r="L38" i="1"/>
  <c r="L33" i="1"/>
  <c r="M33" i="1"/>
  <c r="N33" i="1"/>
  <c r="O33" i="1"/>
  <c r="P33" i="1"/>
  <c r="Q33" i="1"/>
  <c r="R33" i="1"/>
  <c r="S33" i="1"/>
  <c r="L34" i="1"/>
  <c r="M34" i="1"/>
  <c r="N34" i="1"/>
  <c r="O34" i="1"/>
  <c r="P34" i="1"/>
  <c r="Q34" i="1"/>
  <c r="R34" i="1"/>
  <c r="S34" i="1"/>
  <c r="L35" i="1"/>
  <c r="M35" i="1"/>
  <c r="N35" i="1"/>
  <c r="O35" i="1"/>
  <c r="P35" i="1"/>
  <c r="Q35" i="1"/>
  <c r="R35" i="1"/>
  <c r="S35" i="1"/>
  <c r="L36" i="1"/>
  <c r="M36" i="1"/>
  <c r="N36" i="1"/>
  <c r="O36" i="1"/>
  <c r="P36" i="1"/>
  <c r="Q36" i="1"/>
  <c r="R36" i="1"/>
  <c r="S36" i="1"/>
  <c r="M32" i="1"/>
  <c r="N32" i="1"/>
  <c r="O32" i="1"/>
  <c r="P32" i="1"/>
  <c r="Q32" i="1"/>
  <c r="R32" i="1"/>
  <c r="S32" i="1"/>
  <c r="L32" i="1"/>
  <c r="L27" i="1"/>
  <c r="M27" i="1"/>
  <c r="N27" i="1"/>
  <c r="O27" i="1"/>
  <c r="P27" i="1"/>
  <c r="Q27" i="1"/>
  <c r="R27" i="1"/>
  <c r="S27" i="1"/>
  <c r="L28" i="1"/>
  <c r="M28" i="1"/>
  <c r="N28" i="1"/>
  <c r="O28" i="1"/>
  <c r="P28" i="1"/>
  <c r="Q28" i="1"/>
  <c r="R28" i="1"/>
  <c r="S28" i="1"/>
  <c r="L29" i="1"/>
  <c r="M29" i="1"/>
  <c r="N29" i="1"/>
  <c r="O29" i="1"/>
  <c r="P29" i="1"/>
  <c r="Q29" i="1"/>
  <c r="R29" i="1"/>
  <c r="S29" i="1"/>
  <c r="L30" i="1"/>
  <c r="M30" i="1"/>
  <c r="N30" i="1"/>
  <c r="O30" i="1"/>
  <c r="P30" i="1"/>
  <c r="Q30" i="1"/>
  <c r="R30" i="1"/>
  <c r="S30" i="1"/>
  <c r="M26" i="1"/>
  <c r="N26" i="1"/>
  <c r="O26" i="1"/>
  <c r="P26" i="1"/>
  <c r="Q26" i="1"/>
  <c r="R26" i="1"/>
  <c r="S26" i="1"/>
  <c r="L26" i="1"/>
  <c r="L23" i="1"/>
  <c r="M23" i="1"/>
  <c r="N23" i="1"/>
  <c r="O23" i="1"/>
  <c r="P23" i="1"/>
  <c r="Q23" i="1"/>
  <c r="R23" i="1"/>
  <c r="S23" i="1"/>
  <c r="L24" i="1"/>
  <c r="M24" i="1"/>
  <c r="N24" i="1"/>
  <c r="O24" i="1"/>
  <c r="P24" i="1"/>
  <c r="Q24" i="1"/>
  <c r="R24" i="1"/>
  <c r="S24" i="1"/>
  <c r="M22" i="1"/>
  <c r="N22" i="1"/>
  <c r="O22" i="1"/>
  <c r="P22" i="1"/>
  <c r="Q22" i="1"/>
  <c r="R22" i="1"/>
  <c r="S22" i="1"/>
  <c r="L22" i="1"/>
  <c r="L17" i="1"/>
  <c r="M17" i="1"/>
  <c r="N17" i="1"/>
  <c r="O17" i="1"/>
  <c r="P17" i="1"/>
  <c r="Q17" i="1"/>
  <c r="R17" i="1"/>
  <c r="S17" i="1"/>
  <c r="L18" i="1"/>
  <c r="M18" i="1"/>
  <c r="N18" i="1"/>
  <c r="O18" i="1"/>
  <c r="P18" i="1"/>
  <c r="Q18" i="1"/>
  <c r="R18" i="1"/>
  <c r="S18" i="1"/>
  <c r="L19" i="1"/>
  <c r="M19" i="1"/>
  <c r="N19" i="1"/>
  <c r="O19" i="1"/>
  <c r="P19" i="1"/>
  <c r="Q19" i="1"/>
  <c r="R19" i="1"/>
  <c r="S19" i="1"/>
  <c r="L20" i="1"/>
  <c r="M20" i="1"/>
  <c r="N20" i="1"/>
  <c r="O20" i="1"/>
  <c r="P20" i="1"/>
  <c r="Q20" i="1"/>
  <c r="R20" i="1"/>
  <c r="S20" i="1"/>
  <c r="M16" i="1"/>
  <c r="N16" i="1"/>
  <c r="O16" i="1"/>
  <c r="P16" i="1"/>
  <c r="Q16" i="1"/>
  <c r="R16" i="1"/>
  <c r="S16" i="1"/>
  <c r="L16" i="1"/>
  <c r="L11" i="1"/>
  <c r="M11" i="1"/>
  <c r="N11" i="1"/>
  <c r="O11" i="1"/>
  <c r="P11" i="1"/>
  <c r="Q11" i="1"/>
  <c r="R11" i="1"/>
  <c r="S11" i="1"/>
  <c r="L12" i="1"/>
  <c r="M12" i="1"/>
  <c r="N12" i="1"/>
  <c r="O12" i="1"/>
  <c r="P12" i="1"/>
  <c r="Q12" i="1"/>
  <c r="R12" i="1"/>
  <c r="S12" i="1"/>
  <c r="L13" i="1"/>
  <c r="M13" i="1"/>
  <c r="N13" i="1"/>
  <c r="O13" i="1"/>
  <c r="P13" i="1"/>
  <c r="Q13" i="1"/>
  <c r="R13" i="1"/>
  <c r="S13" i="1"/>
  <c r="L14" i="1"/>
  <c r="M14" i="1"/>
  <c r="N14" i="1"/>
  <c r="O14" i="1"/>
  <c r="P14" i="1"/>
  <c r="Q14" i="1"/>
  <c r="R14" i="1"/>
  <c r="S14" i="1"/>
  <c r="M10" i="1"/>
  <c r="N10" i="1"/>
  <c r="O10" i="1"/>
  <c r="P10" i="1"/>
  <c r="Q10" i="1"/>
  <c r="R10" i="1"/>
  <c r="S10" i="1"/>
  <c r="L10" i="1"/>
  <c r="M37" i="1"/>
  <c r="O37" i="1"/>
  <c r="P37" i="1"/>
  <c r="Q37" i="1"/>
  <c r="R37" i="1"/>
  <c r="S37" i="1"/>
  <c r="M31" i="1"/>
  <c r="N31" i="1"/>
  <c r="O31" i="1"/>
  <c r="P31" i="1"/>
  <c r="Q31" i="1"/>
  <c r="R31" i="1"/>
  <c r="S31" i="1"/>
  <c r="M25" i="1"/>
  <c r="N25" i="1"/>
  <c r="O25" i="1"/>
  <c r="P25" i="1"/>
  <c r="Q25" i="1"/>
  <c r="R25" i="1"/>
  <c r="M21" i="1"/>
  <c r="N21" i="1"/>
  <c r="O21" i="1"/>
  <c r="P21" i="1"/>
  <c r="Q21" i="1"/>
  <c r="R21" i="1"/>
  <c r="S21" i="1"/>
  <c r="M15" i="1"/>
  <c r="N15" i="1"/>
  <c r="O15" i="1"/>
  <c r="P15" i="1"/>
  <c r="Q15" i="1"/>
  <c r="R15" i="1"/>
  <c r="S15" i="1"/>
  <c r="O8" i="1"/>
  <c r="E43" i="1"/>
  <c r="D43" i="1"/>
  <c r="L43" i="1" s="1"/>
  <c r="D51" i="1"/>
  <c r="L51" i="1" s="1"/>
  <c r="E51" i="1"/>
  <c r="M51" i="1" s="1"/>
  <c r="G51" i="1"/>
  <c r="G8" i="1" s="1"/>
  <c r="E57" i="1"/>
  <c r="M57" i="1" s="1"/>
  <c r="D57" i="1"/>
  <c r="D63" i="1"/>
  <c r="L63" i="1" s="1"/>
  <c r="D67" i="1"/>
  <c r="E67" i="1"/>
  <c r="M67" i="1" s="1"/>
  <c r="D73" i="1"/>
  <c r="L73" i="1" s="1"/>
  <c r="E73" i="1"/>
  <c r="M73" i="1" s="1"/>
  <c r="K79" i="1"/>
  <c r="S79" i="1" s="1"/>
  <c r="K85" i="1"/>
  <c r="S85" i="1" s="1"/>
  <c r="D79" i="1"/>
  <c r="D85" i="1"/>
  <c r="L85" i="1" s="1"/>
  <c r="D91" i="1"/>
  <c r="D97" i="1"/>
  <c r="L97" i="1" s="1"/>
  <c r="D103" i="1"/>
  <c r="D109" i="1"/>
  <c r="L109" i="1" s="1"/>
  <c r="D115" i="1"/>
  <c r="D119" i="1"/>
  <c r="L119" i="1" s="1"/>
  <c r="D125" i="1"/>
  <c r="D127" i="1"/>
  <c r="L127" i="1" s="1"/>
  <c r="D132" i="1"/>
  <c r="K132" i="1"/>
  <c r="S132" i="1" s="1"/>
  <c r="E138" i="1"/>
  <c r="M138" i="1" s="1"/>
  <c r="D138" i="1"/>
  <c r="L138" i="1" s="1"/>
  <c r="D144" i="1"/>
  <c r="L144" i="1" s="1"/>
  <c r="E150" i="1"/>
  <c r="M150" i="1" s="1"/>
  <c r="K150" i="1"/>
  <c r="S150" i="1" s="1"/>
  <c r="K155" i="1"/>
  <c r="S155" i="1" s="1"/>
  <c r="E155" i="1"/>
  <c r="D155" i="1"/>
  <c r="L155" i="1" s="1"/>
  <c r="D163" i="1"/>
  <c r="L163" i="1" s="1"/>
  <c r="E163" i="1"/>
  <c r="M163" i="1" s="1"/>
  <c r="K163" i="1"/>
  <c r="K169" i="1"/>
  <c r="S169" i="1" s="1"/>
  <c r="J169" i="1"/>
  <c r="J8" i="1" s="1"/>
  <c r="R8" i="1" s="1"/>
  <c r="I169" i="1"/>
  <c r="I8" i="1" s="1"/>
  <c r="Q8" i="1" s="1"/>
  <c r="E169" i="1"/>
  <c r="M169" i="1" s="1"/>
  <c r="D169" i="1"/>
  <c r="L169" i="1" s="1"/>
  <c r="D179" i="1"/>
  <c r="D185" i="1"/>
  <c r="L185" i="1" s="1"/>
  <c r="E185" i="1"/>
  <c r="K185" i="1"/>
  <c r="S185" i="1" s="1"/>
  <c r="K191" i="1"/>
  <c r="S191" i="1" s="1"/>
  <c r="H191" i="1"/>
  <c r="H8" i="1" s="1"/>
  <c r="P8" i="1" s="1"/>
  <c r="D191" i="1"/>
  <c r="D37" i="1"/>
  <c r="L37" i="1" s="1"/>
  <c r="D31" i="1"/>
  <c r="L31" i="1" s="1"/>
  <c r="D25" i="1"/>
  <c r="L25" i="1" s="1"/>
  <c r="D15" i="1"/>
  <c r="L15" i="1" s="1"/>
  <c r="D9" i="1"/>
  <c r="L9" i="1" s="1"/>
  <c r="K15" i="1"/>
  <c r="K25" i="1"/>
  <c r="S25" i="1" s="1"/>
  <c r="K37" i="1"/>
  <c r="F37" i="1"/>
  <c r="F8" i="1" s="1"/>
  <c r="N8" i="1" s="1"/>
  <c r="P191" i="1" l="1"/>
  <c r="N37" i="1"/>
  <c r="Q169" i="1"/>
  <c r="K8" i="1"/>
  <c r="S8" i="1" s="1"/>
  <c r="E8" i="1"/>
  <c r="M8" i="1" s="1"/>
  <c r="D8" i="1"/>
  <c r="L8" i="1" s="1"/>
</calcChain>
</file>

<file path=xl/sharedStrings.xml><?xml version="1.0" encoding="utf-8"?>
<sst xmlns="http://schemas.openxmlformats.org/spreadsheetml/2006/main" count="243" uniqueCount="61">
  <si>
    <t xml:space="preserve"> Kruistabel Zorgaanbod WVG - Regio BA</t>
  </si>
  <si>
    <t>2013</t>
  </si>
  <si>
    <t>aantal voorzieningen</t>
  </si>
  <si>
    <t>aantal plaatsen</t>
  </si>
  <si>
    <t>aantal uren</t>
  </si>
  <si>
    <t>aantal toestellen</t>
  </si>
  <si>
    <t>aantal toegekende zittingen</t>
  </si>
  <si>
    <t>aantal begeleidingen</t>
  </si>
  <si>
    <t>aantal punten</t>
  </si>
  <si>
    <t>aantal vte</t>
  </si>
  <si>
    <t>Totaal</t>
  </si>
  <si>
    <t>zatype niv1: ARMOEDEBESTRIJDING (ARM)</t>
  </si>
  <si>
    <t xml:space="preserve">Totaal </t>
  </si>
  <si>
    <t>P.Antwerpen</t>
  </si>
  <si>
    <t>P.Limburg</t>
  </si>
  <si>
    <t>P.Oost-Vlaanderen</t>
  </si>
  <si>
    <t>P.Vlaams-Brabant</t>
  </si>
  <si>
    <t>P.West-Vlaanderen</t>
  </si>
  <si>
    <t>zatype niv1: SAMENLEVINGSOPBOUW (SOW)</t>
  </si>
  <si>
    <t>zatype niv1: INTEGRALE GEZINSZORG (IGZ)</t>
  </si>
  <si>
    <t>zatype niv1: ALGEMEEN WELZIJNSWERK (AWW)</t>
  </si>
  <si>
    <t>zatype niv1: AUTONOOM VRIJWILLIGERSWERK (VWW)</t>
  </si>
  <si>
    <t>zatype niv1: THUISZORG (THUISZ)</t>
  </si>
  <si>
    <t>zatype niv1: OUDERENVOORZIENINGEN (OUDV)</t>
  </si>
  <si>
    <t>zatype niv1: ZORGVERZEKERING (ZORGV)</t>
  </si>
  <si>
    <t>zatype niv1: ALGEMENE ZIEKENHUIZEN (AZ)</t>
  </si>
  <si>
    <t>zatype niv1: PSYCHIATRISCHE ZIEKENHUIZEN (PZ)</t>
  </si>
  <si>
    <t>zatype niv1: RUST- EN VERZORGINGSTEHUIZEN IN (EX-)ZIEKENHUIZEN (ZH-RVT)</t>
  </si>
  <si>
    <t>zatype niv1: PSYCHIATRISCHE VERZORGINGSTEHUIZEN (PVT)</t>
  </si>
  <si>
    <t>zatype niv1: SAMENWERKINGSVERBANDEN BESCHUT WONEN (SWVBW)</t>
  </si>
  <si>
    <t>zatype niv1: CENTRA GEESTELIJKE GEZONDHEIDSZORG (CGG)</t>
  </si>
  <si>
    <t>zatype niv1: THUISVERZORGING (THUISV)</t>
  </si>
  <si>
    <t>zatype niv1: PREVENTIE EN BESCHERMING OP HET WERK (PBOW)</t>
  </si>
  <si>
    <t>zatype niv1: BORSTKANKERSCREENING OT EN IZ (BKS)</t>
  </si>
  <si>
    <t>zatype niv1: PREVENTIE - LOGO'S (PLOGO)</t>
  </si>
  <si>
    <t>zatype niv1: PREVENTIE - TERREINWERKING OF INDIVIDUELE ZORGAANBIEDER (PTWIZ)</t>
  </si>
  <si>
    <t>zatype niv1: PREVENTIE - BEVOLKINGSONDERZOEK (PBO)</t>
  </si>
  <si>
    <t>zatype niv1: SAMENWERKINGSVERBANDEN OVERLEGPLATFORM (SWVOV)</t>
  </si>
  <si>
    <t>zatype niv1: GEESTELIJKE GEZONDHEIDSZORG EN ZIEKENHUIZEN (GGZZ)</t>
  </si>
  <si>
    <t>zatype niv1: PREVENTIE - ONDERSTEUNENDE STRUCTUREN (POS)</t>
  </si>
  <si>
    <t>zatype niv1: SAMENWERKINGSVERBANDEN PALLIATIEVE ZORG (SWVPZ)</t>
  </si>
  <si>
    <t>zatype niv1: VOORZIENINGEN BJB (BJB)</t>
  </si>
  <si>
    <t>zatype niv1: PLEEGZORG BJB (PZ BJB)</t>
  </si>
  <si>
    <t>zatype niv1: GEMEENSCHAPSINSTELLINGEN (GI)</t>
  </si>
  <si>
    <t>zatype niv1: MULTIFUNCTIONELE CENTRA (MFC)</t>
  </si>
  <si>
    <t>zatype niv1: FLEXIBEL AANBOD MEERDERJARIGEN (FAM)</t>
  </si>
  <si>
    <t>zatype niv1: ZORG PH (SEMI-)RESIDENTIEEL (PH SRES)</t>
  </si>
  <si>
    <t>zatype niv1: ZORG PH AMBULANT (PH AMB)</t>
  </si>
  <si>
    <t>zatype niv1: CENTRA VOOR ONTWIKKELINGSSTOORNISSEN (COS)</t>
  </si>
  <si>
    <t>zatype niv1: REVALIDATIECENTRA (REVA)</t>
  </si>
  <si>
    <t>zatype niv1: KINDEROPVANG (KO)</t>
  </si>
  <si>
    <t>zatype niv1: PREVENTIEVE GEZINSONDERSTEUNING (PGO)</t>
  </si>
  <si>
    <t>aantal inwoners</t>
  </si>
  <si>
    <t>aantal voorzieningen/10k</t>
  </si>
  <si>
    <t>aantal plaatsen/10k</t>
  </si>
  <si>
    <t>aantal uren/10k</t>
  </si>
  <si>
    <t>aantal toestellen/10k</t>
  </si>
  <si>
    <t>aantal toegekende zittingen/10k</t>
  </si>
  <si>
    <t>aantal begeleidingen/10k</t>
  </si>
  <si>
    <t>aantal punten/10k</t>
  </si>
  <si>
    <t>aantal vte/10k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</si>
</sst>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ahoma"/>
      <family val="2"/>
    </font>
    <font>
      <b/>
      <sz val="10"/>
      <color rgb="FFFFFFFF"/>
      <name val="Arial"/>
      <family val="2"/>
    </font>
    <font>
      <sz val="8"/>
      <color theme="1"/>
      <name val="Tahoma"/>
      <family val="2"/>
    </font>
    <font>
      <b/>
      <sz val="8"/>
      <color rgb="FF003366"/>
      <name val="Tahoma"/>
      <family val="2"/>
    </font>
    <font>
      <b/>
      <sz val="8"/>
      <color rgb="FF336699"/>
      <name val="Tahoma"/>
      <family val="2"/>
    </font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6699"/>
      </patternFill>
    </fill>
    <fill>
      <patternFill patternType="solid">
        <fgColor rgb="FFDDDDDD"/>
      </patternFill>
    </fill>
    <fill>
      <patternFill patternType="solid">
        <fgColor rgb="FFEEEEEE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CFCFC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93B1CD"/>
      </right>
      <top style="medium">
        <color rgb="FF003366"/>
      </top>
      <bottom style="medium">
        <color rgb="FF003366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FCFCF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0C0C0"/>
      </left>
      <right style="medium">
        <color indexed="64"/>
      </right>
      <top style="medium">
        <color rgb="FFC0C0C0"/>
      </top>
      <bottom style="medium">
        <color rgb="FFC0C0C0"/>
      </bottom>
      <diagonal/>
    </border>
    <border>
      <left/>
      <right style="medium">
        <color indexed="64"/>
      </right>
      <top style="medium">
        <color rgb="FF003366"/>
      </top>
      <bottom style="medium">
        <color rgb="FF003366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/>
      <bottom style="medium">
        <color rgb="FFC0C0C0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8" fillId="0" borderId="0"/>
  </cellStyleXfs>
  <cellXfs count="45">
    <xf numFmtId="0" fontId="0" fillId="0" borderId="0" xfId="0"/>
    <xf numFmtId="0" fontId="2" fillId="4" borderId="6" xfId="0" applyFont="1" applyFill="1" applyBorder="1" applyAlignment="1">
      <alignment horizontal="center" vertical="top"/>
    </xf>
    <xf numFmtId="3" fontId="3" fillId="5" borderId="7" xfId="0" applyNumberFormat="1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left" vertical="top"/>
    </xf>
    <xf numFmtId="0" fontId="0" fillId="3" borderId="6" xfId="0" applyFill="1" applyBorder="1"/>
    <xf numFmtId="3" fontId="4" fillId="3" borderId="6" xfId="0" applyNumberFormat="1" applyFont="1" applyFill="1" applyBorder="1" applyAlignment="1">
      <alignment horizontal="center" vertical="top"/>
    </xf>
    <xf numFmtId="4" fontId="4" fillId="3" borderId="6" xfId="0" applyNumberFormat="1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left" vertical="top"/>
    </xf>
    <xf numFmtId="0" fontId="0" fillId="0" borderId="10" xfId="0" applyBorder="1"/>
    <xf numFmtId="3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0" fontId="0" fillId="0" borderId="0" xfId="0"/>
    <xf numFmtId="0" fontId="4" fillId="3" borderId="6" xfId="0" applyFont="1" applyFill="1" applyBorder="1" applyAlignment="1">
      <alignment horizontal="left" vertical="top"/>
    </xf>
    <xf numFmtId="3" fontId="3" fillId="5" borderId="7" xfId="0" applyNumberFormat="1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4" fontId="3" fillId="5" borderId="7" xfId="0" applyNumberFormat="1" applyFont="1" applyFill="1" applyBorder="1" applyAlignment="1">
      <alignment horizontal="center" vertical="top"/>
    </xf>
    <xf numFmtId="3" fontId="4" fillId="3" borderId="6" xfId="0" applyNumberFormat="1" applyFont="1" applyFill="1" applyBorder="1" applyAlignment="1">
      <alignment horizontal="center" vertical="top"/>
    </xf>
    <xf numFmtId="4" fontId="4" fillId="3" borderId="6" xfId="0" applyNumberFormat="1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left" vertical="top"/>
    </xf>
    <xf numFmtId="4" fontId="2" fillId="0" borderId="10" xfId="0" applyNumberFormat="1" applyFont="1" applyBorder="1" applyAlignment="1">
      <alignment horizontal="center" vertical="top"/>
    </xf>
    <xf numFmtId="0" fontId="2" fillId="4" borderId="0" xfId="0" applyFont="1" applyFill="1" applyBorder="1" applyAlignment="1">
      <alignment horizontal="left" vertical="top"/>
    </xf>
    <xf numFmtId="4" fontId="4" fillId="3" borderId="5" xfId="0" applyNumberFormat="1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top"/>
    </xf>
    <xf numFmtId="4" fontId="4" fillId="3" borderId="14" xfId="0" applyNumberFormat="1" applyFont="1" applyFill="1" applyBorder="1" applyAlignment="1">
      <alignment horizontal="center" vertical="top"/>
    </xf>
    <xf numFmtId="0" fontId="0" fillId="0" borderId="16" xfId="0" applyBorder="1"/>
    <xf numFmtId="4" fontId="2" fillId="0" borderId="16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3" fontId="3" fillId="5" borderId="15" xfId="0" applyNumberFormat="1" applyFont="1" applyFill="1" applyBorder="1" applyAlignment="1">
      <alignment horizontal="center" vertical="top"/>
    </xf>
    <xf numFmtId="0" fontId="0" fillId="3" borderId="14" xfId="0" applyFill="1" applyBorder="1"/>
    <xf numFmtId="0" fontId="2" fillId="3" borderId="12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3" borderId="11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vertical="top"/>
    </xf>
    <xf numFmtId="0" fontId="0" fillId="5" borderId="7" xfId="0" applyFill="1" applyBorder="1"/>
    <xf numFmtId="0" fontId="4" fillId="3" borderId="6" xfId="0" applyFont="1" applyFill="1" applyBorder="1" applyAlignment="1">
      <alignment horizontal="left" vertical="top"/>
    </xf>
    <xf numFmtId="0" fontId="0" fillId="3" borderId="8" xfId="0" applyFill="1" applyBorder="1"/>
    <xf numFmtId="0" fontId="0" fillId="3" borderId="9" xfId="0" applyFill="1" applyBorder="1"/>
  </cellXfs>
  <cellStyles count="6">
    <cellStyle name="Standaard" xfId="0" builtinId="0"/>
    <cellStyle name="Standaard 2" xfId="2"/>
    <cellStyle name="Standaard 2 2" xfId="3"/>
    <cellStyle name="Standaard 3" xfId="4"/>
    <cellStyle name="Standaard 4" xfId="5"/>
    <cellStyle name="Standaard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96"/>
  <sheetViews>
    <sheetView tabSelected="1" workbookViewId="0">
      <selection sqref="A1:A1048576"/>
    </sheetView>
  </sheetViews>
  <sheetFormatPr defaultRowHeight="12.75" customHeight="1"/>
  <cols>
    <col min="1" max="1" width="62.140625" customWidth="1"/>
    <col min="2" max="2" width="14.42578125" bestFit="1" customWidth="1"/>
    <col min="3" max="3" width="11.85546875" style="11" bestFit="1" customWidth="1"/>
    <col min="4" max="4" width="15.42578125" bestFit="1" customWidth="1"/>
    <col min="5" max="5" width="11.5703125" bestFit="1" customWidth="1"/>
    <col min="6" max="6" width="11.28515625" bestFit="1" customWidth="1"/>
    <col min="7" max="7" width="12.42578125" bestFit="1" customWidth="1"/>
    <col min="8" max="8" width="20.42578125" bestFit="1" customWidth="1"/>
    <col min="9" max="9" width="17.5703125" bestFit="1" customWidth="1"/>
    <col min="10" max="10" width="12.42578125" bestFit="1" customWidth="1"/>
    <col min="11" max="11" width="11.28515625" bestFit="1" customWidth="1"/>
    <col min="12" max="12" width="18.5703125" bestFit="1" customWidth="1"/>
    <col min="13" max="13" width="14.7109375" bestFit="1" customWidth="1"/>
    <col min="14" max="14" width="11.85546875" bestFit="1" customWidth="1"/>
    <col min="15" max="15" width="15.5703125" bestFit="1" customWidth="1"/>
    <col min="16" max="16" width="23.5703125" bestFit="1" customWidth="1"/>
    <col min="17" max="17" width="18.42578125" bestFit="1" customWidth="1"/>
    <col min="18" max="18" width="13.7109375" bestFit="1" customWidth="1"/>
    <col min="19" max="19" width="11" bestFit="1" customWidth="1"/>
  </cols>
  <sheetData>
    <row r="3" spans="1:19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9" ht="12.7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9" ht="13.5" thickBot="1">
      <c r="A6" s="34"/>
      <c r="B6" s="35"/>
      <c r="C6" s="38" t="s">
        <v>1</v>
      </c>
      <c r="D6" s="30"/>
      <c r="E6" s="30"/>
      <c r="F6" s="30"/>
      <c r="G6" s="30"/>
      <c r="H6" s="30"/>
      <c r="I6" s="30"/>
      <c r="J6" s="30"/>
      <c r="K6" s="39"/>
      <c r="L6" s="30">
        <v>2013</v>
      </c>
      <c r="M6" s="30"/>
      <c r="N6" s="30"/>
      <c r="O6" s="30"/>
      <c r="P6" s="30"/>
      <c r="Q6" s="30"/>
      <c r="R6" s="30"/>
      <c r="S6" s="30"/>
    </row>
    <row r="7" spans="1:19" ht="13.5" thickBot="1">
      <c r="A7" s="36"/>
      <c r="B7" s="37"/>
      <c r="C7" s="1" t="s">
        <v>52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23" t="s">
        <v>9</v>
      </c>
      <c r="L7" s="15" t="s">
        <v>53</v>
      </c>
      <c r="M7" s="14" t="s">
        <v>54</v>
      </c>
      <c r="N7" s="14" t="s">
        <v>55</v>
      </c>
      <c r="O7" s="14" t="s">
        <v>56</v>
      </c>
      <c r="P7" s="14" t="s">
        <v>57</v>
      </c>
      <c r="Q7" s="14" t="s">
        <v>58</v>
      </c>
      <c r="R7" s="14" t="s">
        <v>59</v>
      </c>
      <c r="S7" s="14" t="s">
        <v>60</v>
      </c>
    </row>
    <row r="8" spans="1:19" ht="13.5" thickBot="1">
      <c r="A8" s="40" t="s">
        <v>10</v>
      </c>
      <c r="B8" s="41"/>
      <c r="C8" s="13">
        <v>6381859</v>
      </c>
      <c r="D8" s="2">
        <f>SUM(D9:D196)</f>
        <v>15508</v>
      </c>
      <c r="E8" s="13">
        <f t="shared" ref="E8:K8" si="0">SUM(E9:E196)</f>
        <v>590596.68000000005</v>
      </c>
      <c r="F8" s="13">
        <f t="shared" si="0"/>
        <v>2085980</v>
      </c>
      <c r="G8" s="13">
        <f t="shared" si="0"/>
        <v>116</v>
      </c>
      <c r="H8" s="13">
        <f t="shared" si="0"/>
        <v>97304</v>
      </c>
      <c r="I8" s="13">
        <f t="shared" si="0"/>
        <v>281470</v>
      </c>
      <c r="J8" s="13">
        <f t="shared" si="0"/>
        <v>11836.539999999999</v>
      </c>
      <c r="K8" s="28">
        <f t="shared" si="0"/>
        <v>72805.51999999999</v>
      </c>
      <c r="L8" s="16">
        <f>(D8/$C8)*10000</f>
        <v>24.300129476379848</v>
      </c>
      <c r="M8" s="16">
        <f t="shared" ref="M8:S8" si="1">(E8/$C8)*10000</f>
        <v>925.43047409853477</v>
      </c>
      <c r="N8" s="16">
        <f t="shared" si="1"/>
        <v>3268.6087235709842</v>
      </c>
      <c r="O8" s="16">
        <f t="shared" si="1"/>
        <v>0.1817652191939684</v>
      </c>
      <c r="P8" s="16">
        <f t="shared" si="1"/>
        <v>152.46968007284397</v>
      </c>
      <c r="Q8" s="16">
        <f t="shared" si="1"/>
        <v>441.04703660798521</v>
      </c>
      <c r="R8" s="16">
        <f t="shared" si="1"/>
        <v>18.547166272398055</v>
      </c>
      <c r="S8" s="16">
        <f t="shared" si="1"/>
        <v>114.08199397699008</v>
      </c>
    </row>
    <row r="9" spans="1:19" ht="13.5" thickBot="1">
      <c r="A9" s="42" t="s">
        <v>11</v>
      </c>
      <c r="B9" s="3" t="s">
        <v>12</v>
      </c>
      <c r="C9" s="12"/>
      <c r="D9" s="5">
        <f>SUM(D10:D14)</f>
        <v>44</v>
      </c>
      <c r="E9" s="4"/>
      <c r="F9" s="4"/>
      <c r="G9" s="4"/>
      <c r="H9" s="4"/>
      <c r="I9" s="4"/>
      <c r="J9" s="4"/>
      <c r="K9" s="29"/>
      <c r="L9" s="22">
        <f>(D9/$C$8)*10000</f>
        <v>6.8945427970125941E-2</v>
      </c>
      <c r="M9" s="17"/>
      <c r="N9" s="17"/>
      <c r="O9" s="17"/>
      <c r="P9" s="17"/>
      <c r="Q9" s="17"/>
      <c r="R9" s="17"/>
      <c r="S9" s="17"/>
    </row>
    <row r="10" spans="1:19" ht="13.5" thickBot="1">
      <c r="A10" s="43"/>
      <c r="B10" s="7" t="s">
        <v>13</v>
      </c>
      <c r="C10" s="19">
        <v>1793377</v>
      </c>
      <c r="D10" s="9">
        <v>16</v>
      </c>
      <c r="E10" s="8"/>
      <c r="F10" s="8"/>
      <c r="G10" s="8"/>
      <c r="H10" s="8"/>
      <c r="I10" s="8"/>
      <c r="J10" s="8"/>
      <c r="K10" s="25"/>
      <c r="L10" s="27">
        <f>(D10/$C10)*10000</f>
        <v>8.9217158466959254E-2</v>
      </c>
      <c r="M10" s="20">
        <f t="shared" ref="M10:S10" si="2">(E10/$C10)*10000</f>
        <v>0</v>
      </c>
      <c r="N10" s="20">
        <f t="shared" si="2"/>
        <v>0</v>
      </c>
      <c r="O10" s="20">
        <f t="shared" si="2"/>
        <v>0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</row>
    <row r="11" spans="1:19" ht="13.5" thickBot="1">
      <c r="A11" s="43"/>
      <c r="B11" s="7" t="s">
        <v>14</v>
      </c>
      <c r="C11" s="19">
        <v>853239</v>
      </c>
      <c r="D11" s="9">
        <v>6</v>
      </c>
      <c r="E11" s="8"/>
      <c r="F11" s="8"/>
      <c r="G11" s="8"/>
      <c r="H11" s="8"/>
      <c r="I11" s="8"/>
      <c r="J11" s="8"/>
      <c r="K11" s="25"/>
      <c r="L11" s="27">
        <f t="shared" ref="L11:L14" si="3">(D11/$C11)*10000</f>
        <v>7.0320273686505189E-2</v>
      </c>
      <c r="M11" s="20">
        <f t="shared" ref="M11:M14" si="4">(E11/$C11)*10000</f>
        <v>0</v>
      </c>
      <c r="N11" s="20">
        <f t="shared" ref="N11:N14" si="5">(F11/$C11)*10000</f>
        <v>0</v>
      </c>
      <c r="O11" s="20">
        <f t="shared" ref="O11:O14" si="6">(G11/$C11)*10000</f>
        <v>0</v>
      </c>
      <c r="P11" s="20">
        <f t="shared" ref="P11:P14" si="7">(H11/$C11)*10000</f>
        <v>0</v>
      </c>
      <c r="Q11" s="20">
        <f t="shared" ref="Q11:Q14" si="8">(I11/$C11)*10000</f>
        <v>0</v>
      </c>
      <c r="R11" s="20">
        <f t="shared" ref="R11:R14" si="9">(J11/$C11)*10000</f>
        <v>0</v>
      </c>
      <c r="S11" s="20">
        <f t="shared" ref="S11:S14" si="10">(K11/$C11)*10000</f>
        <v>0</v>
      </c>
    </row>
    <row r="12" spans="1:19" ht="13.5" thickBot="1">
      <c r="A12" s="43"/>
      <c r="B12" s="7" t="s">
        <v>15</v>
      </c>
      <c r="C12" s="19">
        <v>1460944</v>
      </c>
      <c r="D12" s="9">
        <v>11</v>
      </c>
      <c r="E12" s="8"/>
      <c r="F12" s="8"/>
      <c r="G12" s="8"/>
      <c r="H12" s="8"/>
      <c r="I12" s="8"/>
      <c r="J12" s="8"/>
      <c r="K12" s="25"/>
      <c r="L12" s="27">
        <f t="shared" si="3"/>
        <v>7.5293782650122112E-2</v>
      </c>
      <c r="M12" s="20">
        <f t="shared" si="4"/>
        <v>0</v>
      </c>
      <c r="N12" s="20">
        <f t="shared" si="5"/>
        <v>0</v>
      </c>
      <c r="O12" s="20">
        <f t="shared" si="6"/>
        <v>0</v>
      </c>
      <c r="P12" s="20">
        <f t="shared" si="7"/>
        <v>0</v>
      </c>
      <c r="Q12" s="20">
        <f t="shared" si="8"/>
        <v>0</v>
      </c>
      <c r="R12" s="20">
        <f t="shared" si="9"/>
        <v>0</v>
      </c>
      <c r="S12" s="20">
        <f t="shared" si="10"/>
        <v>0</v>
      </c>
    </row>
    <row r="13" spans="1:19" ht="13.5" thickBot="1">
      <c r="A13" s="43"/>
      <c r="B13" s="7" t="s">
        <v>16</v>
      </c>
      <c r="C13" s="19">
        <v>1101280</v>
      </c>
      <c r="D13" s="9">
        <v>4</v>
      </c>
      <c r="E13" s="8"/>
      <c r="F13" s="8"/>
      <c r="G13" s="8"/>
      <c r="H13" s="8"/>
      <c r="I13" s="8"/>
      <c r="J13" s="8"/>
      <c r="K13" s="25"/>
      <c r="L13" s="27">
        <f t="shared" si="3"/>
        <v>3.6321371494987653E-2</v>
      </c>
      <c r="M13" s="20">
        <f t="shared" si="4"/>
        <v>0</v>
      </c>
      <c r="N13" s="20">
        <f t="shared" si="5"/>
        <v>0</v>
      </c>
      <c r="O13" s="20">
        <f t="shared" si="6"/>
        <v>0</v>
      </c>
      <c r="P13" s="20">
        <f t="shared" si="7"/>
        <v>0</v>
      </c>
      <c r="Q13" s="20">
        <f t="shared" si="8"/>
        <v>0</v>
      </c>
      <c r="R13" s="20">
        <f t="shared" si="9"/>
        <v>0</v>
      </c>
      <c r="S13" s="20">
        <f t="shared" si="10"/>
        <v>0</v>
      </c>
    </row>
    <row r="14" spans="1:19" ht="13.5" thickBot="1">
      <c r="A14" s="44"/>
      <c r="B14" s="7" t="s">
        <v>17</v>
      </c>
      <c r="C14" s="19">
        <v>1173019</v>
      </c>
      <c r="D14" s="9">
        <v>7</v>
      </c>
      <c r="E14" s="8"/>
      <c r="F14" s="8"/>
      <c r="G14" s="8"/>
      <c r="H14" s="8"/>
      <c r="I14" s="8"/>
      <c r="J14" s="8"/>
      <c r="K14" s="25"/>
      <c r="L14" s="27">
        <f t="shared" si="3"/>
        <v>5.967507772678874E-2</v>
      </c>
      <c r="M14" s="20">
        <f t="shared" si="4"/>
        <v>0</v>
      </c>
      <c r="N14" s="20">
        <f t="shared" si="5"/>
        <v>0</v>
      </c>
      <c r="O14" s="20">
        <f t="shared" si="6"/>
        <v>0</v>
      </c>
      <c r="P14" s="20">
        <f t="shared" si="7"/>
        <v>0</v>
      </c>
      <c r="Q14" s="20">
        <f t="shared" si="8"/>
        <v>0</v>
      </c>
      <c r="R14" s="20">
        <f t="shared" si="9"/>
        <v>0</v>
      </c>
      <c r="S14" s="20">
        <f t="shared" si="10"/>
        <v>0</v>
      </c>
    </row>
    <row r="15" spans="1:19" ht="13.5" thickBot="1">
      <c r="A15" s="42" t="s">
        <v>18</v>
      </c>
      <c r="B15" s="3" t="s">
        <v>12</v>
      </c>
      <c r="C15" s="12"/>
      <c r="D15" s="5">
        <f>SUM(D16:D20)</f>
        <v>7</v>
      </c>
      <c r="E15" s="4"/>
      <c r="F15" s="4"/>
      <c r="G15" s="4"/>
      <c r="H15" s="4"/>
      <c r="I15" s="4"/>
      <c r="J15" s="4"/>
      <c r="K15" s="24">
        <f>SUM(K16:K20)</f>
        <v>113.69000000000001</v>
      </c>
      <c r="L15" s="22">
        <f>(D15/$C$8)*10000</f>
        <v>1.0968590813429128E-2</v>
      </c>
      <c r="M15" s="18">
        <f t="shared" ref="M15:S15" si="11">(E15/$C$8)*10000</f>
        <v>0</v>
      </c>
      <c r="N15" s="18">
        <f t="shared" si="11"/>
        <v>0</v>
      </c>
      <c r="O15" s="18">
        <f t="shared" si="11"/>
        <v>0</v>
      </c>
      <c r="P15" s="18">
        <f t="shared" si="11"/>
        <v>0</v>
      </c>
      <c r="Q15" s="18">
        <f t="shared" si="11"/>
        <v>0</v>
      </c>
      <c r="R15" s="18">
        <f t="shared" si="11"/>
        <v>0</v>
      </c>
      <c r="S15" s="18">
        <f t="shared" si="11"/>
        <v>0.17814558422553681</v>
      </c>
    </row>
    <row r="16" spans="1:19" ht="13.5" thickBot="1">
      <c r="A16" s="43"/>
      <c r="B16" s="7" t="s">
        <v>13</v>
      </c>
      <c r="C16" s="21">
        <v>1793377</v>
      </c>
      <c r="D16" s="9">
        <v>2</v>
      </c>
      <c r="E16" s="8"/>
      <c r="F16" s="8"/>
      <c r="G16" s="8"/>
      <c r="H16" s="8"/>
      <c r="I16" s="8"/>
      <c r="J16" s="8"/>
      <c r="K16" s="26">
        <v>37.700000000000003</v>
      </c>
      <c r="L16" s="27">
        <f>(D16/$C16)*10000</f>
        <v>1.1152144808369907E-2</v>
      </c>
      <c r="M16" s="20">
        <f t="shared" ref="M16:S16" si="12">(E16/$C16)*10000</f>
        <v>0</v>
      </c>
      <c r="N16" s="20">
        <f t="shared" si="12"/>
        <v>0</v>
      </c>
      <c r="O16" s="20">
        <f t="shared" si="12"/>
        <v>0</v>
      </c>
      <c r="P16" s="20">
        <f t="shared" si="12"/>
        <v>0</v>
      </c>
      <c r="Q16" s="20">
        <f t="shared" si="12"/>
        <v>0</v>
      </c>
      <c r="R16" s="20">
        <f t="shared" si="12"/>
        <v>0</v>
      </c>
      <c r="S16" s="20">
        <f t="shared" si="12"/>
        <v>0.21021792963777278</v>
      </c>
    </row>
    <row r="17" spans="1:19" ht="13.5" thickBot="1">
      <c r="A17" s="43"/>
      <c r="B17" s="7" t="s">
        <v>14</v>
      </c>
      <c r="C17" s="21">
        <v>853239</v>
      </c>
      <c r="D17" s="9">
        <v>1</v>
      </c>
      <c r="E17" s="8"/>
      <c r="F17" s="8"/>
      <c r="G17" s="8"/>
      <c r="H17" s="8"/>
      <c r="I17" s="8"/>
      <c r="J17" s="8"/>
      <c r="K17" s="26">
        <v>23.45</v>
      </c>
      <c r="L17" s="27">
        <f t="shared" ref="L17:L20" si="13">(D17/$C17)*10000</f>
        <v>1.1720045614417533E-2</v>
      </c>
      <c r="M17" s="20">
        <f t="shared" ref="M17:M20" si="14">(E17/$C17)*10000</f>
        <v>0</v>
      </c>
      <c r="N17" s="20">
        <f t="shared" ref="N17:N20" si="15">(F17/$C17)*10000</f>
        <v>0</v>
      </c>
      <c r="O17" s="20">
        <f t="shared" ref="O17:O20" si="16">(G17/$C17)*10000</f>
        <v>0</v>
      </c>
      <c r="P17" s="20">
        <f t="shared" ref="P17:P20" si="17">(H17/$C17)*10000</f>
        <v>0</v>
      </c>
      <c r="Q17" s="20">
        <f t="shared" ref="Q17:Q20" si="18">(I17/$C17)*10000</f>
        <v>0</v>
      </c>
      <c r="R17" s="20">
        <f t="shared" ref="R17:R20" si="19">(J17/$C17)*10000</f>
        <v>0</v>
      </c>
      <c r="S17" s="20">
        <f t="shared" ref="S17:S20" si="20">(K17/$C17)*10000</f>
        <v>0.27483506965809112</v>
      </c>
    </row>
    <row r="18" spans="1:19" ht="13.5" thickBot="1">
      <c r="A18" s="43"/>
      <c r="B18" s="7" t="s">
        <v>15</v>
      </c>
      <c r="C18" s="21">
        <v>1460944</v>
      </c>
      <c r="D18" s="9">
        <v>2</v>
      </c>
      <c r="E18" s="8"/>
      <c r="F18" s="8"/>
      <c r="G18" s="8"/>
      <c r="H18" s="8"/>
      <c r="I18" s="8"/>
      <c r="J18" s="8"/>
      <c r="K18" s="26">
        <v>21.22</v>
      </c>
      <c r="L18" s="27">
        <f t="shared" si="13"/>
        <v>1.3689778663658565E-2</v>
      </c>
      <c r="M18" s="20">
        <f t="shared" si="14"/>
        <v>0</v>
      </c>
      <c r="N18" s="20">
        <f t="shared" si="15"/>
        <v>0</v>
      </c>
      <c r="O18" s="20">
        <f t="shared" si="16"/>
        <v>0</v>
      </c>
      <c r="P18" s="20">
        <f t="shared" si="17"/>
        <v>0</v>
      </c>
      <c r="Q18" s="20">
        <f t="shared" si="18"/>
        <v>0</v>
      </c>
      <c r="R18" s="20">
        <f t="shared" si="19"/>
        <v>0</v>
      </c>
      <c r="S18" s="20">
        <f t="shared" si="20"/>
        <v>0.14524855162141737</v>
      </c>
    </row>
    <row r="19" spans="1:19" ht="13.5" thickBot="1">
      <c r="A19" s="43"/>
      <c r="B19" s="7" t="s">
        <v>16</v>
      </c>
      <c r="C19" s="21">
        <v>1101280</v>
      </c>
      <c r="D19" s="9">
        <v>1</v>
      </c>
      <c r="E19" s="8"/>
      <c r="F19" s="8"/>
      <c r="G19" s="8"/>
      <c r="H19" s="8"/>
      <c r="I19" s="8"/>
      <c r="J19" s="8"/>
      <c r="K19" s="26">
        <v>17.2</v>
      </c>
      <c r="L19" s="27">
        <f t="shared" si="13"/>
        <v>9.0803428737469133E-3</v>
      </c>
      <c r="M19" s="20">
        <f t="shared" si="14"/>
        <v>0</v>
      </c>
      <c r="N19" s="20">
        <f t="shared" si="15"/>
        <v>0</v>
      </c>
      <c r="O19" s="20">
        <f t="shared" si="16"/>
        <v>0</v>
      </c>
      <c r="P19" s="20">
        <f t="shared" si="17"/>
        <v>0</v>
      </c>
      <c r="Q19" s="20">
        <f t="shared" si="18"/>
        <v>0</v>
      </c>
      <c r="R19" s="20">
        <f t="shared" si="19"/>
        <v>0</v>
      </c>
      <c r="S19" s="20">
        <f t="shared" si="20"/>
        <v>0.15618189742844688</v>
      </c>
    </row>
    <row r="20" spans="1:19" ht="13.5" thickBot="1">
      <c r="A20" s="44"/>
      <c r="B20" s="7" t="s">
        <v>17</v>
      </c>
      <c r="C20" s="21">
        <v>1173019</v>
      </c>
      <c r="D20" s="9">
        <v>1</v>
      </c>
      <c r="E20" s="8"/>
      <c r="F20" s="8"/>
      <c r="G20" s="8"/>
      <c r="H20" s="8"/>
      <c r="I20" s="8"/>
      <c r="J20" s="8"/>
      <c r="K20" s="26">
        <v>14.12</v>
      </c>
      <c r="L20" s="27">
        <f t="shared" si="13"/>
        <v>8.5250111038269634E-3</v>
      </c>
      <c r="M20" s="20">
        <f t="shared" si="14"/>
        <v>0</v>
      </c>
      <c r="N20" s="20">
        <f t="shared" si="15"/>
        <v>0</v>
      </c>
      <c r="O20" s="20">
        <f t="shared" si="16"/>
        <v>0</v>
      </c>
      <c r="P20" s="20">
        <f t="shared" si="17"/>
        <v>0</v>
      </c>
      <c r="Q20" s="20">
        <f t="shared" si="18"/>
        <v>0</v>
      </c>
      <c r="R20" s="20">
        <f t="shared" si="19"/>
        <v>0</v>
      </c>
      <c r="S20" s="20">
        <f t="shared" si="20"/>
        <v>0.12037315678603672</v>
      </c>
    </row>
    <row r="21" spans="1:19" ht="13.5" thickBot="1">
      <c r="A21" s="42" t="s">
        <v>19</v>
      </c>
      <c r="B21" s="3" t="s">
        <v>12</v>
      </c>
      <c r="C21" s="12"/>
      <c r="D21" s="5">
        <f>SUM(D22:D24)</f>
        <v>5</v>
      </c>
      <c r="E21" s="4"/>
      <c r="F21" s="4"/>
      <c r="G21" s="4"/>
      <c r="H21" s="4"/>
      <c r="I21" s="4"/>
      <c r="J21" s="4"/>
      <c r="K21" s="29"/>
      <c r="L21" s="22">
        <f>(D21/$C$8)*10000</f>
        <v>7.8347077238779487E-3</v>
      </c>
      <c r="M21" s="18">
        <f t="shared" ref="M21:S21" si="21">(E21/$C$8)*10000</f>
        <v>0</v>
      </c>
      <c r="N21" s="18">
        <f t="shared" si="21"/>
        <v>0</v>
      </c>
      <c r="O21" s="18">
        <f t="shared" si="21"/>
        <v>0</v>
      </c>
      <c r="P21" s="18">
        <f t="shared" si="21"/>
        <v>0</v>
      </c>
      <c r="Q21" s="18">
        <f t="shared" si="21"/>
        <v>0</v>
      </c>
      <c r="R21" s="18">
        <f t="shared" si="21"/>
        <v>0</v>
      </c>
      <c r="S21" s="18">
        <f t="shared" si="21"/>
        <v>0</v>
      </c>
    </row>
    <row r="22" spans="1:19" ht="13.5" thickBot="1">
      <c r="A22" s="43"/>
      <c r="B22" s="7" t="s">
        <v>13</v>
      </c>
      <c r="C22" s="21">
        <v>1793377</v>
      </c>
      <c r="D22" s="9">
        <v>2</v>
      </c>
      <c r="E22" s="8"/>
      <c r="F22" s="8"/>
      <c r="G22" s="8"/>
      <c r="H22" s="8"/>
      <c r="I22" s="8"/>
      <c r="J22" s="8"/>
      <c r="K22" s="25"/>
      <c r="L22" s="27">
        <f>(D22/$C22)*10000</f>
        <v>1.1152144808369907E-2</v>
      </c>
      <c r="M22" s="20">
        <f t="shared" ref="M22:S22" si="22">(E22/$C22)*10000</f>
        <v>0</v>
      </c>
      <c r="N22" s="20">
        <f t="shared" si="22"/>
        <v>0</v>
      </c>
      <c r="O22" s="20">
        <f t="shared" si="22"/>
        <v>0</v>
      </c>
      <c r="P22" s="20">
        <f t="shared" si="22"/>
        <v>0</v>
      </c>
      <c r="Q22" s="20">
        <f t="shared" si="22"/>
        <v>0</v>
      </c>
      <c r="R22" s="20">
        <f t="shared" si="22"/>
        <v>0</v>
      </c>
      <c r="S22" s="20">
        <f t="shared" si="22"/>
        <v>0</v>
      </c>
    </row>
    <row r="23" spans="1:19" ht="13.5" thickBot="1">
      <c r="A23" s="43"/>
      <c r="B23" s="7" t="s">
        <v>14</v>
      </c>
      <c r="C23" s="21">
        <v>853239</v>
      </c>
      <c r="D23" s="9">
        <v>1</v>
      </c>
      <c r="E23" s="8"/>
      <c r="F23" s="8"/>
      <c r="G23" s="8"/>
      <c r="H23" s="8"/>
      <c r="I23" s="8"/>
      <c r="J23" s="8"/>
      <c r="K23" s="25"/>
      <c r="L23" s="27">
        <f t="shared" ref="L23:L24" si="23">(D23/$C23)*10000</f>
        <v>1.1720045614417533E-2</v>
      </c>
      <c r="M23" s="20">
        <f t="shared" ref="M23:M24" si="24">(E23/$C23)*10000</f>
        <v>0</v>
      </c>
      <c r="N23" s="20">
        <f t="shared" ref="N23:N24" si="25">(F23/$C23)*10000</f>
        <v>0</v>
      </c>
      <c r="O23" s="20">
        <f t="shared" ref="O23:O24" si="26">(G23/$C23)*10000</f>
        <v>0</v>
      </c>
      <c r="P23" s="20">
        <f t="shared" ref="P23:P24" si="27">(H23/$C23)*10000</f>
        <v>0</v>
      </c>
      <c r="Q23" s="20">
        <f t="shared" ref="Q23:Q24" si="28">(I23/$C23)*10000</f>
        <v>0</v>
      </c>
      <c r="R23" s="20">
        <f t="shared" ref="R23:R24" si="29">(J23/$C23)*10000</f>
        <v>0</v>
      </c>
      <c r="S23" s="20">
        <f t="shared" ref="S23:S24" si="30">(K23/$C23)*10000</f>
        <v>0</v>
      </c>
    </row>
    <row r="24" spans="1:19" ht="13.5" thickBot="1">
      <c r="A24" s="44"/>
      <c r="B24" s="7" t="s">
        <v>17</v>
      </c>
      <c r="C24" s="21">
        <v>1173019</v>
      </c>
      <c r="D24" s="9">
        <v>2</v>
      </c>
      <c r="E24" s="8"/>
      <c r="F24" s="8"/>
      <c r="G24" s="8"/>
      <c r="H24" s="8"/>
      <c r="I24" s="8"/>
      <c r="J24" s="8"/>
      <c r="K24" s="25"/>
      <c r="L24" s="27">
        <f t="shared" si="23"/>
        <v>1.7050022207653927E-2</v>
      </c>
      <c r="M24" s="20">
        <f t="shared" si="24"/>
        <v>0</v>
      </c>
      <c r="N24" s="20">
        <f t="shared" si="25"/>
        <v>0</v>
      </c>
      <c r="O24" s="20">
        <f t="shared" si="26"/>
        <v>0</v>
      </c>
      <c r="P24" s="20">
        <f t="shared" si="27"/>
        <v>0</v>
      </c>
      <c r="Q24" s="20">
        <f t="shared" si="28"/>
        <v>0</v>
      </c>
      <c r="R24" s="20">
        <f t="shared" si="29"/>
        <v>0</v>
      </c>
      <c r="S24" s="20">
        <f t="shared" si="30"/>
        <v>0</v>
      </c>
    </row>
    <row r="25" spans="1:19" ht="13.5" thickBot="1">
      <c r="A25" s="42" t="s">
        <v>20</v>
      </c>
      <c r="B25" s="3" t="s">
        <v>12</v>
      </c>
      <c r="C25" s="12"/>
      <c r="D25" s="5">
        <f>SUM(D26:D30)</f>
        <v>29</v>
      </c>
      <c r="E25" s="4"/>
      <c r="F25" s="4"/>
      <c r="G25" s="4"/>
      <c r="H25" s="4"/>
      <c r="I25" s="4"/>
      <c r="J25" s="4"/>
      <c r="K25" s="24">
        <f>SUM(K26:K30)</f>
        <v>1222.6599999999999</v>
      </c>
      <c r="L25" s="22">
        <f>(D25/$C$8)*10000</f>
        <v>4.5441304798492101E-2</v>
      </c>
      <c r="M25" s="18">
        <f t="shared" ref="M25:S25" si="31">(E25/$C$8)*10000</f>
        <v>0</v>
      </c>
      <c r="N25" s="18">
        <f t="shared" si="31"/>
        <v>0</v>
      </c>
      <c r="O25" s="18">
        <f t="shared" si="31"/>
        <v>0</v>
      </c>
      <c r="P25" s="18">
        <f t="shared" si="31"/>
        <v>0</v>
      </c>
      <c r="Q25" s="18">
        <f t="shared" si="31"/>
        <v>0</v>
      </c>
      <c r="R25" s="18">
        <f t="shared" si="31"/>
        <v>0</v>
      </c>
      <c r="S25" s="18">
        <f t="shared" si="31"/>
        <v>1.9158367491353223</v>
      </c>
    </row>
    <row r="26" spans="1:19" ht="13.5" thickBot="1">
      <c r="A26" s="43"/>
      <c r="B26" s="7" t="s">
        <v>13</v>
      </c>
      <c r="C26" s="21">
        <v>1793377</v>
      </c>
      <c r="D26" s="9">
        <v>7</v>
      </c>
      <c r="E26" s="8"/>
      <c r="F26" s="8"/>
      <c r="G26" s="8"/>
      <c r="H26" s="8"/>
      <c r="I26" s="8"/>
      <c r="J26" s="8"/>
      <c r="K26" s="26">
        <v>355.56</v>
      </c>
      <c r="L26" s="27">
        <f>(D26/$C26)*10000</f>
        <v>3.9032506829294676E-2</v>
      </c>
      <c r="M26" s="20">
        <f t="shared" ref="M26:S26" si="32">(E26/$C26)*10000</f>
        <v>0</v>
      </c>
      <c r="N26" s="20">
        <f t="shared" si="32"/>
        <v>0</v>
      </c>
      <c r="O26" s="20">
        <f t="shared" si="32"/>
        <v>0</v>
      </c>
      <c r="P26" s="20">
        <f t="shared" si="32"/>
        <v>0</v>
      </c>
      <c r="Q26" s="20">
        <f t="shared" si="32"/>
        <v>0</v>
      </c>
      <c r="R26" s="20">
        <f t="shared" si="32"/>
        <v>0</v>
      </c>
      <c r="S26" s="20">
        <f t="shared" si="32"/>
        <v>1.9826283040320021</v>
      </c>
    </row>
    <row r="27" spans="1:19" ht="13.5" thickBot="1">
      <c r="A27" s="43"/>
      <c r="B27" s="7" t="s">
        <v>14</v>
      </c>
      <c r="C27" s="21">
        <v>853239</v>
      </c>
      <c r="D27" s="9">
        <v>2</v>
      </c>
      <c r="E27" s="8"/>
      <c r="F27" s="8"/>
      <c r="G27" s="8"/>
      <c r="H27" s="8"/>
      <c r="I27" s="8"/>
      <c r="J27" s="8"/>
      <c r="K27" s="26">
        <v>139.58000000000001</v>
      </c>
      <c r="L27" s="27">
        <f t="shared" ref="L27:L30" si="33">(D27/$C27)*10000</f>
        <v>2.3440091228835065E-2</v>
      </c>
      <c r="M27" s="20">
        <f t="shared" ref="M27:M30" si="34">(E27/$C27)*10000</f>
        <v>0</v>
      </c>
      <c r="N27" s="20">
        <f t="shared" ref="N27:N30" si="35">(F27/$C27)*10000</f>
        <v>0</v>
      </c>
      <c r="O27" s="20">
        <f t="shared" ref="O27:O30" si="36">(G27/$C27)*10000</f>
        <v>0</v>
      </c>
      <c r="P27" s="20">
        <f t="shared" ref="P27:P30" si="37">(H27/$C27)*10000</f>
        <v>0</v>
      </c>
      <c r="Q27" s="20">
        <f t="shared" ref="Q27:Q30" si="38">(I27/$C27)*10000</f>
        <v>0</v>
      </c>
      <c r="R27" s="20">
        <f t="shared" ref="R27:R30" si="39">(J27/$C27)*10000</f>
        <v>0</v>
      </c>
      <c r="S27" s="20">
        <f t="shared" ref="S27:S30" si="40">(K27/$C27)*10000</f>
        <v>1.6358839668603991</v>
      </c>
    </row>
    <row r="28" spans="1:19" ht="13.5" thickBot="1">
      <c r="A28" s="43"/>
      <c r="B28" s="7" t="s">
        <v>15</v>
      </c>
      <c r="C28" s="21">
        <v>1460944</v>
      </c>
      <c r="D28" s="9">
        <v>7</v>
      </c>
      <c r="E28" s="8"/>
      <c r="F28" s="8"/>
      <c r="G28" s="8"/>
      <c r="H28" s="8"/>
      <c r="I28" s="8"/>
      <c r="J28" s="8"/>
      <c r="K28" s="26">
        <v>281.38</v>
      </c>
      <c r="L28" s="27">
        <f t="shared" si="33"/>
        <v>4.7914225322804982E-2</v>
      </c>
      <c r="M28" s="20">
        <f t="shared" si="34"/>
        <v>0</v>
      </c>
      <c r="N28" s="20">
        <f t="shared" si="35"/>
        <v>0</v>
      </c>
      <c r="O28" s="20">
        <f t="shared" si="36"/>
        <v>0</v>
      </c>
      <c r="P28" s="20">
        <f t="shared" si="37"/>
        <v>0</v>
      </c>
      <c r="Q28" s="20">
        <f t="shared" si="38"/>
        <v>0</v>
      </c>
      <c r="R28" s="20">
        <f t="shared" si="39"/>
        <v>0</v>
      </c>
      <c r="S28" s="20">
        <f t="shared" si="40"/>
        <v>1.9260149601901235</v>
      </c>
    </row>
    <row r="29" spans="1:19" ht="13.5" thickBot="1">
      <c r="A29" s="43"/>
      <c r="B29" s="7" t="s">
        <v>16</v>
      </c>
      <c r="C29" s="21">
        <v>1101280</v>
      </c>
      <c r="D29" s="9">
        <v>6</v>
      </c>
      <c r="E29" s="8"/>
      <c r="F29" s="8"/>
      <c r="G29" s="8"/>
      <c r="H29" s="8"/>
      <c r="I29" s="8"/>
      <c r="J29" s="8"/>
      <c r="K29" s="26">
        <v>178.17</v>
      </c>
      <c r="L29" s="27">
        <f t="shared" si="33"/>
        <v>5.4482057242481473E-2</v>
      </c>
      <c r="M29" s="20">
        <f t="shared" si="34"/>
        <v>0</v>
      </c>
      <c r="N29" s="20">
        <f t="shared" si="35"/>
        <v>0</v>
      </c>
      <c r="O29" s="20">
        <f t="shared" si="36"/>
        <v>0</v>
      </c>
      <c r="P29" s="20">
        <f t="shared" si="37"/>
        <v>0</v>
      </c>
      <c r="Q29" s="20">
        <f t="shared" si="38"/>
        <v>0</v>
      </c>
      <c r="R29" s="20">
        <f t="shared" si="39"/>
        <v>0</v>
      </c>
      <c r="S29" s="20">
        <f t="shared" si="40"/>
        <v>1.6178446898154875</v>
      </c>
    </row>
    <row r="30" spans="1:19" ht="13.5" thickBot="1">
      <c r="A30" s="44"/>
      <c r="B30" s="7" t="s">
        <v>17</v>
      </c>
      <c r="C30" s="21">
        <v>1173019</v>
      </c>
      <c r="D30" s="9">
        <v>7</v>
      </c>
      <c r="E30" s="8"/>
      <c r="F30" s="8"/>
      <c r="G30" s="8"/>
      <c r="H30" s="8"/>
      <c r="I30" s="8"/>
      <c r="J30" s="8"/>
      <c r="K30" s="26">
        <v>267.97000000000003</v>
      </c>
      <c r="L30" s="27">
        <f t="shared" si="33"/>
        <v>5.967507772678874E-2</v>
      </c>
      <c r="M30" s="20">
        <f t="shared" si="34"/>
        <v>0</v>
      </c>
      <c r="N30" s="20">
        <f t="shared" si="35"/>
        <v>0</v>
      </c>
      <c r="O30" s="20">
        <f t="shared" si="36"/>
        <v>0</v>
      </c>
      <c r="P30" s="20">
        <f t="shared" si="37"/>
        <v>0</v>
      </c>
      <c r="Q30" s="20">
        <f t="shared" si="38"/>
        <v>0</v>
      </c>
      <c r="R30" s="20">
        <f t="shared" si="39"/>
        <v>0</v>
      </c>
      <c r="S30" s="20">
        <f t="shared" si="40"/>
        <v>2.2844472254925114</v>
      </c>
    </row>
    <row r="31" spans="1:19" ht="13.5" thickBot="1">
      <c r="A31" s="42" t="s">
        <v>21</v>
      </c>
      <c r="B31" s="3" t="s">
        <v>12</v>
      </c>
      <c r="C31" s="12"/>
      <c r="D31" s="5">
        <f>SUM(D32:D36)</f>
        <v>123</v>
      </c>
      <c r="E31" s="4"/>
      <c r="F31" s="4"/>
      <c r="G31" s="4"/>
      <c r="H31" s="4"/>
      <c r="I31" s="4"/>
      <c r="J31" s="4"/>
      <c r="K31" s="29"/>
      <c r="L31" s="22">
        <f>(D31/$C$8)*10000</f>
        <v>0.19273381000739753</v>
      </c>
      <c r="M31" s="18">
        <f t="shared" ref="M31:S31" si="41">(E31/$C$8)*10000</f>
        <v>0</v>
      </c>
      <c r="N31" s="18">
        <f t="shared" si="41"/>
        <v>0</v>
      </c>
      <c r="O31" s="18">
        <f t="shared" si="41"/>
        <v>0</v>
      </c>
      <c r="P31" s="18">
        <f t="shared" si="41"/>
        <v>0</v>
      </c>
      <c r="Q31" s="18">
        <f t="shared" si="41"/>
        <v>0</v>
      </c>
      <c r="R31" s="18">
        <f t="shared" si="41"/>
        <v>0</v>
      </c>
      <c r="S31" s="18">
        <f t="shared" si="41"/>
        <v>0</v>
      </c>
    </row>
    <row r="32" spans="1:19" ht="13.5" thickBot="1">
      <c r="A32" s="43"/>
      <c r="B32" s="7" t="s">
        <v>13</v>
      </c>
      <c r="C32" s="21">
        <v>1793377</v>
      </c>
      <c r="D32" s="9">
        <v>41</v>
      </c>
      <c r="E32" s="8"/>
      <c r="F32" s="8"/>
      <c r="G32" s="8"/>
      <c r="H32" s="8"/>
      <c r="I32" s="8"/>
      <c r="J32" s="8"/>
      <c r="K32" s="25"/>
      <c r="L32" s="27">
        <f>(D32/$C32)*10000</f>
        <v>0.22861896857158312</v>
      </c>
      <c r="M32" s="20">
        <f t="shared" ref="M32:S32" si="42">(E32/$C32)*10000</f>
        <v>0</v>
      </c>
      <c r="N32" s="20">
        <f t="shared" si="42"/>
        <v>0</v>
      </c>
      <c r="O32" s="20">
        <f t="shared" si="42"/>
        <v>0</v>
      </c>
      <c r="P32" s="20">
        <f t="shared" si="42"/>
        <v>0</v>
      </c>
      <c r="Q32" s="20">
        <f t="shared" si="42"/>
        <v>0</v>
      </c>
      <c r="R32" s="20">
        <f t="shared" si="42"/>
        <v>0</v>
      </c>
      <c r="S32" s="20">
        <f t="shared" si="42"/>
        <v>0</v>
      </c>
    </row>
    <row r="33" spans="1:19" ht="13.5" thickBot="1">
      <c r="A33" s="43"/>
      <c r="B33" s="7" t="s">
        <v>14</v>
      </c>
      <c r="C33" s="21">
        <v>853239</v>
      </c>
      <c r="D33" s="9">
        <v>13</v>
      </c>
      <c r="E33" s="8"/>
      <c r="F33" s="8"/>
      <c r="G33" s="8"/>
      <c r="H33" s="8"/>
      <c r="I33" s="8"/>
      <c r="J33" s="8"/>
      <c r="K33" s="25"/>
      <c r="L33" s="27">
        <f t="shared" ref="L33:L36" si="43">(D33/$C33)*10000</f>
        <v>0.15236059298742791</v>
      </c>
      <c r="M33" s="20">
        <f t="shared" ref="M33:M36" si="44">(E33/$C33)*10000</f>
        <v>0</v>
      </c>
      <c r="N33" s="20">
        <f t="shared" ref="N33:N36" si="45">(F33/$C33)*10000</f>
        <v>0</v>
      </c>
      <c r="O33" s="20">
        <f t="shared" ref="O33:O36" si="46">(G33/$C33)*10000</f>
        <v>0</v>
      </c>
      <c r="P33" s="20">
        <f t="shared" ref="P33:P36" si="47">(H33/$C33)*10000</f>
        <v>0</v>
      </c>
      <c r="Q33" s="20">
        <f t="shared" ref="Q33:Q36" si="48">(I33/$C33)*10000</f>
        <v>0</v>
      </c>
      <c r="R33" s="20">
        <f t="shared" ref="R33:R36" si="49">(J33/$C33)*10000</f>
        <v>0</v>
      </c>
      <c r="S33" s="20">
        <f t="shared" ref="S33:S36" si="50">(K33/$C33)*10000</f>
        <v>0</v>
      </c>
    </row>
    <row r="34" spans="1:19" ht="13.5" thickBot="1">
      <c r="A34" s="43"/>
      <c r="B34" s="7" t="s">
        <v>15</v>
      </c>
      <c r="C34" s="21">
        <v>1460944</v>
      </c>
      <c r="D34" s="9">
        <v>29</v>
      </c>
      <c r="E34" s="8"/>
      <c r="F34" s="8"/>
      <c r="G34" s="8"/>
      <c r="H34" s="8"/>
      <c r="I34" s="8"/>
      <c r="J34" s="8"/>
      <c r="K34" s="25"/>
      <c r="L34" s="27">
        <f t="shared" si="43"/>
        <v>0.19850179062304923</v>
      </c>
      <c r="M34" s="20">
        <f t="shared" si="44"/>
        <v>0</v>
      </c>
      <c r="N34" s="20">
        <f t="shared" si="45"/>
        <v>0</v>
      </c>
      <c r="O34" s="20">
        <f t="shared" si="46"/>
        <v>0</v>
      </c>
      <c r="P34" s="20">
        <f t="shared" si="47"/>
        <v>0</v>
      </c>
      <c r="Q34" s="20">
        <f t="shared" si="48"/>
        <v>0</v>
      </c>
      <c r="R34" s="20">
        <f t="shared" si="49"/>
        <v>0</v>
      </c>
      <c r="S34" s="20">
        <f t="shared" si="50"/>
        <v>0</v>
      </c>
    </row>
    <row r="35" spans="1:19" ht="13.5" thickBot="1">
      <c r="A35" s="43"/>
      <c r="B35" s="7" t="s">
        <v>16</v>
      </c>
      <c r="C35" s="21">
        <v>1101280</v>
      </c>
      <c r="D35" s="9">
        <v>14</v>
      </c>
      <c r="E35" s="8"/>
      <c r="F35" s="8"/>
      <c r="G35" s="8"/>
      <c r="H35" s="8"/>
      <c r="I35" s="8"/>
      <c r="J35" s="8"/>
      <c r="K35" s="25"/>
      <c r="L35" s="27">
        <f t="shared" si="43"/>
        <v>0.12712480023245679</v>
      </c>
      <c r="M35" s="20">
        <f t="shared" si="44"/>
        <v>0</v>
      </c>
      <c r="N35" s="20">
        <f t="shared" si="45"/>
        <v>0</v>
      </c>
      <c r="O35" s="20">
        <f t="shared" si="46"/>
        <v>0</v>
      </c>
      <c r="P35" s="20">
        <f t="shared" si="47"/>
        <v>0</v>
      </c>
      <c r="Q35" s="20">
        <f t="shared" si="48"/>
        <v>0</v>
      </c>
      <c r="R35" s="20">
        <f t="shared" si="49"/>
        <v>0</v>
      </c>
      <c r="S35" s="20">
        <f t="shared" si="50"/>
        <v>0</v>
      </c>
    </row>
    <row r="36" spans="1:19" ht="13.5" thickBot="1">
      <c r="A36" s="44"/>
      <c r="B36" s="7" t="s">
        <v>17</v>
      </c>
      <c r="C36" s="21">
        <v>1173019</v>
      </c>
      <c r="D36" s="9">
        <v>26</v>
      </c>
      <c r="E36" s="8"/>
      <c r="F36" s="8"/>
      <c r="G36" s="8"/>
      <c r="H36" s="8"/>
      <c r="I36" s="8"/>
      <c r="J36" s="8"/>
      <c r="K36" s="25"/>
      <c r="L36" s="27">
        <f t="shared" si="43"/>
        <v>0.22165028869950104</v>
      </c>
      <c r="M36" s="20">
        <f t="shared" si="44"/>
        <v>0</v>
      </c>
      <c r="N36" s="20">
        <f t="shared" si="45"/>
        <v>0</v>
      </c>
      <c r="O36" s="20">
        <f t="shared" si="46"/>
        <v>0</v>
      </c>
      <c r="P36" s="20">
        <f t="shared" si="47"/>
        <v>0</v>
      </c>
      <c r="Q36" s="20">
        <f t="shared" si="48"/>
        <v>0</v>
      </c>
      <c r="R36" s="20">
        <f t="shared" si="49"/>
        <v>0</v>
      </c>
      <c r="S36" s="20">
        <f t="shared" si="50"/>
        <v>0</v>
      </c>
    </row>
    <row r="37" spans="1:19" ht="13.5" thickBot="1">
      <c r="A37" s="42" t="s">
        <v>22</v>
      </c>
      <c r="B37" s="3" t="s">
        <v>12</v>
      </c>
      <c r="C37" s="12"/>
      <c r="D37" s="5">
        <f>SUM(D38:D42)</f>
        <v>495</v>
      </c>
      <c r="E37" s="4"/>
      <c r="F37" s="6">
        <f>SUM(F38:F42)</f>
        <v>1042990</v>
      </c>
      <c r="G37" s="4"/>
      <c r="H37" s="4"/>
      <c r="I37" s="4"/>
      <c r="J37" s="4"/>
      <c r="K37" s="24">
        <f>SUM(K38:K42)</f>
        <v>571.66</v>
      </c>
      <c r="L37" s="22">
        <f>(D37/$C$8)*10000</f>
        <v>0.77563606466391688</v>
      </c>
      <c r="M37" s="18">
        <f t="shared" ref="M37:S37" si="51">(E37/$C$8)*10000</f>
        <v>0</v>
      </c>
      <c r="N37" s="18">
        <f t="shared" si="51"/>
        <v>1634.3043617854921</v>
      </c>
      <c r="O37" s="18">
        <f t="shared" si="51"/>
        <v>0</v>
      </c>
      <c r="P37" s="18">
        <f t="shared" si="51"/>
        <v>0</v>
      </c>
      <c r="Q37" s="18">
        <f t="shared" si="51"/>
        <v>0</v>
      </c>
      <c r="R37" s="18">
        <f t="shared" si="51"/>
        <v>0</v>
      </c>
      <c r="S37" s="18">
        <f t="shared" si="51"/>
        <v>0.89575780348641354</v>
      </c>
    </row>
    <row r="38" spans="1:19" ht="13.5" thickBot="1">
      <c r="A38" s="43"/>
      <c r="B38" s="7" t="s">
        <v>13</v>
      </c>
      <c r="C38" s="21">
        <v>1793377</v>
      </c>
      <c r="D38" s="9">
        <v>139</v>
      </c>
      <c r="E38" s="8"/>
      <c r="F38" s="10">
        <v>157025</v>
      </c>
      <c r="G38" s="8"/>
      <c r="H38" s="8"/>
      <c r="I38" s="8"/>
      <c r="J38" s="8"/>
      <c r="K38" s="26">
        <v>184.08</v>
      </c>
      <c r="L38" s="27">
        <f>(D38/$C38)*10000</f>
        <v>0.77507406418170866</v>
      </c>
      <c r="M38" s="20">
        <f t="shared" ref="M38:S38" si="52">(E38/$C38)*10000</f>
        <v>0</v>
      </c>
      <c r="N38" s="20">
        <f t="shared" si="52"/>
        <v>875.58276926714234</v>
      </c>
      <c r="O38" s="20">
        <f t="shared" si="52"/>
        <v>0</v>
      </c>
      <c r="P38" s="20">
        <f t="shared" si="52"/>
        <v>0</v>
      </c>
      <c r="Q38" s="20">
        <f t="shared" si="52"/>
        <v>0</v>
      </c>
      <c r="R38" s="20">
        <f t="shared" si="52"/>
        <v>0</v>
      </c>
      <c r="S38" s="20">
        <f t="shared" si="52"/>
        <v>1.0264434081623663</v>
      </c>
    </row>
    <row r="39" spans="1:19" ht="13.5" thickBot="1">
      <c r="A39" s="43"/>
      <c r="B39" s="7" t="s">
        <v>14</v>
      </c>
      <c r="C39" s="21">
        <v>853239</v>
      </c>
      <c r="D39" s="9">
        <v>71</v>
      </c>
      <c r="E39" s="8"/>
      <c r="F39" s="10">
        <v>271844</v>
      </c>
      <c r="G39" s="8"/>
      <c r="H39" s="8"/>
      <c r="I39" s="8"/>
      <c r="J39" s="8"/>
      <c r="K39" s="26">
        <v>72.290000000000006</v>
      </c>
      <c r="L39" s="27">
        <f t="shared" ref="L39:L102" si="53">(D39/$C39)*10000</f>
        <v>0.83212323862364468</v>
      </c>
      <c r="M39" s="20">
        <f t="shared" ref="M39:M102" si="54">(E39/$C39)*10000</f>
        <v>0</v>
      </c>
      <c r="N39" s="20">
        <f t="shared" ref="N39:N102" si="55">(F39/$C39)*10000</f>
        <v>3186.0240800057195</v>
      </c>
      <c r="O39" s="20">
        <f t="shared" ref="O39:O102" si="56">(G39/$C39)*10000</f>
        <v>0</v>
      </c>
      <c r="P39" s="20">
        <f t="shared" ref="P39:P102" si="57">(H39/$C39)*10000</f>
        <v>0</v>
      </c>
      <c r="Q39" s="20">
        <f t="shared" ref="Q39:Q102" si="58">(I39/$C39)*10000</f>
        <v>0</v>
      </c>
      <c r="R39" s="20">
        <f t="shared" ref="R39:R102" si="59">(J39/$C39)*10000</f>
        <v>0</v>
      </c>
      <c r="S39" s="20">
        <f t="shared" ref="S39:S102" si="60">(K39/$C39)*10000</f>
        <v>0.84724209746624335</v>
      </c>
    </row>
    <row r="40" spans="1:19" ht="13.5" thickBot="1">
      <c r="A40" s="43"/>
      <c r="B40" s="7" t="s">
        <v>15</v>
      </c>
      <c r="C40" s="21">
        <v>1460944</v>
      </c>
      <c r="D40" s="9">
        <v>100</v>
      </c>
      <c r="E40" s="8"/>
      <c r="F40" s="10">
        <v>215291</v>
      </c>
      <c r="G40" s="8"/>
      <c r="H40" s="8"/>
      <c r="I40" s="8"/>
      <c r="J40" s="8"/>
      <c r="K40" s="26">
        <v>133.1</v>
      </c>
      <c r="L40" s="27">
        <f t="shared" si="53"/>
        <v>0.68448893318292825</v>
      </c>
      <c r="M40" s="20">
        <f t="shared" si="54"/>
        <v>0</v>
      </c>
      <c r="N40" s="20">
        <f t="shared" si="55"/>
        <v>1473.6430691388582</v>
      </c>
      <c r="O40" s="20">
        <f t="shared" si="56"/>
        <v>0</v>
      </c>
      <c r="P40" s="20">
        <f t="shared" si="57"/>
        <v>0</v>
      </c>
      <c r="Q40" s="20">
        <f t="shared" si="58"/>
        <v>0</v>
      </c>
      <c r="R40" s="20">
        <f t="shared" si="59"/>
        <v>0</v>
      </c>
      <c r="S40" s="20">
        <f t="shared" si="60"/>
        <v>0.9110547700664775</v>
      </c>
    </row>
    <row r="41" spans="1:19" ht="13.5" thickBot="1">
      <c r="A41" s="43"/>
      <c r="B41" s="7" t="s">
        <v>16</v>
      </c>
      <c r="C41" s="21">
        <v>1101280</v>
      </c>
      <c r="D41" s="9">
        <v>80</v>
      </c>
      <c r="E41" s="8"/>
      <c r="F41" s="10">
        <v>101030</v>
      </c>
      <c r="G41" s="8"/>
      <c r="H41" s="8"/>
      <c r="I41" s="8"/>
      <c r="J41" s="8"/>
      <c r="K41" s="26">
        <v>63.15</v>
      </c>
      <c r="L41" s="27">
        <f t="shared" si="53"/>
        <v>0.72642742989975306</v>
      </c>
      <c r="M41" s="20">
        <f t="shared" si="54"/>
        <v>0</v>
      </c>
      <c r="N41" s="20">
        <f t="shared" si="55"/>
        <v>917.38704053465051</v>
      </c>
      <c r="O41" s="20">
        <f t="shared" si="56"/>
        <v>0</v>
      </c>
      <c r="P41" s="20">
        <f t="shared" si="57"/>
        <v>0</v>
      </c>
      <c r="Q41" s="20">
        <f t="shared" si="58"/>
        <v>0</v>
      </c>
      <c r="R41" s="20">
        <f t="shared" si="59"/>
        <v>0</v>
      </c>
      <c r="S41" s="20">
        <f t="shared" si="60"/>
        <v>0.57342365247711746</v>
      </c>
    </row>
    <row r="42" spans="1:19" ht="13.5" thickBot="1">
      <c r="A42" s="44"/>
      <c r="B42" s="7" t="s">
        <v>17</v>
      </c>
      <c r="C42" s="21">
        <v>1173019</v>
      </c>
      <c r="D42" s="9">
        <v>105</v>
      </c>
      <c r="E42" s="8"/>
      <c r="F42" s="10">
        <v>297800</v>
      </c>
      <c r="G42" s="8"/>
      <c r="H42" s="8"/>
      <c r="I42" s="8"/>
      <c r="J42" s="8"/>
      <c r="K42" s="26">
        <v>119.04</v>
      </c>
      <c r="L42" s="27">
        <f t="shared" si="53"/>
        <v>0.89512616590183103</v>
      </c>
      <c r="M42" s="20">
        <f t="shared" si="54"/>
        <v>0</v>
      </c>
      <c r="N42" s="20">
        <f t="shared" si="55"/>
        <v>2538.7483067196699</v>
      </c>
      <c r="O42" s="20">
        <f t="shared" si="56"/>
        <v>0</v>
      </c>
      <c r="P42" s="20">
        <f t="shared" si="57"/>
        <v>0</v>
      </c>
      <c r="Q42" s="20">
        <f t="shared" si="58"/>
        <v>0</v>
      </c>
      <c r="R42" s="20">
        <f t="shared" si="59"/>
        <v>0</v>
      </c>
      <c r="S42" s="20">
        <f t="shared" si="60"/>
        <v>1.0148173217995615</v>
      </c>
    </row>
    <row r="43" spans="1:19" ht="13.5" thickBot="1">
      <c r="A43" s="42" t="s">
        <v>23</v>
      </c>
      <c r="B43" s="3" t="s">
        <v>12</v>
      </c>
      <c r="C43" s="12"/>
      <c r="D43" s="5">
        <f>SUM(D44:D48)</f>
        <v>1884</v>
      </c>
      <c r="E43" s="6">
        <f>SUM(E44:E48)</f>
        <v>91725</v>
      </c>
      <c r="F43" s="4"/>
      <c r="G43" s="4"/>
      <c r="H43" s="4"/>
      <c r="I43" s="4"/>
      <c r="J43" s="4"/>
      <c r="K43" s="29"/>
      <c r="L43" s="22">
        <f>(D43/$C$8)*10000</f>
        <v>2.9521178703572106</v>
      </c>
      <c r="M43" s="18">
        <f t="shared" ref="M43:S43" si="61">(E43/$C$8)*10000</f>
        <v>143.72771319454097</v>
      </c>
      <c r="N43" s="18">
        <f t="shared" si="61"/>
        <v>0</v>
      </c>
      <c r="O43" s="18">
        <f t="shared" si="61"/>
        <v>0</v>
      </c>
      <c r="P43" s="18">
        <f t="shared" si="61"/>
        <v>0</v>
      </c>
      <c r="Q43" s="18">
        <f t="shared" si="61"/>
        <v>0</v>
      </c>
      <c r="R43" s="18">
        <f t="shared" si="61"/>
        <v>0</v>
      </c>
      <c r="S43" s="18">
        <f t="shared" si="61"/>
        <v>0</v>
      </c>
    </row>
    <row r="44" spans="1:19" ht="13.5" thickBot="1">
      <c r="A44" s="43"/>
      <c r="B44" s="7" t="s">
        <v>13</v>
      </c>
      <c r="C44" s="21">
        <v>1793377</v>
      </c>
      <c r="D44" s="9">
        <v>468</v>
      </c>
      <c r="E44" s="10">
        <v>26013</v>
      </c>
      <c r="F44" s="8"/>
      <c r="G44" s="8"/>
      <c r="H44" s="8"/>
      <c r="I44" s="8"/>
      <c r="J44" s="8"/>
      <c r="K44" s="25"/>
      <c r="L44" s="27">
        <f t="shared" si="53"/>
        <v>2.6096018851585585</v>
      </c>
      <c r="M44" s="20">
        <f t="shared" si="54"/>
        <v>145.05037145006321</v>
      </c>
      <c r="N44" s="20">
        <f t="shared" si="55"/>
        <v>0</v>
      </c>
      <c r="O44" s="20">
        <f t="shared" si="56"/>
        <v>0</v>
      </c>
      <c r="P44" s="20">
        <f t="shared" si="57"/>
        <v>0</v>
      </c>
      <c r="Q44" s="20">
        <f t="shared" si="58"/>
        <v>0</v>
      </c>
      <c r="R44" s="20">
        <f t="shared" si="59"/>
        <v>0</v>
      </c>
      <c r="S44" s="20">
        <f t="shared" si="60"/>
        <v>0</v>
      </c>
    </row>
    <row r="45" spans="1:19" ht="13.5" thickBot="1">
      <c r="A45" s="43"/>
      <c r="B45" s="7" t="s">
        <v>14</v>
      </c>
      <c r="C45" s="21">
        <v>853239</v>
      </c>
      <c r="D45" s="9">
        <v>213</v>
      </c>
      <c r="E45" s="10">
        <v>9329</v>
      </c>
      <c r="F45" s="8"/>
      <c r="G45" s="8"/>
      <c r="H45" s="8"/>
      <c r="I45" s="8"/>
      <c r="J45" s="8"/>
      <c r="K45" s="25"/>
      <c r="L45" s="27">
        <f t="shared" si="53"/>
        <v>2.4963697158709341</v>
      </c>
      <c r="M45" s="20">
        <f t="shared" si="54"/>
        <v>109.33630553690114</v>
      </c>
      <c r="N45" s="20">
        <f t="shared" si="55"/>
        <v>0</v>
      </c>
      <c r="O45" s="20">
        <f t="shared" si="56"/>
        <v>0</v>
      </c>
      <c r="P45" s="20">
        <f t="shared" si="57"/>
        <v>0</v>
      </c>
      <c r="Q45" s="20">
        <f t="shared" si="58"/>
        <v>0</v>
      </c>
      <c r="R45" s="20">
        <f t="shared" si="59"/>
        <v>0</v>
      </c>
      <c r="S45" s="20">
        <f t="shared" si="60"/>
        <v>0</v>
      </c>
    </row>
    <row r="46" spans="1:19" ht="13.5" thickBot="1">
      <c r="A46" s="43"/>
      <c r="B46" s="7" t="s">
        <v>15</v>
      </c>
      <c r="C46" s="21">
        <v>1460944</v>
      </c>
      <c r="D46" s="9">
        <v>470</v>
      </c>
      <c r="E46" s="10">
        <v>22902</v>
      </c>
      <c r="F46" s="8"/>
      <c r="G46" s="8"/>
      <c r="H46" s="8"/>
      <c r="I46" s="8"/>
      <c r="J46" s="8"/>
      <c r="K46" s="25"/>
      <c r="L46" s="27">
        <f t="shared" si="53"/>
        <v>3.217097985959763</v>
      </c>
      <c r="M46" s="20">
        <f t="shared" si="54"/>
        <v>156.76165547755423</v>
      </c>
      <c r="N46" s="20">
        <f t="shared" si="55"/>
        <v>0</v>
      </c>
      <c r="O46" s="20">
        <f t="shared" si="56"/>
        <v>0</v>
      </c>
      <c r="P46" s="20">
        <f t="shared" si="57"/>
        <v>0</v>
      </c>
      <c r="Q46" s="20">
        <f t="shared" si="58"/>
        <v>0</v>
      </c>
      <c r="R46" s="20">
        <f t="shared" si="59"/>
        <v>0</v>
      </c>
      <c r="S46" s="20">
        <f t="shared" si="60"/>
        <v>0</v>
      </c>
    </row>
    <row r="47" spans="1:19" ht="13.5" thickBot="1">
      <c r="A47" s="43"/>
      <c r="B47" s="7" t="s">
        <v>16</v>
      </c>
      <c r="C47" s="21">
        <v>1101280</v>
      </c>
      <c r="D47" s="9">
        <v>283</v>
      </c>
      <c r="E47" s="10">
        <v>13971</v>
      </c>
      <c r="F47" s="8"/>
      <c r="G47" s="8"/>
      <c r="H47" s="8"/>
      <c r="I47" s="8"/>
      <c r="J47" s="8"/>
      <c r="K47" s="25"/>
      <c r="L47" s="27">
        <f t="shared" si="53"/>
        <v>2.5697370332703762</v>
      </c>
      <c r="M47" s="20">
        <f t="shared" si="54"/>
        <v>126.86147028911812</v>
      </c>
      <c r="N47" s="20">
        <f t="shared" si="55"/>
        <v>0</v>
      </c>
      <c r="O47" s="20">
        <f t="shared" si="56"/>
        <v>0</v>
      </c>
      <c r="P47" s="20">
        <f t="shared" si="57"/>
        <v>0</v>
      </c>
      <c r="Q47" s="20">
        <f t="shared" si="58"/>
        <v>0</v>
      </c>
      <c r="R47" s="20">
        <f t="shared" si="59"/>
        <v>0</v>
      </c>
      <c r="S47" s="20">
        <f t="shared" si="60"/>
        <v>0</v>
      </c>
    </row>
    <row r="48" spans="1:19" ht="13.5" thickBot="1">
      <c r="A48" s="44"/>
      <c r="B48" s="7" t="s">
        <v>17</v>
      </c>
      <c r="C48" s="21">
        <v>1173019</v>
      </c>
      <c r="D48" s="9">
        <v>450</v>
      </c>
      <c r="E48" s="10">
        <v>19510</v>
      </c>
      <c r="F48" s="8"/>
      <c r="G48" s="8"/>
      <c r="H48" s="8"/>
      <c r="I48" s="8"/>
      <c r="J48" s="8"/>
      <c r="K48" s="25"/>
      <c r="L48" s="27">
        <f t="shared" si="53"/>
        <v>3.8362549967221335</v>
      </c>
      <c r="M48" s="20">
        <f t="shared" si="54"/>
        <v>166.32296663566405</v>
      </c>
      <c r="N48" s="20">
        <f t="shared" si="55"/>
        <v>0</v>
      </c>
      <c r="O48" s="20">
        <f t="shared" si="56"/>
        <v>0</v>
      </c>
      <c r="P48" s="20">
        <f t="shared" si="57"/>
        <v>0</v>
      </c>
      <c r="Q48" s="20">
        <f t="shared" si="58"/>
        <v>0</v>
      </c>
      <c r="R48" s="20">
        <f t="shared" si="59"/>
        <v>0</v>
      </c>
      <c r="S48" s="20">
        <f t="shared" si="60"/>
        <v>0</v>
      </c>
    </row>
    <row r="49" spans="1:19" ht="13.5" thickBot="1">
      <c r="A49" s="42" t="s">
        <v>24</v>
      </c>
      <c r="B49" s="3" t="s">
        <v>12</v>
      </c>
      <c r="C49" s="12"/>
      <c r="D49" s="5">
        <v>1</v>
      </c>
      <c r="E49" s="4"/>
      <c r="F49" s="4"/>
      <c r="G49" s="4"/>
      <c r="H49" s="4"/>
      <c r="I49" s="4"/>
      <c r="J49" s="4"/>
      <c r="K49" s="29"/>
      <c r="L49" s="22">
        <f>(D49/$C$8)*10000</f>
        <v>1.5669415447755897E-3</v>
      </c>
      <c r="M49" s="18">
        <f t="shared" ref="M49:S49" si="62">(E49/$C$8)*10000</f>
        <v>0</v>
      </c>
      <c r="N49" s="18">
        <f t="shared" si="62"/>
        <v>0</v>
      </c>
      <c r="O49" s="18">
        <f t="shared" si="62"/>
        <v>0</v>
      </c>
      <c r="P49" s="18">
        <f t="shared" si="62"/>
        <v>0</v>
      </c>
      <c r="Q49" s="18">
        <f t="shared" si="62"/>
        <v>0</v>
      </c>
      <c r="R49" s="18">
        <f t="shared" si="62"/>
        <v>0</v>
      </c>
      <c r="S49" s="18">
        <f t="shared" si="62"/>
        <v>0</v>
      </c>
    </row>
    <row r="50" spans="1:19" ht="13.5" thickBot="1">
      <c r="A50" s="44"/>
      <c r="B50" s="7" t="s">
        <v>13</v>
      </c>
      <c r="C50" s="21">
        <v>1793377</v>
      </c>
      <c r="D50" s="9">
        <v>1</v>
      </c>
      <c r="E50" s="8"/>
      <c r="F50" s="8"/>
      <c r="G50" s="8"/>
      <c r="H50" s="8"/>
      <c r="I50" s="8"/>
      <c r="J50" s="8"/>
      <c r="K50" s="25"/>
      <c r="L50" s="27">
        <f t="shared" si="53"/>
        <v>5.5760724041849534E-3</v>
      </c>
      <c r="M50" s="20">
        <f t="shared" si="54"/>
        <v>0</v>
      </c>
      <c r="N50" s="20">
        <f t="shared" si="55"/>
        <v>0</v>
      </c>
      <c r="O50" s="20">
        <f t="shared" si="56"/>
        <v>0</v>
      </c>
      <c r="P50" s="20">
        <f t="shared" si="57"/>
        <v>0</v>
      </c>
      <c r="Q50" s="20">
        <f t="shared" si="58"/>
        <v>0</v>
      </c>
      <c r="R50" s="20">
        <f t="shared" si="59"/>
        <v>0</v>
      </c>
      <c r="S50" s="20">
        <f t="shared" si="60"/>
        <v>0</v>
      </c>
    </row>
    <row r="51" spans="1:19" ht="13.5" thickBot="1">
      <c r="A51" s="42" t="s">
        <v>25</v>
      </c>
      <c r="B51" s="3" t="s">
        <v>12</v>
      </c>
      <c r="C51" s="12"/>
      <c r="D51" s="5">
        <f>SUM(D52:D56)</f>
        <v>65</v>
      </c>
      <c r="E51" s="6">
        <f>SUM(E52:E56)</f>
        <v>30176</v>
      </c>
      <c r="F51" s="4"/>
      <c r="G51" s="6">
        <f>SUM(G52:G56)</f>
        <v>58</v>
      </c>
      <c r="H51" s="4"/>
      <c r="I51" s="4"/>
      <c r="J51" s="4"/>
      <c r="K51" s="29"/>
      <c r="L51" s="22">
        <f>(D51/$C$8)*10000</f>
        <v>0.10185120041041333</v>
      </c>
      <c r="M51" s="18">
        <f t="shared" ref="M51:S51" si="63">(E51/$C$8)*10000</f>
        <v>47.284028055148191</v>
      </c>
      <c r="N51" s="18">
        <f t="shared" si="63"/>
        <v>0</v>
      </c>
      <c r="O51" s="18">
        <f t="shared" si="63"/>
        <v>9.0882609596984201E-2</v>
      </c>
      <c r="P51" s="18">
        <f t="shared" si="63"/>
        <v>0</v>
      </c>
      <c r="Q51" s="18">
        <f t="shared" si="63"/>
        <v>0</v>
      </c>
      <c r="R51" s="18">
        <f t="shared" si="63"/>
        <v>0</v>
      </c>
      <c r="S51" s="18">
        <f t="shared" si="63"/>
        <v>0</v>
      </c>
    </row>
    <row r="52" spans="1:19" ht="13.5" thickBot="1">
      <c r="A52" s="43"/>
      <c r="B52" s="7" t="s">
        <v>13</v>
      </c>
      <c r="C52" s="21">
        <v>1793377</v>
      </c>
      <c r="D52" s="9">
        <v>18</v>
      </c>
      <c r="E52" s="10">
        <v>8765</v>
      </c>
      <c r="F52" s="8"/>
      <c r="G52" s="10">
        <v>17</v>
      </c>
      <c r="H52" s="8"/>
      <c r="I52" s="8"/>
      <c r="J52" s="8"/>
      <c r="K52" s="25"/>
      <c r="L52" s="27">
        <f t="shared" si="53"/>
        <v>0.10036930327532917</v>
      </c>
      <c r="M52" s="20">
        <f t="shared" si="54"/>
        <v>48.874274622681128</v>
      </c>
      <c r="N52" s="20">
        <f t="shared" si="55"/>
        <v>0</v>
      </c>
      <c r="O52" s="20">
        <f t="shared" si="56"/>
        <v>9.4793230871144218E-2</v>
      </c>
      <c r="P52" s="20">
        <f t="shared" si="57"/>
        <v>0</v>
      </c>
      <c r="Q52" s="20">
        <f t="shared" si="58"/>
        <v>0</v>
      </c>
      <c r="R52" s="20">
        <f t="shared" si="59"/>
        <v>0</v>
      </c>
      <c r="S52" s="20">
        <f t="shared" si="60"/>
        <v>0</v>
      </c>
    </row>
    <row r="53" spans="1:19" ht="13.5" thickBot="1">
      <c r="A53" s="43"/>
      <c r="B53" s="7" t="s">
        <v>14</v>
      </c>
      <c r="C53" s="21">
        <v>853239</v>
      </c>
      <c r="D53" s="9">
        <v>8</v>
      </c>
      <c r="E53" s="10">
        <v>3415</v>
      </c>
      <c r="F53" s="8"/>
      <c r="G53" s="10">
        <v>8</v>
      </c>
      <c r="H53" s="8"/>
      <c r="I53" s="8"/>
      <c r="J53" s="8"/>
      <c r="K53" s="25"/>
      <c r="L53" s="27">
        <f t="shared" si="53"/>
        <v>9.3760364915340261E-2</v>
      </c>
      <c r="M53" s="20">
        <f t="shared" si="54"/>
        <v>40.023955773235869</v>
      </c>
      <c r="N53" s="20">
        <f t="shared" si="55"/>
        <v>0</v>
      </c>
      <c r="O53" s="20">
        <f t="shared" si="56"/>
        <v>9.3760364915340261E-2</v>
      </c>
      <c r="P53" s="20">
        <f t="shared" si="57"/>
        <v>0</v>
      </c>
      <c r="Q53" s="20">
        <f t="shared" si="58"/>
        <v>0</v>
      </c>
      <c r="R53" s="20">
        <f t="shared" si="59"/>
        <v>0</v>
      </c>
      <c r="S53" s="20">
        <f t="shared" si="60"/>
        <v>0</v>
      </c>
    </row>
    <row r="54" spans="1:19" ht="13.5" thickBot="1">
      <c r="A54" s="43"/>
      <c r="B54" s="7" t="s">
        <v>15</v>
      </c>
      <c r="C54" s="21">
        <v>1460944</v>
      </c>
      <c r="D54" s="9">
        <v>15</v>
      </c>
      <c r="E54" s="10">
        <v>7436</v>
      </c>
      <c r="F54" s="8"/>
      <c r="G54" s="10">
        <v>14</v>
      </c>
      <c r="H54" s="8"/>
      <c r="I54" s="8"/>
      <c r="J54" s="8"/>
      <c r="K54" s="25"/>
      <c r="L54" s="27">
        <f t="shared" si="53"/>
        <v>0.10267333997743924</v>
      </c>
      <c r="M54" s="20">
        <f t="shared" si="54"/>
        <v>50.898597071482541</v>
      </c>
      <c r="N54" s="20">
        <f t="shared" si="55"/>
        <v>0</v>
      </c>
      <c r="O54" s="20">
        <f t="shared" si="56"/>
        <v>9.5828450645609964E-2</v>
      </c>
      <c r="P54" s="20">
        <f t="shared" si="57"/>
        <v>0</v>
      </c>
      <c r="Q54" s="20">
        <f t="shared" si="58"/>
        <v>0</v>
      </c>
      <c r="R54" s="20">
        <f t="shared" si="59"/>
        <v>0</v>
      </c>
      <c r="S54" s="20">
        <f t="shared" si="60"/>
        <v>0</v>
      </c>
    </row>
    <row r="55" spans="1:19" ht="13.5" thickBot="1">
      <c r="A55" s="43"/>
      <c r="B55" s="7" t="s">
        <v>16</v>
      </c>
      <c r="C55" s="21">
        <v>1101280</v>
      </c>
      <c r="D55" s="9">
        <v>8</v>
      </c>
      <c r="E55" s="10">
        <v>3717</v>
      </c>
      <c r="F55" s="8"/>
      <c r="G55" s="10">
        <v>8</v>
      </c>
      <c r="H55" s="8"/>
      <c r="I55" s="8"/>
      <c r="J55" s="8"/>
      <c r="K55" s="25"/>
      <c r="L55" s="27">
        <f t="shared" si="53"/>
        <v>7.2642742989975306E-2</v>
      </c>
      <c r="M55" s="20">
        <f t="shared" si="54"/>
        <v>33.751634461717273</v>
      </c>
      <c r="N55" s="20">
        <f t="shared" si="55"/>
        <v>0</v>
      </c>
      <c r="O55" s="20">
        <f t="shared" si="56"/>
        <v>7.2642742989975306E-2</v>
      </c>
      <c r="P55" s="20">
        <f t="shared" si="57"/>
        <v>0</v>
      </c>
      <c r="Q55" s="20">
        <f t="shared" si="58"/>
        <v>0</v>
      </c>
      <c r="R55" s="20">
        <f t="shared" si="59"/>
        <v>0</v>
      </c>
      <c r="S55" s="20">
        <f t="shared" si="60"/>
        <v>0</v>
      </c>
    </row>
    <row r="56" spans="1:19" ht="13.5" thickBot="1">
      <c r="A56" s="44"/>
      <c r="B56" s="7" t="s">
        <v>17</v>
      </c>
      <c r="C56" s="21">
        <v>1173019</v>
      </c>
      <c r="D56" s="9">
        <v>16</v>
      </c>
      <c r="E56" s="10">
        <v>6843</v>
      </c>
      <c r="F56" s="8"/>
      <c r="G56" s="10">
        <v>11</v>
      </c>
      <c r="H56" s="8"/>
      <c r="I56" s="8"/>
      <c r="J56" s="8"/>
      <c r="K56" s="25"/>
      <c r="L56" s="27">
        <f t="shared" si="53"/>
        <v>0.13640017766123141</v>
      </c>
      <c r="M56" s="20">
        <f t="shared" si="54"/>
        <v>58.336650983487907</v>
      </c>
      <c r="N56" s="20">
        <f t="shared" si="55"/>
        <v>0</v>
      </c>
      <c r="O56" s="20">
        <f t="shared" si="56"/>
        <v>9.3775122142096587E-2</v>
      </c>
      <c r="P56" s="20">
        <f t="shared" si="57"/>
        <v>0</v>
      </c>
      <c r="Q56" s="20">
        <f t="shared" si="58"/>
        <v>0</v>
      </c>
      <c r="R56" s="20">
        <f t="shared" si="59"/>
        <v>0</v>
      </c>
      <c r="S56" s="20">
        <f t="shared" si="60"/>
        <v>0</v>
      </c>
    </row>
    <row r="57" spans="1:19" ht="13.5" thickBot="1">
      <c r="A57" s="42" t="s">
        <v>26</v>
      </c>
      <c r="B57" s="3" t="s">
        <v>12</v>
      </c>
      <c r="C57" s="12"/>
      <c r="D57" s="5">
        <f>SUM(D58:D62)</f>
        <v>35</v>
      </c>
      <c r="E57" s="6">
        <f>SUM(E58:E62)</f>
        <v>10141</v>
      </c>
      <c r="F57" s="4"/>
      <c r="G57" s="4"/>
      <c r="H57" s="4"/>
      <c r="I57" s="4"/>
      <c r="J57" s="4"/>
      <c r="K57" s="29"/>
      <c r="L57" s="22">
        <f>(D57/$C$8)*10000</f>
        <v>5.4842954067145636E-2</v>
      </c>
      <c r="M57" s="18">
        <f t="shared" ref="M57:S57" si="64">(E57/$C$8)*10000</f>
        <v>15.890354205569256</v>
      </c>
      <c r="N57" s="18">
        <f t="shared" si="64"/>
        <v>0</v>
      </c>
      <c r="O57" s="18">
        <f t="shared" si="64"/>
        <v>0</v>
      </c>
      <c r="P57" s="18">
        <f t="shared" si="64"/>
        <v>0</v>
      </c>
      <c r="Q57" s="18">
        <f t="shared" si="64"/>
        <v>0</v>
      </c>
      <c r="R57" s="18">
        <f t="shared" si="64"/>
        <v>0</v>
      </c>
      <c r="S57" s="18">
        <f t="shared" si="64"/>
        <v>0</v>
      </c>
    </row>
    <row r="58" spans="1:19" ht="13.5" thickBot="1">
      <c r="A58" s="43"/>
      <c r="B58" s="7" t="s">
        <v>13</v>
      </c>
      <c r="C58" s="21">
        <v>1793377</v>
      </c>
      <c r="D58" s="9">
        <v>6</v>
      </c>
      <c r="E58" s="10">
        <v>2944</v>
      </c>
      <c r="F58" s="8"/>
      <c r="G58" s="8"/>
      <c r="H58" s="8"/>
      <c r="I58" s="8"/>
      <c r="J58" s="8"/>
      <c r="K58" s="25"/>
      <c r="L58" s="27">
        <f t="shared" si="53"/>
        <v>3.3456434425109725E-2</v>
      </c>
      <c r="M58" s="20">
        <f t="shared" si="54"/>
        <v>16.415957157920506</v>
      </c>
      <c r="N58" s="20">
        <f t="shared" si="55"/>
        <v>0</v>
      </c>
      <c r="O58" s="20">
        <f t="shared" si="56"/>
        <v>0</v>
      </c>
      <c r="P58" s="20">
        <f t="shared" si="57"/>
        <v>0</v>
      </c>
      <c r="Q58" s="20">
        <f t="shared" si="58"/>
        <v>0</v>
      </c>
      <c r="R58" s="20">
        <f t="shared" si="59"/>
        <v>0</v>
      </c>
      <c r="S58" s="20">
        <f t="shared" si="60"/>
        <v>0</v>
      </c>
    </row>
    <row r="59" spans="1:19" ht="13.5" thickBot="1">
      <c r="A59" s="43"/>
      <c r="B59" s="7" t="s">
        <v>14</v>
      </c>
      <c r="C59" s="21">
        <v>853239</v>
      </c>
      <c r="D59" s="9">
        <v>4</v>
      </c>
      <c r="E59" s="10">
        <v>1252</v>
      </c>
      <c r="F59" s="8"/>
      <c r="G59" s="8"/>
      <c r="H59" s="8"/>
      <c r="I59" s="8"/>
      <c r="J59" s="8"/>
      <c r="K59" s="25"/>
      <c r="L59" s="27">
        <f t="shared" si="53"/>
        <v>4.688018245767013E-2</v>
      </c>
      <c r="M59" s="20">
        <f t="shared" si="54"/>
        <v>14.673497109250748</v>
      </c>
      <c r="N59" s="20">
        <f t="shared" si="55"/>
        <v>0</v>
      </c>
      <c r="O59" s="20">
        <f t="shared" si="56"/>
        <v>0</v>
      </c>
      <c r="P59" s="20">
        <f t="shared" si="57"/>
        <v>0</v>
      </c>
      <c r="Q59" s="20">
        <f t="shared" si="58"/>
        <v>0</v>
      </c>
      <c r="R59" s="20">
        <f t="shared" si="59"/>
        <v>0</v>
      </c>
      <c r="S59" s="20">
        <f t="shared" si="60"/>
        <v>0</v>
      </c>
    </row>
    <row r="60" spans="1:19" ht="13.5" thickBot="1">
      <c r="A60" s="43"/>
      <c r="B60" s="7" t="s">
        <v>15</v>
      </c>
      <c r="C60" s="21">
        <v>1460944</v>
      </c>
      <c r="D60" s="9">
        <v>11</v>
      </c>
      <c r="E60" s="10">
        <v>2466</v>
      </c>
      <c r="F60" s="8"/>
      <c r="G60" s="8"/>
      <c r="H60" s="8"/>
      <c r="I60" s="8"/>
      <c r="J60" s="8"/>
      <c r="K60" s="25"/>
      <c r="L60" s="27">
        <f t="shared" si="53"/>
        <v>7.5293782650122112E-2</v>
      </c>
      <c r="M60" s="20">
        <f t="shared" si="54"/>
        <v>16.879497092291011</v>
      </c>
      <c r="N60" s="20">
        <f t="shared" si="55"/>
        <v>0</v>
      </c>
      <c r="O60" s="20">
        <f t="shared" si="56"/>
        <v>0</v>
      </c>
      <c r="P60" s="20">
        <f t="shared" si="57"/>
        <v>0</v>
      </c>
      <c r="Q60" s="20">
        <f t="shared" si="58"/>
        <v>0</v>
      </c>
      <c r="R60" s="20">
        <f t="shared" si="59"/>
        <v>0</v>
      </c>
      <c r="S60" s="20">
        <f t="shared" si="60"/>
        <v>0</v>
      </c>
    </row>
    <row r="61" spans="1:19" ht="13.5" thickBot="1">
      <c r="A61" s="43"/>
      <c r="B61" s="7" t="s">
        <v>16</v>
      </c>
      <c r="C61" s="21">
        <v>1101280</v>
      </c>
      <c r="D61" s="9">
        <v>7</v>
      </c>
      <c r="E61" s="10">
        <v>1630</v>
      </c>
      <c r="F61" s="8"/>
      <c r="G61" s="8"/>
      <c r="H61" s="8"/>
      <c r="I61" s="8"/>
      <c r="J61" s="8"/>
      <c r="K61" s="25"/>
      <c r="L61" s="27">
        <f t="shared" si="53"/>
        <v>6.3562400116228393E-2</v>
      </c>
      <c r="M61" s="20">
        <f t="shared" si="54"/>
        <v>14.800958884207468</v>
      </c>
      <c r="N61" s="20">
        <f t="shared" si="55"/>
        <v>0</v>
      </c>
      <c r="O61" s="20">
        <f t="shared" si="56"/>
        <v>0</v>
      </c>
      <c r="P61" s="20">
        <f t="shared" si="57"/>
        <v>0</v>
      </c>
      <c r="Q61" s="20">
        <f t="shared" si="58"/>
        <v>0</v>
      </c>
      <c r="R61" s="20">
        <f t="shared" si="59"/>
        <v>0</v>
      </c>
      <c r="S61" s="20">
        <f t="shared" si="60"/>
        <v>0</v>
      </c>
    </row>
    <row r="62" spans="1:19" ht="13.5" thickBot="1">
      <c r="A62" s="44"/>
      <c r="B62" s="7" t="s">
        <v>17</v>
      </c>
      <c r="C62" s="21">
        <v>1173019</v>
      </c>
      <c r="D62" s="9">
        <v>7</v>
      </c>
      <c r="E62" s="10">
        <v>1849</v>
      </c>
      <c r="F62" s="8"/>
      <c r="G62" s="8"/>
      <c r="H62" s="8"/>
      <c r="I62" s="8"/>
      <c r="J62" s="8"/>
      <c r="K62" s="25"/>
      <c r="L62" s="27">
        <f t="shared" si="53"/>
        <v>5.967507772678874E-2</v>
      </c>
      <c r="M62" s="20">
        <f t="shared" si="54"/>
        <v>15.762745530976053</v>
      </c>
      <c r="N62" s="20">
        <f t="shared" si="55"/>
        <v>0</v>
      </c>
      <c r="O62" s="20">
        <f t="shared" si="56"/>
        <v>0</v>
      </c>
      <c r="P62" s="20">
        <f t="shared" si="57"/>
        <v>0</v>
      </c>
      <c r="Q62" s="20">
        <f t="shared" si="58"/>
        <v>0</v>
      </c>
      <c r="R62" s="20">
        <f t="shared" si="59"/>
        <v>0</v>
      </c>
      <c r="S62" s="20">
        <f t="shared" si="60"/>
        <v>0</v>
      </c>
    </row>
    <row r="63" spans="1:19" ht="13.5" thickBot="1">
      <c r="A63" s="42" t="s">
        <v>27</v>
      </c>
      <c r="B63" s="3" t="s">
        <v>12</v>
      </c>
      <c r="C63" s="12"/>
      <c r="D63" s="5">
        <f>SUM(D64:D66)</f>
        <v>5</v>
      </c>
      <c r="E63" s="4"/>
      <c r="F63" s="4"/>
      <c r="G63" s="4"/>
      <c r="H63" s="4"/>
      <c r="I63" s="4"/>
      <c r="J63" s="4"/>
      <c r="K63" s="29"/>
      <c r="L63" s="22">
        <f>(D63/$C$8)*10000</f>
        <v>7.8347077238779487E-3</v>
      </c>
      <c r="M63" s="18">
        <f t="shared" ref="M63:S63" si="65">(E63/$C$8)*10000</f>
        <v>0</v>
      </c>
      <c r="N63" s="18">
        <f t="shared" si="65"/>
        <v>0</v>
      </c>
      <c r="O63" s="18">
        <f t="shared" si="65"/>
        <v>0</v>
      </c>
      <c r="P63" s="18">
        <f t="shared" si="65"/>
        <v>0</v>
      </c>
      <c r="Q63" s="18">
        <f t="shared" si="65"/>
        <v>0</v>
      </c>
      <c r="R63" s="18">
        <f t="shared" si="65"/>
        <v>0</v>
      </c>
      <c r="S63" s="18">
        <f t="shared" si="65"/>
        <v>0</v>
      </c>
    </row>
    <row r="64" spans="1:19" ht="13.5" thickBot="1">
      <c r="A64" s="43"/>
      <c r="B64" s="7" t="s">
        <v>13</v>
      </c>
      <c r="C64" s="21">
        <v>1793377</v>
      </c>
      <c r="D64" s="9">
        <v>2</v>
      </c>
      <c r="E64" s="8"/>
      <c r="F64" s="8"/>
      <c r="G64" s="8"/>
      <c r="H64" s="8"/>
      <c r="I64" s="8"/>
      <c r="J64" s="8"/>
      <c r="K64" s="25"/>
      <c r="L64" s="27">
        <f t="shared" si="53"/>
        <v>1.1152144808369907E-2</v>
      </c>
      <c r="M64" s="20">
        <f t="shared" si="54"/>
        <v>0</v>
      </c>
      <c r="N64" s="20">
        <f t="shared" si="55"/>
        <v>0</v>
      </c>
      <c r="O64" s="20">
        <f t="shared" si="56"/>
        <v>0</v>
      </c>
      <c r="P64" s="20">
        <f t="shared" si="57"/>
        <v>0</v>
      </c>
      <c r="Q64" s="20">
        <f t="shared" si="58"/>
        <v>0</v>
      </c>
      <c r="R64" s="20">
        <f t="shared" si="59"/>
        <v>0</v>
      </c>
      <c r="S64" s="20">
        <f t="shared" si="60"/>
        <v>0</v>
      </c>
    </row>
    <row r="65" spans="1:19" ht="13.5" thickBot="1">
      <c r="A65" s="43"/>
      <c r="B65" s="7" t="s">
        <v>14</v>
      </c>
      <c r="C65" s="21">
        <v>853239</v>
      </c>
      <c r="D65" s="9">
        <v>1</v>
      </c>
      <c r="E65" s="8"/>
      <c r="F65" s="8"/>
      <c r="G65" s="8"/>
      <c r="H65" s="8"/>
      <c r="I65" s="8"/>
      <c r="J65" s="8"/>
      <c r="K65" s="25"/>
      <c r="L65" s="27">
        <f t="shared" si="53"/>
        <v>1.1720045614417533E-2</v>
      </c>
      <c r="M65" s="20">
        <f t="shared" si="54"/>
        <v>0</v>
      </c>
      <c r="N65" s="20">
        <f t="shared" si="55"/>
        <v>0</v>
      </c>
      <c r="O65" s="20">
        <f t="shared" si="56"/>
        <v>0</v>
      </c>
      <c r="P65" s="20">
        <f t="shared" si="57"/>
        <v>0</v>
      </c>
      <c r="Q65" s="20">
        <f t="shared" si="58"/>
        <v>0</v>
      </c>
      <c r="R65" s="20">
        <f t="shared" si="59"/>
        <v>0</v>
      </c>
      <c r="S65" s="20">
        <f t="shared" si="60"/>
        <v>0</v>
      </c>
    </row>
    <row r="66" spans="1:19" ht="13.5" thickBot="1">
      <c r="A66" s="44"/>
      <c r="B66" s="7" t="s">
        <v>17</v>
      </c>
      <c r="C66" s="21">
        <v>1173019</v>
      </c>
      <c r="D66" s="9">
        <v>2</v>
      </c>
      <c r="E66" s="8"/>
      <c r="F66" s="8"/>
      <c r="G66" s="8"/>
      <c r="H66" s="8"/>
      <c r="I66" s="8"/>
      <c r="J66" s="8"/>
      <c r="K66" s="25"/>
      <c r="L66" s="27">
        <f t="shared" si="53"/>
        <v>1.7050022207653927E-2</v>
      </c>
      <c r="M66" s="20">
        <f t="shared" si="54"/>
        <v>0</v>
      </c>
      <c r="N66" s="20">
        <f t="shared" si="55"/>
        <v>0</v>
      </c>
      <c r="O66" s="20">
        <f t="shared" si="56"/>
        <v>0</v>
      </c>
      <c r="P66" s="20">
        <f t="shared" si="57"/>
        <v>0</v>
      </c>
      <c r="Q66" s="20">
        <f t="shared" si="58"/>
        <v>0</v>
      </c>
      <c r="R66" s="20">
        <f t="shared" si="59"/>
        <v>0</v>
      </c>
      <c r="S66" s="20">
        <f t="shared" si="60"/>
        <v>0</v>
      </c>
    </row>
    <row r="67" spans="1:19" ht="13.5" thickBot="1">
      <c r="A67" s="42" t="s">
        <v>28</v>
      </c>
      <c r="B67" s="3" t="s">
        <v>12</v>
      </c>
      <c r="C67" s="12"/>
      <c r="D67" s="5">
        <f>SUM(D68:D72)</f>
        <v>24</v>
      </c>
      <c r="E67" s="6">
        <f>SUM(E68:E72)</f>
        <v>1961</v>
      </c>
      <c r="F67" s="4"/>
      <c r="G67" s="4"/>
      <c r="H67" s="4"/>
      <c r="I67" s="4"/>
      <c r="J67" s="4"/>
      <c r="K67" s="29"/>
      <c r="L67" s="22">
        <f>(D67/$C$8)*10000</f>
        <v>3.7606597074614154E-2</v>
      </c>
      <c r="M67" s="18">
        <f t="shared" ref="M67:S67" si="66">(E67/$C$8)*10000</f>
        <v>3.0727723693049311</v>
      </c>
      <c r="N67" s="18">
        <f t="shared" si="66"/>
        <v>0</v>
      </c>
      <c r="O67" s="18">
        <f t="shared" si="66"/>
        <v>0</v>
      </c>
      <c r="P67" s="18">
        <f t="shared" si="66"/>
        <v>0</v>
      </c>
      <c r="Q67" s="18">
        <f t="shared" si="66"/>
        <v>0</v>
      </c>
      <c r="R67" s="18">
        <f t="shared" si="66"/>
        <v>0</v>
      </c>
      <c r="S67" s="18">
        <f t="shared" si="66"/>
        <v>0</v>
      </c>
    </row>
    <row r="68" spans="1:19" ht="13.5" thickBot="1">
      <c r="A68" s="43"/>
      <c r="B68" s="7" t="s">
        <v>13</v>
      </c>
      <c r="C68" s="21">
        <v>1793377</v>
      </c>
      <c r="D68" s="9">
        <v>5</v>
      </c>
      <c r="E68" s="10">
        <v>553</v>
      </c>
      <c r="F68" s="8"/>
      <c r="G68" s="8"/>
      <c r="H68" s="8"/>
      <c r="I68" s="8"/>
      <c r="J68" s="8"/>
      <c r="K68" s="25"/>
      <c r="L68" s="27">
        <f t="shared" si="53"/>
        <v>2.7880362020924771E-2</v>
      </c>
      <c r="M68" s="20">
        <f t="shared" si="54"/>
        <v>3.0835680395142799</v>
      </c>
      <c r="N68" s="20">
        <f t="shared" si="55"/>
        <v>0</v>
      </c>
      <c r="O68" s="20">
        <f t="shared" si="56"/>
        <v>0</v>
      </c>
      <c r="P68" s="20">
        <f t="shared" si="57"/>
        <v>0</v>
      </c>
      <c r="Q68" s="20">
        <f t="shared" si="58"/>
        <v>0</v>
      </c>
      <c r="R68" s="20">
        <f t="shared" si="59"/>
        <v>0</v>
      </c>
      <c r="S68" s="20">
        <f t="shared" si="60"/>
        <v>0</v>
      </c>
    </row>
    <row r="69" spans="1:19" ht="13.5" thickBot="1">
      <c r="A69" s="43"/>
      <c r="B69" s="7" t="s">
        <v>14</v>
      </c>
      <c r="C69" s="21">
        <v>853239</v>
      </c>
      <c r="D69" s="9">
        <v>3</v>
      </c>
      <c r="E69" s="10">
        <v>345</v>
      </c>
      <c r="F69" s="8"/>
      <c r="G69" s="8"/>
      <c r="H69" s="8"/>
      <c r="I69" s="8"/>
      <c r="J69" s="8"/>
      <c r="K69" s="25"/>
      <c r="L69" s="27">
        <f t="shared" si="53"/>
        <v>3.5160136843252594E-2</v>
      </c>
      <c r="M69" s="20">
        <f t="shared" si="54"/>
        <v>4.0434157369740484</v>
      </c>
      <c r="N69" s="20">
        <f t="shared" si="55"/>
        <v>0</v>
      </c>
      <c r="O69" s="20">
        <f t="shared" si="56"/>
        <v>0</v>
      </c>
      <c r="P69" s="20">
        <f t="shared" si="57"/>
        <v>0</v>
      </c>
      <c r="Q69" s="20">
        <f t="shared" si="58"/>
        <v>0</v>
      </c>
      <c r="R69" s="20">
        <f t="shared" si="59"/>
        <v>0</v>
      </c>
      <c r="S69" s="20">
        <f t="shared" si="60"/>
        <v>0</v>
      </c>
    </row>
    <row r="70" spans="1:19" ht="13.5" thickBot="1">
      <c r="A70" s="43"/>
      <c r="B70" s="7" t="s">
        <v>15</v>
      </c>
      <c r="C70" s="21">
        <v>1460944</v>
      </c>
      <c r="D70" s="9">
        <v>9</v>
      </c>
      <c r="E70" s="10">
        <v>564</v>
      </c>
      <c r="F70" s="8"/>
      <c r="G70" s="8"/>
      <c r="H70" s="8"/>
      <c r="I70" s="8"/>
      <c r="J70" s="8"/>
      <c r="K70" s="25"/>
      <c r="L70" s="27">
        <f t="shared" si="53"/>
        <v>6.1604003986463547E-2</v>
      </c>
      <c r="M70" s="20">
        <f t="shared" si="54"/>
        <v>3.8605175831517156</v>
      </c>
      <c r="N70" s="20">
        <f t="shared" si="55"/>
        <v>0</v>
      </c>
      <c r="O70" s="20">
        <f t="shared" si="56"/>
        <v>0</v>
      </c>
      <c r="P70" s="20">
        <f t="shared" si="57"/>
        <v>0</v>
      </c>
      <c r="Q70" s="20">
        <f t="shared" si="58"/>
        <v>0</v>
      </c>
      <c r="R70" s="20">
        <f t="shared" si="59"/>
        <v>0</v>
      </c>
      <c r="S70" s="20">
        <f t="shared" si="60"/>
        <v>0</v>
      </c>
    </row>
    <row r="71" spans="1:19" ht="13.5" thickBot="1">
      <c r="A71" s="43"/>
      <c r="B71" s="7" t="s">
        <v>16</v>
      </c>
      <c r="C71" s="21">
        <v>1101280</v>
      </c>
      <c r="D71" s="9">
        <v>3</v>
      </c>
      <c r="E71" s="10">
        <v>157</v>
      </c>
      <c r="F71" s="8"/>
      <c r="G71" s="8"/>
      <c r="H71" s="8"/>
      <c r="I71" s="8"/>
      <c r="J71" s="8"/>
      <c r="K71" s="25"/>
      <c r="L71" s="27">
        <f t="shared" si="53"/>
        <v>2.7241028621240736E-2</v>
      </c>
      <c r="M71" s="20">
        <f t="shared" si="54"/>
        <v>1.4256138311782653</v>
      </c>
      <c r="N71" s="20">
        <f t="shared" si="55"/>
        <v>0</v>
      </c>
      <c r="O71" s="20">
        <f t="shared" si="56"/>
        <v>0</v>
      </c>
      <c r="P71" s="20">
        <f t="shared" si="57"/>
        <v>0</v>
      </c>
      <c r="Q71" s="20">
        <f t="shared" si="58"/>
        <v>0</v>
      </c>
      <c r="R71" s="20">
        <f t="shared" si="59"/>
        <v>0</v>
      </c>
      <c r="S71" s="20">
        <f t="shared" si="60"/>
        <v>0</v>
      </c>
    </row>
    <row r="72" spans="1:19" ht="13.5" thickBot="1">
      <c r="A72" s="44"/>
      <c r="B72" s="7" t="s">
        <v>17</v>
      </c>
      <c r="C72" s="21">
        <v>1173019</v>
      </c>
      <c r="D72" s="9">
        <v>4</v>
      </c>
      <c r="E72" s="10">
        <v>342</v>
      </c>
      <c r="F72" s="8"/>
      <c r="G72" s="8"/>
      <c r="H72" s="8"/>
      <c r="I72" s="8"/>
      <c r="J72" s="8"/>
      <c r="K72" s="25"/>
      <c r="L72" s="27">
        <f t="shared" si="53"/>
        <v>3.4100044415307854E-2</v>
      </c>
      <c r="M72" s="20">
        <f t="shared" si="54"/>
        <v>2.9155537975088213</v>
      </c>
      <c r="N72" s="20">
        <f t="shared" si="55"/>
        <v>0</v>
      </c>
      <c r="O72" s="20">
        <f t="shared" si="56"/>
        <v>0</v>
      </c>
      <c r="P72" s="20">
        <f t="shared" si="57"/>
        <v>0</v>
      </c>
      <c r="Q72" s="20">
        <f t="shared" si="58"/>
        <v>0</v>
      </c>
      <c r="R72" s="20">
        <f t="shared" si="59"/>
        <v>0</v>
      </c>
      <c r="S72" s="20">
        <f t="shared" si="60"/>
        <v>0</v>
      </c>
    </row>
    <row r="73" spans="1:19" ht="13.5" thickBot="1">
      <c r="A73" s="42" t="s">
        <v>29</v>
      </c>
      <c r="B73" s="3" t="s">
        <v>12</v>
      </c>
      <c r="C73" s="12"/>
      <c r="D73" s="5">
        <f>SUM(D74:D78)</f>
        <v>43</v>
      </c>
      <c r="E73" s="6">
        <f>SUM(E74:E78)</f>
        <v>2773</v>
      </c>
      <c r="F73" s="4"/>
      <c r="G73" s="4"/>
      <c r="H73" s="4"/>
      <c r="I73" s="4"/>
      <c r="J73" s="4"/>
      <c r="K73" s="29"/>
      <c r="L73" s="22">
        <f>(D73/$C$8)*10000</f>
        <v>6.7378486425350353E-2</v>
      </c>
      <c r="M73" s="18">
        <f t="shared" ref="M73:S73" si="67">(E73/$C$8)*10000</f>
        <v>4.3451289036627099</v>
      </c>
      <c r="N73" s="18">
        <f t="shared" si="67"/>
        <v>0</v>
      </c>
      <c r="O73" s="18">
        <f t="shared" si="67"/>
        <v>0</v>
      </c>
      <c r="P73" s="18">
        <f t="shared" si="67"/>
        <v>0</v>
      </c>
      <c r="Q73" s="18">
        <f t="shared" si="67"/>
        <v>0</v>
      </c>
      <c r="R73" s="18">
        <f t="shared" si="67"/>
        <v>0</v>
      </c>
      <c r="S73" s="18">
        <f t="shared" si="67"/>
        <v>0</v>
      </c>
    </row>
    <row r="74" spans="1:19" ht="13.5" thickBot="1">
      <c r="A74" s="43"/>
      <c r="B74" s="7" t="s">
        <v>13</v>
      </c>
      <c r="C74" s="21">
        <v>1793377</v>
      </c>
      <c r="D74" s="9">
        <v>7</v>
      </c>
      <c r="E74" s="10">
        <v>562</v>
      </c>
      <c r="F74" s="8"/>
      <c r="G74" s="8"/>
      <c r="H74" s="8"/>
      <c r="I74" s="8"/>
      <c r="J74" s="8"/>
      <c r="K74" s="25"/>
      <c r="L74" s="27">
        <f t="shared" si="53"/>
        <v>3.9032506829294676E-2</v>
      </c>
      <c r="M74" s="20">
        <f t="shared" si="54"/>
        <v>3.133752691151944</v>
      </c>
      <c r="N74" s="20">
        <f t="shared" si="55"/>
        <v>0</v>
      </c>
      <c r="O74" s="20">
        <f t="shared" si="56"/>
        <v>0</v>
      </c>
      <c r="P74" s="20">
        <f t="shared" si="57"/>
        <v>0</v>
      </c>
      <c r="Q74" s="20">
        <f t="shared" si="58"/>
        <v>0</v>
      </c>
      <c r="R74" s="20">
        <f t="shared" si="59"/>
        <v>0</v>
      </c>
      <c r="S74" s="20">
        <f t="shared" si="60"/>
        <v>0</v>
      </c>
    </row>
    <row r="75" spans="1:19" ht="13.5" thickBot="1">
      <c r="A75" s="43"/>
      <c r="B75" s="7" t="s">
        <v>14</v>
      </c>
      <c r="C75" s="21">
        <v>853239</v>
      </c>
      <c r="D75" s="9">
        <v>6</v>
      </c>
      <c r="E75" s="10">
        <v>483</v>
      </c>
      <c r="F75" s="8"/>
      <c r="G75" s="8"/>
      <c r="H75" s="8"/>
      <c r="I75" s="8"/>
      <c r="J75" s="8"/>
      <c r="K75" s="25"/>
      <c r="L75" s="27">
        <f t="shared" si="53"/>
        <v>7.0320273686505189E-2</v>
      </c>
      <c r="M75" s="20">
        <f t="shared" si="54"/>
        <v>5.6607820317636683</v>
      </c>
      <c r="N75" s="20">
        <f t="shared" si="55"/>
        <v>0</v>
      </c>
      <c r="O75" s="20">
        <f t="shared" si="56"/>
        <v>0</v>
      </c>
      <c r="P75" s="20">
        <f t="shared" si="57"/>
        <v>0</v>
      </c>
      <c r="Q75" s="20">
        <f t="shared" si="58"/>
        <v>0</v>
      </c>
      <c r="R75" s="20">
        <f t="shared" si="59"/>
        <v>0</v>
      </c>
      <c r="S75" s="20">
        <f t="shared" si="60"/>
        <v>0</v>
      </c>
    </row>
    <row r="76" spans="1:19" ht="13.5" thickBot="1">
      <c r="A76" s="43"/>
      <c r="B76" s="7" t="s">
        <v>15</v>
      </c>
      <c r="C76" s="21">
        <v>1460944</v>
      </c>
      <c r="D76" s="9">
        <v>13</v>
      </c>
      <c r="E76" s="10">
        <v>700</v>
      </c>
      <c r="F76" s="8"/>
      <c r="G76" s="8"/>
      <c r="H76" s="8"/>
      <c r="I76" s="8"/>
      <c r="J76" s="8"/>
      <c r="K76" s="25"/>
      <c r="L76" s="27">
        <f t="shared" si="53"/>
        <v>8.8983561313780685E-2</v>
      </c>
      <c r="M76" s="20">
        <f t="shared" si="54"/>
        <v>4.7914225322804977</v>
      </c>
      <c r="N76" s="20">
        <f t="shared" si="55"/>
        <v>0</v>
      </c>
      <c r="O76" s="20">
        <f t="shared" si="56"/>
        <v>0</v>
      </c>
      <c r="P76" s="20">
        <f t="shared" si="57"/>
        <v>0</v>
      </c>
      <c r="Q76" s="20">
        <f t="shared" si="58"/>
        <v>0</v>
      </c>
      <c r="R76" s="20">
        <f t="shared" si="59"/>
        <v>0</v>
      </c>
      <c r="S76" s="20">
        <f t="shared" si="60"/>
        <v>0</v>
      </c>
    </row>
    <row r="77" spans="1:19" ht="13.5" thickBot="1">
      <c r="A77" s="43"/>
      <c r="B77" s="7" t="s">
        <v>16</v>
      </c>
      <c r="C77" s="21">
        <v>1101280</v>
      </c>
      <c r="D77" s="9">
        <v>7</v>
      </c>
      <c r="E77" s="10">
        <v>392</v>
      </c>
      <c r="F77" s="8"/>
      <c r="G77" s="8"/>
      <c r="H77" s="8"/>
      <c r="I77" s="8"/>
      <c r="J77" s="8"/>
      <c r="K77" s="25"/>
      <c r="L77" s="27">
        <f t="shared" si="53"/>
        <v>6.3562400116228393E-2</v>
      </c>
      <c r="M77" s="20">
        <f t="shared" si="54"/>
        <v>3.5594944065087901</v>
      </c>
      <c r="N77" s="20">
        <f t="shared" si="55"/>
        <v>0</v>
      </c>
      <c r="O77" s="20">
        <f t="shared" si="56"/>
        <v>0</v>
      </c>
      <c r="P77" s="20">
        <f t="shared" si="57"/>
        <v>0</v>
      </c>
      <c r="Q77" s="20">
        <f t="shared" si="58"/>
        <v>0</v>
      </c>
      <c r="R77" s="20">
        <f t="shared" si="59"/>
        <v>0</v>
      </c>
      <c r="S77" s="20">
        <f t="shared" si="60"/>
        <v>0</v>
      </c>
    </row>
    <row r="78" spans="1:19" ht="13.5" thickBot="1">
      <c r="A78" s="44"/>
      <c r="B78" s="7" t="s">
        <v>17</v>
      </c>
      <c r="C78" s="21">
        <v>1173019</v>
      </c>
      <c r="D78" s="9">
        <v>10</v>
      </c>
      <c r="E78" s="10">
        <v>636</v>
      </c>
      <c r="F78" s="8"/>
      <c r="G78" s="8"/>
      <c r="H78" s="8"/>
      <c r="I78" s="8"/>
      <c r="J78" s="8"/>
      <c r="K78" s="25"/>
      <c r="L78" s="27">
        <f t="shared" si="53"/>
        <v>8.5250111038269627E-2</v>
      </c>
      <c r="M78" s="20">
        <f t="shared" si="54"/>
        <v>5.4219070620339478</v>
      </c>
      <c r="N78" s="20">
        <f t="shared" si="55"/>
        <v>0</v>
      </c>
      <c r="O78" s="20">
        <f t="shared" si="56"/>
        <v>0</v>
      </c>
      <c r="P78" s="20">
        <f t="shared" si="57"/>
        <v>0</v>
      </c>
      <c r="Q78" s="20">
        <f t="shared" si="58"/>
        <v>0</v>
      </c>
      <c r="R78" s="20">
        <f t="shared" si="59"/>
        <v>0</v>
      </c>
      <c r="S78" s="20">
        <f t="shared" si="60"/>
        <v>0</v>
      </c>
    </row>
    <row r="79" spans="1:19" ht="13.5" thickBot="1">
      <c r="A79" s="42" t="s">
        <v>30</v>
      </c>
      <c r="B79" s="3" t="s">
        <v>12</v>
      </c>
      <c r="C79" s="12"/>
      <c r="D79" s="5">
        <f>SUM(D80:D84)</f>
        <v>19</v>
      </c>
      <c r="E79" s="4"/>
      <c r="F79" s="4"/>
      <c r="G79" s="4"/>
      <c r="H79" s="4"/>
      <c r="I79" s="4"/>
      <c r="J79" s="4"/>
      <c r="K79" s="24">
        <f>SUM(K80:K84)</f>
        <v>739.82</v>
      </c>
      <c r="L79" s="22">
        <f>(D79/$C$8)*10000</f>
        <v>2.9771889350736207E-2</v>
      </c>
      <c r="M79" s="18">
        <f t="shared" ref="M79:S79" si="68">(E79/$C$8)*10000</f>
        <v>0</v>
      </c>
      <c r="N79" s="18">
        <f t="shared" si="68"/>
        <v>0</v>
      </c>
      <c r="O79" s="18">
        <f t="shared" si="68"/>
        <v>0</v>
      </c>
      <c r="P79" s="18">
        <f t="shared" si="68"/>
        <v>0</v>
      </c>
      <c r="Q79" s="18">
        <f t="shared" si="68"/>
        <v>0</v>
      </c>
      <c r="R79" s="18">
        <f t="shared" si="68"/>
        <v>0</v>
      </c>
      <c r="S79" s="18">
        <f t="shared" si="68"/>
        <v>1.1592546936558767</v>
      </c>
    </row>
    <row r="80" spans="1:19" ht="13.5" thickBot="1">
      <c r="A80" s="43"/>
      <c r="B80" s="7" t="s">
        <v>13</v>
      </c>
      <c r="C80" s="21">
        <v>1793377</v>
      </c>
      <c r="D80" s="9">
        <v>4</v>
      </c>
      <c r="E80" s="8"/>
      <c r="F80" s="8"/>
      <c r="G80" s="8"/>
      <c r="H80" s="8"/>
      <c r="I80" s="8"/>
      <c r="J80" s="8"/>
      <c r="K80" s="26">
        <v>212.88</v>
      </c>
      <c r="L80" s="27">
        <f t="shared" si="53"/>
        <v>2.2304289616739813E-2</v>
      </c>
      <c r="M80" s="20">
        <f t="shared" si="54"/>
        <v>0</v>
      </c>
      <c r="N80" s="20">
        <f t="shared" si="55"/>
        <v>0</v>
      </c>
      <c r="O80" s="20">
        <f t="shared" si="56"/>
        <v>0</v>
      </c>
      <c r="P80" s="20">
        <f t="shared" si="57"/>
        <v>0</v>
      </c>
      <c r="Q80" s="20">
        <f t="shared" si="58"/>
        <v>0</v>
      </c>
      <c r="R80" s="20">
        <f t="shared" si="59"/>
        <v>0</v>
      </c>
      <c r="S80" s="20">
        <f t="shared" si="60"/>
        <v>1.187034293402893</v>
      </c>
    </row>
    <row r="81" spans="1:19" ht="13.5" thickBot="1">
      <c r="A81" s="43"/>
      <c r="B81" s="7" t="s">
        <v>14</v>
      </c>
      <c r="C81" s="21">
        <v>853239</v>
      </c>
      <c r="D81" s="9">
        <v>3</v>
      </c>
      <c r="E81" s="8"/>
      <c r="F81" s="8"/>
      <c r="G81" s="8"/>
      <c r="H81" s="8"/>
      <c r="I81" s="8"/>
      <c r="J81" s="8"/>
      <c r="K81" s="26">
        <v>111.74</v>
      </c>
      <c r="L81" s="27">
        <f t="shared" si="53"/>
        <v>3.5160136843252594E-2</v>
      </c>
      <c r="M81" s="20">
        <f t="shared" si="54"/>
        <v>0</v>
      </c>
      <c r="N81" s="20">
        <f t="shared" si="55"/>
        <v>0</v>
      </c>
      <c r="O81" s="20">
        <f t="shared" si="56"/>
        <v>0</v>
      </c>
      <c r="P81" s="20">
        <f t="shared" si="57"/>
        <v>0</v>
      </c>
      <c r="Q81" s="20">
        <f t="shared" si="58"/>
        <v>0</v>
      </c>
      <c r="R81" s="20">
        <f t="shared" si="59"/>
        <v>0</v>
      </c>
      <c r="S81" s="20">
        <f t="shared" si="60"/>
        <v>1.3095978969550151</v>
      </c>
    </row>
    <row r="82" spans="1:19" ht="13.5" thickBot="1">
      <c r="A82" s="43"/>
      <c r="B82" s="7" t="s">
        <v>15</v>
      </c>
      <c r="C82" s="21">
        <v>1460944</v>
      </c>
      <c r="D82" s="9">
        <v>5</v>
      </c>
      <c r="E82" s="8"/>
      <c r="F82" s="8"/>
      <c r="G82" s="8"/>
      <c r="H82" s="8"/>
      <c r="I82" s="8"/>
      <c r="J82" s="8"/>
      <c r="K82" s="26">
        <v>169.11</v>
      </c>
      <c r="L82" s="27">
        <f t="shared" si="53"/>
        <v>3.4224446659146417E-2</v>
      </c>
      <c r="M82" s="20">
        <f t="shared" si="54"/>
        <v>0</v>
      </c>
      <c r="N82" s="20">
        <f t="shared" si="55"/>
        <v>0</v>
      </c>
      <c r="O82" s="20">
        <f t="shared" si="56"/>
        <v>0</v>
      </c>
      <c r="P82" s="20">
        <f t="shared" si="57"/>
        <v>0</v>
      </c>
      <c r="Q82" s="20">
        <f t="shared" si="58"/>
        <v>0</v>
      </c>
      <c r="R82" s="20">
        <f t="shared" si="59"/>
        <v>0</v>
      </c>
      <c r="S82" s="20">
        <f t="shared" si="60"/>
        <v>1.1575392349056501</v>
      </c>
    </row>
    <row r="83" spans="1:19" ht="13.5" thickBot="1">
      <c r="A83" s="43"/>
      <c r="B83" s="7" t="s">
        <v>16</v>
      </c>
      <c r="C83" s="21">
        <v>1101280</v>
      </c>
      <c r="D83" s="9">
        <v>3</v>
      </c>
      <c r="E83" s="8"/>
      <c r="F83" s="8"/>
      <c r="G83" s="8"/>
      <c r="H83" s="8"/>
      <c r="I83" s="8"/>
      <c r="J83" s="8"/>
      <c r="K83" s="26">
        <v>114.23</v>
      </c>
      <c r="L83" s="27">
        <f t="shared" si="53"/>
        <v>2.7241028621240736E-2</v>
      </c>
      <c r="M83" s="20">
        <f t="shared" si="54"/>
        <v>0</v>
      </c>
      <c r="N83" s="20">
        <f t="shared" si="55"/>
        <v>0</v>
      </c>
      <c r="O83" s="20">
        <f t="shared" si="56"/>
        <v>0</v>
      </c>
      <c r="P83" s="20">
        <f t="shared" si="57"/>
        <v>0</v>
      </c>
      <c r="Q83" s="20">
        <f t="shared" si="58"/>
        <v>0</v>
      </c>
      <c r="R83" s="20">
        <f t="shared" si="59"/>
        <v>0</v>
      </c>
      <c r="S83" s="20">
        <f t="shared" si="60"/>
        <v>1.0372475664681098</v>
      </c>
    </row>
    <row r="84" spans="1:19" ht="13.5" thickBot="1">
      <c r="A84" s="44"/>
      <c r="B84" s="7" t="s">
        <v>17</v>
      </c>
      <c r="C84" s="21">
        <v>1173019</v>
      </c>
      <c r="D84" s="9">
        <v>4</v>
      </c>
      <c r="E84" s="8"/>
      <c r="F84" s="8"/>
      <c r="G84" s="8"/>
      <c r="H84" s="8"/>
      <c r="I84" s="8"/>
      <c r="J84" s="8"/>
      <c r="K84" s="26">
        <v>131.86000000000001</v>
      </c>
      <c r="L84" s="27">
        <f t="shared" si="53"/>
        <v>3.4100044415307854E-2</v>
      </c>
      <c r="M84" s="20">
        <f t="shared" si="54"/>
        <v>0</v>
      </c>
      <c r="N84" s="20">
        <f t="shared" si="55"/>
        <v>0</v>
      </c>
      <c r="O84" s="20">
        <f t="shared" si="56"/>
        <v>0</v>
      </c>
      <c r="P84" s="20">
        <f t="shared" si="57"/>
        <v>0</v>
      </c>
      <c r="Q84" s="20">
        <f t="shared" si="58"/>
        <v>0</v>
      </c>
      <c r="R84" s="20">
        <f t="shared" si="59"/>
        <v>0</v>
      </c>
      <c r="S84" s="20">
        <f t="shared" si="60"/>
        <v>1.1241079641506235</v>
      </c>
    </row>
    <row r="85" spans="1:19" ht="13.5" thickBot="1">
      <c r="A85" s="42" t="s">
        <v>31</v>
      </c>
      <c r="B85" s="3" t="s">
        <v>12</v>
      </c>
      <c r="C85" s="12"/>
      <c r="D85" s="5">
        <f>SUM(D86:D90)</f>
        <v>207</v>
      </c>
      <c r="E85" s="4"/>
      <c r="F85" s="4"/>
      <c r="G85" s="4"/>
      <c r="H85" s="4"/>
      <c r="I85" s="4"/>
      <c r="J85" s="4"/>
      <c r="K85" s="24">
        <f>SUM(K86:K90)</f>
        <v>34.409999999999997</v>
      </c>
      <c r="L85" s="22">
        <f>(D85/$C$8)*10000</f>
        <v>0.32435689976854709</v>
      </c>
      <c r="M85" s="18">
        <f t="shared" ref="M85:S85" si="69">(E85/$C$8)*10000</f>
        <v>0</v>
      </c>
      <c r="N85" s="18">
        <f t="shared" si="69"/>
        <v>0</v>
      </c>
      <c r="O85" s="18">
        <f t="shared" si="69"/>
        <v>0</v>
      </c>
      <c r="P85" s="18">
        <f t="shared" si="69"/>
        <v>0</v>
      </c>
      <c r="Q85" s="18">
        <f t="shared" si="69"/>
        <v>0</v>
      </c>
      <c r="R85" s="18">
        <f t="shared" si="69"/>
        <v>0</v>
      </c>
      <c r="S85" s="18">
        <f t="shared" si="69"/>
        <v>5.3918458555728035E-2</v>
      </c>
    </row>
    <row r="86" spans="1:19" ht="13.5" thickBot="1">
      <c r="A86" s="43"/>
      <c r="B86" s="7" t="s">
        <v>13</v>
      </c>
      <c r="C86" s="21">
        <v>1793377</v>
      </c>
      <c r="D86" s="9">
        <v>33</v>
      </c>
      <c r="E86" s="8"/>
      <c r="F86" s="8"/>
      <c r="G86" s="8"/>
      <c r="H86" s="8"/>
      <c r="I86" s="8"/>
      <c r="J86" s="8"/>
      <c r="K86" s="26">
        <v>7.53</v>
      </c>
      <c r="L86" s="27">
        <f t="shared" si="53"/>
        <v>0.18401038933810349</v>
      </c>
      <c r="M86" s="20">
        <f t="shared" si="54"/>
        <v>0</v>
      </c>
      <c r="N86" s="20">
        <f t="shared" si="55"/>
        <v>0</v>
      </c>
      <c r="O86" s="20">
        <f t="shared" si="56"/>
        <v>0</v>
      </c>
      <c r="P86" s="20">
        <f t="shared" si="57"/>
        <v>0</v>
      </c>
      <c r="Q86" s="20">
        <f t="shared" si="58"/>
        <v>0</v>
      </c>
      <c r="R86" s="20">
        <f t="shared" si="59"/>
        <v>0</v>
      </c>
      <c r="S86" s="20">
        <f t="shared" si="60"/>
        <v>4.1987825203512699E-2</v>
      </c>
    </row>
    <row r="87" spans="1:19" ht="13.5" thickBot="1">
      <c r="A87" s="43"/>
      <c r="B87" s="7" t="s">
        <v>14</v>
      </c>
      <c r="C87" s="21">
        <v>853239</v>
      </c>
      <c r="D87" s="9">
        <v>40</v>
      </c>
      <c r="E87" s="8"/>
      <c r="F87" s="8"/>
      <c r="G87" s="8"/>
      <c r="H87" s="8"/>
      <c r="I87" s="8"/>
      <c r="J87" s="8"/>
      <c r="K87" s="26">
        <v>6.13</v>
      </c>
      <c r="L87" s="27">
        <f t="shared" si="53"/>
        <v>0.46880182457670128</v>
      </c>
      <c r="M87" s="20">
        <f t="shared" si="54"/>
        <v>0</v>
      </c>
      <c r="N87" s="20">
        <f t="shared" si="55"/>
        <v>0</v>
      </c>
      <c r="O87" s="20">
        <f t="shared" si="56"/>
        <v>0</v>
      </c>
      <c r="P87" s="20">
        <f t="shared" si="57"/>
        <v>0</v>
      </c>
      <c r="Q87" s="20">
        <f t="shared" si="58"/>
        <v>0</v>
      </c>
      <c r="R87" s="20">
        <f t="shared" si="59"/>
        <v>0</v>
      </c>
      <c r="S87" s="20">
        <f t="shared" si="60"/>
        <v>7.1843879616379461E-2</v>
      </c>
    </row>
    <row r="88" spans="1:19" ht="13.5" thickBot="1">
      <c r="A88" s="43"/>
      <c r="B88" s="7" t="s">
        <v>15</v>
      </c>
      <c r="C88" s="21">
        <v>1460944</v>
      </c>
      <c r="D88" s="9">
        <v>69</v>
      </c>
      <c r="E88" s="8"/>
      <c r="F88" s="8"/>
      <c r="G88" s="8"/>
      <c r="H88" s="8"/>
      <c r="I88" s="8"/>
      <c r="J88" s="8"/>
      <c r="K88" s="26">
        <v>6.42</v>
      </c>
      <c r="L88" s="27">
        <f t="shared" si="53"/>
        <v>0.47229736389622057</v>
      </c>
      <c r="M88" s="20">
        <f t="shared" si="54"/>
        <v>0</v>
      </c>
      <c r="N88" s="20">
        <f t="shared" si="55"/>
        <v>0</v>
      </c>
      <c r="O88" s="20">
        <f t="shared" si="56"/>
        <v>0</v>
      </c>
      <c r="P88" s="20">
        <f t="shared" si="57"/>
        <v>0</v>
      </c>
      <c r="Q88" s="20">
        <f t="shared" si="58"/>
        <v>0</v>
      </c>
      <c r="R88" s="20">
        <f t="shared" si="59"/>
        <v>0</v>
      </c>
      <c r="S88" s="20">
        <f t="shared" si="60"/>
        <v>4.3944189510343991E-2</v>
      </c>
    </row>
    <row r="89" spans="1:19" ht="13.5" thickBot="1">
      <c r="A89" s="43"/>
      <c r="B89" s="7" t="s">
        <v>16</v>
      </c>
      <c r="C89" s="21">
        <v>1101280</v>
      </c>
      <c r="D89" s="9">
        <v>27</v>
      </c>
      <c r="E89" s="8"/>
      <c r="F89" s="8"/>
      <c r="G89" s="8"/>
      <c r="H89" s="8"/>
      <c r="I89" s="8"/>
      <c r="J89" s="8"/>
      <c r="K89" s="26">
        <v>5.05</v>
      </c>
      <c r="L89" s="27">
        <f t="shared" si="53"/>
        <v>0.24516925759116664</v>
      </c>
      <c r="M89" s="20">
        <f t="shared" si="54"/>
        <v>0</v>
      </c>
      <c r="N89" s="20">
        <f t="shared" si="55"/>
        <v>0</v>
      </c>
      <c r="O89" s="20">
        <f t="shared" si="56"/>
        <v>0</v>
      </c>
      <c r="P89" s="20">
        <f t="shared" si="57"/>
        <v>0</v>
      </c>
      <c r="Q89" s="20">
        <f t="shared" si="58"/>
        <v>0</v>
      </c>
      <c r="R89" s="20">
        <f t="shared" si="59"/>
        <v>0</v>
      </c>
      <c r="S89" s="20">
        <f t="shared" si="60"/>
        <v>4.5855731512421907E-2</v>
      </c>
    </row>
    <row r="90" spans="1:19" ht="13.5" thickBot="1">
      <c r="A90" s="44"/>
      <c r="B90" s="7" t="s">
        <v>17</v>
      </c>
      <c r="C90" s="21">
        <v>1173019</v>
      </c>
      <c r="D90" s="9">
        <v>38</v>
      </c>
      <c r="E90" s="8"/>
      <c r="F90" s="8"/>
      <c r="G90" s="8"/>
      <c r="H90" s="8"/>
      <c r="I90" s="8"/>
      <c r="J90" s="8"/>
      <c r="K90" s="26">
        <v>9.2799999999999994</v>
      </c>
      <c r="L90" s="27">
        <f t="shared" si="53"/>
        <v>0.32395042194542462</v>
      </c>
      <c r="M90" s="20">
        <f t="shared" si="54"/>
        <v>0</v>
      </c>
      <c r="N90" s="20">
        <f t="shared" si="55"/>
        <v>0</v>
      </c>
      <c r="O90" s="20">
        <f t="shared" si="56"/>
        <v>0</v>
      </c>
      <c r="P90" s="20">
        <f t="shared" si="57"/>
        <v>0</v>
      </c>
      <c r="Q90" s="20">
        <f t="shared" si="58"/>
        <v>0</v>
      </c>
      <c r="R90" s="20">
        <f t="shared" si="59"/>
        <v>0</v>
      </c>
      <c r="S90" s="20">
        <f t="shared" si="60"/>
        <v>7.9112103043514209E-2</v>
      </c>
    </row>
    <row r="91" spans="1:19" ht="13.5" thickBot="1">
      <c r="A91" s="42" t="s">
        <v>32</v>
      </c>
      <c r="B91" s="3" t="s">
        <v>12</v>
      </c>
      <c r="C91" s="12"/>
      <c r="D91" s="5">
        <f>SUM(D92:D96)</f>
        <v>53</v>
      </c>
      <c r="E91" s="4"/>
      <c r="F91" s="4"/>
      <c r="G91" s="4"/>
      <c r="H91" s="4"/>
      <c r="I91" s="4"/>
      <c r="J91" s="4"/>
      <c r="K91" s="29"/>
      <c r="L91" s="22">
        <f>(D91/$C$8)*10000</f>
        <v>8.3047901873106247E-2</v>
      </c>
      <c r="M91" s="18">
        <f t="shared" ref="M91:S91" si="70">(E91/$C$8)*10000</f>
        <v>0</v>
      </c>
      <c r="N91" s="18">
        <f t="shared" si="70"/>
        <v>0</v>
      </c>
      <c r="O91" s="18">
        <f t="shared" si="70"/>
        <v>0</v>
      </c>
      <c r="P91" s="18">
        <f t="shared" si="70"/>
        <v>0</v>
      </c>
      <c r="Q91" s="18">
        <f t="shared" si="70"/>
        <v>0</v>
      </c>
      <c r="R91" s="18">
        <f t="shared" si="70"/>
        <v>0</v>
      </c>
      <c r="S91" s="18">
        <f t="shared" si="70"/>
        <v>0</v>
      </c>
    </row>
    <row r="92" spans="1:19" ht="13.5" thickBot="1">
      <c r="A92" s="43"/>
      <c r="B92" s="7" t="s">
        <v>13</v>
      </c>
      <c r="C92" s="21">
        <v>1793377</v>
      </c>
      <c r="D92" s="9">
        <v>23</v>
      </c>
      <c r="E92" s="8"/>
      <c r="F92" s="8"/>
      <c r="G92" s="8"/>
      <c r="H92" s="8"/>
      <c r="I92" s="8"/>
      <c r="J92" s="8"/>
      <c r="K92" s="25"/>
      <c r="L92" s="27">
        <f t="shared" si="53"/>
        <v>0.12824966529625395</v>
      </c>
      <c r="M92" s="20">
        <f t="shared" si="54"/>
        <v>0</v>
      </c>
      <c r="N92" s="20">
        <f t="shared" si="55"/>
        <v>0</v>
      </c>
      <c r="O92" s="20">
        <f t="shared" si="56"/>
        <v>0</v>
      </c>
      <c r="P92" s="20">
        <f t="shared" si="57"/>
        <v>0</v>
      </c>
      <c r="Q92" s="20">
        <f t="shared" si="58"/>
        <v>0</v>
      </c>
      <c r="R92" s="20">
        <f t="shared" si="59"/>
        <v>0</v>
      </c>
      <c r="S92" s="20">
        <f t="shared" si="60"/>
        <v>0</v>
      </c>
    </row>
    <row r="93" spans="1:19" ht="13.5" thickBot="1">
      <c r="A93" s="43"/>
      <c r="B93" s="7" t="s">
        <v>14</v>
      </c>
      <c r="C93" s="21">
        <v>853239</v>
      </c>
      <c r="D93" s="9">
        <v>4</v>
      </c>
      <c r="E93" s="8"/>
      <c r="F93" s="8"/>
      <c r="G93" s="8"/>
      <c r="H93" s="8"/>
      <c r="I93" s="8"/>
      <c r="J93" s="8"/>
      <c r="K93" s="25"/>
      <c r="L93" s="27">
        <f t="shared" si="53"/>
        <v>4.688018245767013E-2</v>
      </c>
      <c r="M93" s="20">
        <f t="shared" si="54"/>
        <v>0</v>
      </c>
      <c r="N93" s="20">
        <f t="shared" si="55"/>
        <v>0</v>
      </c>
      <c r="O93" s="20">
        <f t="shared" si="56"/>
        <v>0</v>
      </c>
      <c r="P93" s="20">
        <f t="shared" si="57"/>
        <v>0</v>
      </c>
      <c r="Q93" s="20">
        <f t="shared" si="58"/>
        <v>0</v>
      </c>
      <c r="R93" s="20">
        <f t="shared" si="59"/>
        <v>0</v>
      </c>
      <c r="S93" s="20">
        <f t="shared" si="60"/>
        <v>0</v>
      </c>
    </row>
    <row r="94" spans="1:19" ht="13.5" thickBot="1">
      <c r="A94" s="43"/>
      <c r="B94" s="7" t="s">
        <v>15</v>
      </c>
      <c r="C94" s="21">
        <v>1460944</v>
      </c>
      <c r="D94" s="9">
        <v>8</v>
      </c>
      <c r="E94" s="8"/>
      <c r="F94" s="8"/>
      <c r="G94" s="8"/>
      <c r="H94" s="8"/>
      <c r="I94" s="8"/>
      <c r="J94" s="8"/>
      <c r="K94" s="25"/>
      <c r="L94" s="27">
        <f t="shared" si="53"/>
        <v>5.4759114654634261E-2</v>
      </c>
      <c r="M94" s="20">
        <f t="shared" si="54"/>
        <v>0</v>
      </c>
      <c r="N94" s="20">
        <f t="shared" si="55"/>
        <v>0</v>
      </c>
      <c r="O94" s="20">
        <f t="shared" si="56"/>
        <v>0</v>
      </c>
      <c r="P94" s="20">
        <f t="shared" si="57"/>
        <v>0</v>
      </c>
      <c r="Q94" s="20">
        <f t="shared" si="58"/>
        <v>0</v>
      </c>
      <c r="R94" s="20">
        <f t="shared" si="59"/>
        <v>0</v>
      </c>
      <c r="S94" s="20">
        <f t="shared" si="60"/>
        <v>0</v>
      </c>
    </row>
    <row r="95" spans="1:19" ht="13.5" thickBot="1">
      <c r="A95" s="43"/>
      <c r="B95" s="7" t="s">
        <v>16</v>
      </c>
      <c r="C95" s="21">
        <v>1101280</v>
      </c>
      <c r="D95" s="9">
        <v>9</v>
      </c>
      <c r="E95" s="8"/>
      <c r="F95" s="8"/>
      <c r="G95" s="8"/>
      <c r="H95" s="8"/>
      <c r="I95" s="8"/>
      <c r="J95" s="8"/>
      <c r="K95" s="25"/>
      <c r="L95" s="27">
        <f t="shared" si="53"/>
        <v>8.172308586372222E-2</v>
      </c>
      <c r="M95" s="20">
        <f t="shared" si="54"/>
        <v>0</v>
      </c>
      <c r="N95" s="20">
        <f t="shared" si="55"/>
        <v>0</v>
      </c>
      <c r="O95" s="20">
        <f t="shared" si="56"/>
        <v>0</v>
      </c>
      <c r="P95" s="20">
        <f t="shared" si="57"/>
        <v>0</v>
      </c>
      <c r="Q95" s="20">
        <f t="shared" si="58"/>
        <v>0</v>
      </c>
      <c r="R95" s="20">
        <f t="shared" si="59"/>
        <v>0</v>
      </c>
      <c r="S95" s="20">
        <f t="shared" si="60"/>
        <v>0</v>
      </c>
    </row>
    <row r="96" spans="1:19" ht="13.5" thickBot="1">
      <c r="A96" s="44"/>
      <c r="B96" s="7" t="s">
        <v>17</v>
      </c>
      <c r="C96" s="21">
        <v>1173019</v>
      </c>
      <c r="D96" s="9">
        <v>9</v>
      </c>
      <c r="E96" s="8"/>
      <c r="F96" s="8"/>
      <c r="G96" s="8"/>
      <c r="H96" s="8"/>
      <c r="I96" s="8"/>
      <c r="J96" s="8"/>
      <c r="K96" s="25"/>
      <c r="L96" s="27">
        <f t="shared" si="53"/>
        <v>7.6725099934442667E-2</v>
      </c>
      <c r="M96" s="20">
        <f t="shared" si="54"/>
        <v>0</v>
      </c>
      <c r="N96" s="20">
        <f t="shared" si="55"/>
        <v>0</v>
      </c>
      <c r="O96" s="20">
        <f t="shared" si="56"/>
        <v>0</v>
      </c>
      <c r="P96" s="20">
        <f t="shared" si="57"/>
        <v>0</v>
      </c>
      <c r="Q96" s="20">
        <f t="shared" si="58"/>
        <v>0</v>
      </c>
      <c r="R96" s="20">
        <f t="shared" si="59"/>
        <v>0</v>
      </c>
      <c r="S96" s="20">
        <f t="shared" si="60"/>
        <v>0</v>
      </c>
    </row>
    <row r="97" spans="1:19" ht="13.5" thickBot="1">
      <c r="A97" s="42" t="s">
        <v>33</v>
      </c>
      <c r="B97" s="3" t="s">
        <v>12</v>
      </c>
      <c r="C97" s="12"/>
      <c r="D97" s="5">
        <f>SUM(D98:D102)</f>
        <v>149</v>
      </c>
      <c r="E97" s="4"/>
      <c r="F97" s="4"/>
      <c r="G97" s="4"/>
      <c r="H97" s="4"/>
      <c r="I97" s="4"/>
      <c r="J97" s="4"/>
      <c r="K97" s="29"/>
      <c r="L97" s="22">
        <f>(D97/$C$8)*10000</f>
        <v>0.23347429017156285</v>
      </c>
      <c r="M97" s="18">
        <f t="shared" ref="M97:S97" si="71">(E97/$C$8)*10000</f>
        <v>0</v>
      </c>
      <c r="N97" s="18">
        <f t="shared" si="71"/>
        <v>0</v>
      </c>
      <c r="O97" s="18">
        <f t="shared" si="71"/>
        <v>0</v>
      </c>
      <c r="P97" s="18">
        <f t="shared" si="71"/>
        <v>0</v>
      </c>
      <c r="Q97" s="18">
        <f t="shared" si="71"/>
        <v>0</v>
      </c>
      <c r="R97" s="18">
        <f t="shared" si="71"/>
        <v>0</v>
      </c>
      <c r="S97" s="18">
        <f t="shared" si="71"/>
        <v>0</v>
      </c>
    </row>
    <row r="98" spans="1:19" ht="13.5" thickBot="1">
      <c r="A98" s="43"/>
      <c r="B98" s="7" t="s">
        <v>13</v>
      </c>
      <c r="C98" s="21">
        <v>1793377</v>
      </c>
      <c r="D98" s="9">
        <v>37</v>
      </c>
      <c r="E98" s="8"/>
      <c r="F98" s="8"/>
      <c r="G98" s="8"/>
      <c r="H98" s="8"/>
      <c r="I98" s="8"/>
      <c r="J98" s="8"/>
      <c r="K98" s="25"/>
      <c r="L98" s="27">
        <f t="shared" si="53"/>
        <v>0.20631467895484329</v>
      </c>
      <c r="M98" s="20">
        <f t="shared" si="54"/>
        <v>0</v>
      </c>
      <c r="N98" s="20">
        <f t="shared" si="55"/>
        <v>0</v>
      </c>
      <c r="O98" s="20">
        <f t="shared" si="56"/>
        <v>0</v>
      </c>
      <c r="P98" s="20">
        <f t="shared" si="57"/>
        <v>0</v>
      </c>
      <c r="Q98" s="20">
        <f t="shared" si="58"/>
        <v>0</v>
      </c>
      <c r="R98" s="20">
        <f t="shared" si="59"/>
        <v>0</v>
      </c>
      <c r="S98" s="20">
        <f t="shared" si="60"/>
        <v>0</v>
      </c>
    </row>
    <row r="99" spans="1:19" ht="13.5" thickBot="1">
      <c r="A99" s="43"/>
      <c r="B99" s="7" t="s">
        <v>14</v>
      </c>
      <c r="C99" s="21">
        <v>853239</v>
      </c>
      <c r="D99" s="9">
        <v>16</v>
      </c>
      <c r="E99" s="8"/>
      <c r="F99" s="8"/>
      <c r="G99" s="8"/>
      <c r="H99" s="8"/>
      <c r="I99" s="8"/>
      <c r="J99" s="8"/>
      <c r="K99" s="25"/>
      <c r="L99" s="27">
        <f t="shared" si="53"/>
        <v>0.18752072983068052</v>
      </c>
      <c r="M99" s="20">
        <f t="shared" si="54"/>
        <v>0</v>
      </c>
      <c r="N99" s="20">
        <f t="shared" si="55"/>
        <v>0</v>
      </c>
      <c r="O99" s="20">
        <f t="shared" si="56"/>
        <v>0</v>
      </c>
      <c r="P99" s="20">
        <f t="shared" si="57"/>
        <v>0</v>
      </c>
      <c r="Q99" s="20">
        <f t="shared" si="58"/>
        <v>0</v>
      </c>
      <c r="R99" s="20">
        <f t="shared" si="59"/>
        <v>0</v>
      </c>
      <c r="S99" s="20">
        <f t="shared" si="60"/>
        <v>0</v>
      </c>
    </row>
    <row r="100" spans="1:19" ht="13.5" thickBot="1">
      <c r="A100" s="43"/>
      <c r="B100" s="7" t="s">
        <v>15</v>
      </c>
      <c r="C100" s="21">
        <v>1460944</v>
      </c>
      <c r="D100" s="9">
        <v>40</v>
      </c>
      <c r="E100" s="8"/>
      <c r="F100" s="8"/>
      <c r="G100" s="8"/>
      <c r="H100" s="8"/>
      <c r="I100" s="8"/>
      <c r="J100" s="8"/>
      <c r="K100" s="25"/>
      <c r="L100" s="27">
        <f t="shared" si="53"/>
        <v>0.27379557327317133</v>
      </c>
      <c r="M100" s="20">
        <f t="shared" si="54"/>
        <v>0</v>
      </c>
      <c r="N100" s="20">
        <f t="shared" si="55"/>
        <v>0</v>
      </c>
      <c r="O100" s="20">
        <f t="shared" si="56"/>
        <v>0</v>
      </c>
      <c r="P100" s="20">
        <f t="shared" si="57"/>
        <v>0</v>
      </c>
      <c r="Q100" s="20">
        <f t="shared" si="58"/>
        <v>0</v>
      </c>
      <c r="R100" s="20">
        <f t="shared" si="59"/>
        <v>0</v>
      </c>
      <c r="S100" s="20">
        <f t="shared" si="60"/>
        <v>0</v>
      </c>
    </row>
    <row r="101" spans="1:19" ht="13.5" thickBot="1">
      <c r="A101" s="43"/>
      <c r="B101" s="7" t="s">
        <v>16</v>
      </c>
      <c r="C101" s="21">
        <v>1101280</v>
      </c>
      <c r="D101" s="9">
        <v>24</v>
      </c>
      <c r="E101" s="8"/>
      <c r="F101" s="8"/>
      <c r="G101" s="8"/>
      <c r="H101" s="8"/>
      <c r="I101" s="8"/>
      <c r="J101" s="8"/>
      <c r="K101" s="25"/>
      <c r="L101" s="27">
        <f t="shared" si="53"/>
        <v>0.21792822896992589</v>
      </c>
      <c r="M101" s="20">
        <f t="shared" si="54"/>
        <v>0</v>
      </c>
      <c r="N101" s="20">
        <f t="shared" si="55"/>
        <v>0</v>
      </c>
      <c r="O101" s="20">
        <f t="shared" si="56"/>
        <v>0</v>
      </c>
      <c r="P101" s="20">
        <f t="shared" si="57"/>
        <v>0</v>
      </c>
      <c r="Q101" s="20">
        <f t="shared" si="58"/>
        <v>0</v>
      </c>
      <c r="R101" s="20">
        <f t="shared" si="59"/>
        <v>0</v>
      </c>
      <c r="S101" s="20">
        <f t="shared" si="60"/>
        <v>0</v>
      </c>
    </row>
    <row r="102" spans="1:19" ht="13.5" thickBot="1">
      <c r="A102" s="44"/>
      <c r="B102" s="7" t="s">
        <v>17</v>
      </c>
      <c r="C102" s="21">
        <v>1173019</v>
      </c>
      <c r="D102" s="9">
        <v>32</v>
      </c>
      <c r="E102" s="8"/>
      <c r="F102" s="8"/>
      <c r="G102" s="8"/>
      <c r="H102" s="8"/>
      <c r="I102" s="8"/>
      <c r="J102" s="8"/>
      <c r="K102" s="25"/>
      <c r="L102" s="27">
        <f t="shared" si="53"/>
        <v>0.27280035532246283</v>
      </c>
      <c r="M102" s="20">
        <f t="shared" si="54"/>
        <v>0</v>
      </c>
      <c r="N102" s="20">
        <f t="shared" si="55"/>
        <v>0</v>
      </c>
      <c r="O102" s="20">
        <f t="shared" si="56"/>
        <v>0</v>
      </c>
      <c r="P102" s="20">
        <f t="shared" si="57"/>
        <v>0</v>
      </c>
      <c r="Q102" s="20">
        <f t="shared" si="58"/>
        <v>0</v>
      </c>
      <c r="R102" s="20">
        <f t="shared" si="59"/>
        <v>0</v>
      </c>
      <c r="S102" s="20">
        <f t="shared" si="60"/>
        <v>0</v>
      </c>
    </row>
    <row r="103" spans="1:19" ht="13.5" thickBot="1">
      <c r="A103" s="42" t="s">
        <v>34</v>
      </c>
      <c r="B103" s="3" t="s">
        <v>12</v>
      </c>
      <c r="C103" s="12"/>
      <c r="D103" s="5">
        <f>SUM(D104:D108)</f>
        <v>13</v>
      </c>
      <c r="E103" s="4"/>
      <c r="F103" s="4"/>
      <c r="G103" s="4"/>
      <c r="H103" s="4"/>
      <c r="I103" s="4"/>
      <c r="J103" s="4"/>
      <c r="K103" s="29"/>
      <c r="L103" s="22">
        <f>(D103/$C$8)*10000</f>
        <v>2.0370240082082668E-2</v>
      </c>
      <c r="M103" s="18">
        <f t="shared" ref="M103:S103" si="72">(E103/$C$8)*10000</f>
        <v>0</v>
      </c>
      <c r="N103" s="18">
        <f t="shared" si="72"/>
        <v>0</v>
      </c>
      <c r="O103" s="18">
        <f t="shared" si="72"/>
        <v>0</v>
      </c>
      <c r="P103" s="18">
        <f t="shared" si="72"/>
        <v>0</v>
      </c>
      <c r="Q103" s="18">
        <f t="shared" si="72"/>
        <v>0</v>
      </c>
      <c r="R103" s="18">
        <f t="shared" si="72"/>
        <v>0</v>
      </c>
      <c r="S103" s="18">
        <f t="shared" si="72"/>
        <v>0</v>
      </c>
    </row>
    <row r="104" spans="1:19" ht="13.5" thickBot="1">
      <c r="A104" s="43"/>
      <c r="B104" s="7" t="s">
        <v>13</v>
      </c>
      <c r="C104" s="21">
        <v>1793377</v>
      </c>
      <c r="D104" s="9">
        <v>3</v>
      </c>
      <c r="E104" s="8"/>
      <c r="F104" s="8"/>
      <c r="G104" s="8"/>
      <c r="H104" s="8"/>
      <c r="I104" s="8"/>
      <c r="J104" s="8"/>
      <c r="K104" s="25"/>
      <c r="L104" s="27">
        <f t="shared" ref="L104:L166" si="73">(D104/$C104)*10000</f>
        <v>1.6728217212554863E-2</v>
      </c>
      <c r="M104" s="20">
        <f t="shared" ref="M104:M166" si="74">(E104/$C104)*10000</f>
        <v>0</v>
      </c>
      <c r="N104" s="20">
        <f t="shared" ref="N104:N166" si="75">(F104/$C104)*10000</f>
        <v>0</v>
      </c>
      <c r="O104" s="20">
        <f t="shared" ref="O104:O166" si="76">(G104/$C104)*10000</f>
        <v>0</v>
      </c>
      <c r="P104" s="20">
        <f t="shared" ref="P104:P166" si="77">(H104/$C104)*10000</f>
        <v>0</v>
      </c>
      <c r="Q104" s="20">
        <f t="shared" ref="Q104:Q166" si="78">(I104/$C104)*10000</f>
        <v>0</v>
      </c>
      <c r="R104" s="20">
        <f t="shared" ref="R104:R166" si="79">(J104/$C104)*10000</f>
        <v>0</v>
      </c>
      <c r="S104" s="20">
        <f t="shared" ref="S104:S166" si="80">(K104/$C104)*10000</f>
        <v>0</v>
      </c>
    </row>
    <row r="105" spans="1:19" ht="13.5" thickBot="1">
      <c r="A105" s="43"/>
      <c r="B105" s="7" t="s">
        <v>14</v>
      </c>
      <c r="C105" s="21">
        <v>853239</v>
      </c>
      <c r="D105" s="9">
        <v>2</v>
      </c>
      <c r="E105" s="8"/>
      <c r="F105" s="8"/>
      <c r="G105" s="8"/>
      <c r="H105" s="8"/>
      <c r="I105" s="8"/>
      <c r="J105" s="8"/>
      <c r="K105" s="25"/>
      <c r="L105" s="27">
        <f t="shared" si="73"/>
        <v>2.3440091228835065E-2</v>
      </c>
      <c r="M105" s="20">
        <f t="shared" si="74"/>
        <v>0</v>
      </c>
      <c r="N105" s="20">
        <f t="shared" si="75"/>
        <v>0</v>
      </c>
      <c r="O105" s="20">
        <f t="shared" si="76"/>
        <v>0</v>
      </c>
      <c r="P105" s="20">
        <f t="shared" si="77"/>
        <v>0</v>
      </c>
      <c r="Q105" s="20">
        <f t="shared" si="78"/>
        <v>0</v>
      </c>
      <c r="R105" s="20">
        <f t="shared" si="79"/>
        <v>0</v>
      </c>
      <c r="S105" s="20">
        <f t="shared" si="80"/>
        <v>0</v>
      </c>
    </row>
    <row r="106" spans="1:19" ht="13.5" thickBot="1">
      <c r="A106" s="43"/>
      <c r="B106" s="7" t="s">
        <v>15</v>
      </c>
      <c r="C106" s="21">
        <v>1460944</v>
      </c>
      <c r="D106" s="9">
        <v>3</v>
      </c>
      <c r="E106" s="8"/>
      <c r="F106" s="8"/>
      <c r="G106" s="8"/>
      <c r="H106" s="8"/>
      <c r="I106" s="8"/>
      <c r="J106" s="8"/>
      <c r="K106" s="25"/>
      <c r="L106" s="27">
        <f t="shared" si="73"/>
        <v>2.0534667995487848E-2</v>
      </c>
      <c r="M106" s="20">
        <f t="shared" si="74"/>
        <v>0</v>
      </c>
      <c r="N106" s="20">
        <f t="shared" si="75"/>
        <v>0</v>
      </c>
      <c r="O106" s="20">
        <f t="shared" si="76"/>
        <v>0</v>
      </c>
      <c r="P106" s="20">
        <f t="shared" si="77"/>
        <v>0</v>
      </c>
      <c r="Q106" s="20">
        <f t="shared" si="78"/>
        <v>0</v>
      </c>
      <c r="R106" s="20">
        <f t="shared" si="79"/>
        <v>0</v>
      </c>
      <c r="S106" s="20">
        <f t="shared" si="80"/>
        <v>0</v>
      </c>
    </row>
    <row r="107" spans="1:19" ht="13.5" thickBot="1">
      <c r="A107" s="43"/>
      <c r="B107" s="7" t="s">
        <v>16</v>
      </c>
      <c r="C107" s="21">
        <v>1101280</v>
      </c>
      <c r="D107" s="9">
        <v>2</v>
      </c>
      <c r="E107" s="8"/>
      <c r="F107" s="8"/>
      <c r="G107" s="8"/>
      <c r="H107" s="8"/>
      <c r="I107" s="8"/>
      <c r="J107" s="8"/>
      <c r="K107" s="25"/>
      <c r="L107" s="27">
        <f t="shared" si="73"/>
        <v>1.8160685747493827E-2</v>
      </c>
      <c r="M107" s="20">
        <f t="shared" si="74"/>
        <v>0</v>
      </c>
      <c r="N107" s="20">
        <f t="shared" si="75"/>
        <v>0</v>
      </c>
      <c r="O107" s="20">
        <f t="shared" si="76"/>
        <v>0</v>
      </c>
      <c r="P107" s="20">
        <f t="shared" si="77"/>
        <v>0</v>
      </c>
      <c r="Q107" s="20">
        <f t="shared" si="78"/>
        <v>0</v>
      </c>
      <c r="R107" s="20">
        <f t="shared" si="79"/>
        <v>0</v>
      </c>
      <c r="S107" s="20">
        <f t="shared" si="80"/>
        <v>0</v>
      </c>
    </row>
    <row r="108" spans="1:19" ht="13.5" thickBot="1">
      <c r="A108" s="44"/>
      <c r="B108" s="7" t="s">
        <v>17</v>
      </c>
      <c r="C108" s="21">
        <v>1173019</v>
      </c>
      <c r="D108" s="9">
        <v>3</v>
      </c>
      <c r="E108" s="8"/>
      <c r="F108" s="8"/>
      <c r="G108" s="8"/>
      <c r="H108" s="8"/>
      <c r="I108" s="8"/>
      <c r="J108" s="8"/>
      <c r="K108" s="25"/>
      <c r="L108" s="27">
        <f t="shared" si="73"/>
        <v>2.557503331148089E-2</v>
      </c>
      <c r="M108" s="20">
        <f t="shared" si="74"/>
        <v>0</v>
      </c>
      <c r="N108" s="20">
        <f t="shared" si="75"/>
        <v>0</v>
      </c>
      <c r="O108" s="20">
        <f t="shared" si="76"/>
        <v>0</v>
      </c>
      <c r="P108" s="20">
        <f t="shared" si="77"/>
        <v>0</v>
      </c>
      <c r="Q108" s="20">
        <f t="shared" si="78"/>
        <v>0</v>
      </c>
      <c r="R108" s="20">
        <f t="shared" si="79"/>
        <v>0</v>
      </c>
      <c r="S108" s="20">
        <f t="shared" si="80"/>
        <v>0</v>
      </c>
    </row>
    <row r="109" spans="1:19" ht="13.5" thickBot="1">
      <c r="A109" s="42" t="s">
        <v>35</v>
      </c>
      <c r="B109" s="3" t="s">
        <v>12</v>
      </c>
      <c r="C109" s="12"/>
      <c r="D109" s="5">
        <f>SUM(D110:D114)</f>
        <v>12</v>
      </c>
      <c r="E109" s="4"/>
      <c r="F109" s="4"/>
      <c r="G109" s="4"/>
      <c r="H109" s="4"/>
      <c r="I109" s="4"/>
      <c r="J109" s="4"/>
      <c r="K109" s="29"/>
      <c r="L109" s="22">
        <f>(D109/$C$8)*10000</f>
        <v>1.8803298537307077E-2</v>
      </c>
      <c r="M109" s="18">
        <f t="shared" ref="M109:S109" si="81">(E109/$C$8)*10000</f>
        <v>0</v>
      </c>
      <c r="N109" s="18">
        <f t="shared" si="81"/>
        <v>0</v>
      </c>
      <c r="O109" s="18">
        <f t="shared" si="81"/>
        <v>0</v>
      </c>
      <c r="P109" s="18">
        <f t="shared" si="81"/>
        <v>0</v>
      </c>
      <c r="Q109" s="18">
        <f t="shared" si="81"/>
        <v>0</v>
      </c>
      <c r="R109" s="18">
        <f t="shared" si="81"/>
        <v>0</v>
      </c>
      <c r="S109" s="18">
        <f t="shared" si="81"/>
        <v>0</v>
      </c>
    </row>
    <row r="110" spans="1:19" ht="13.5" thickBot="1">
      <c r="A110" s="43"/>
      <c r="B110" s="7" t="s">
        <v>13</v>
      </c>
      <c r="C110" s="21">
        <v>1793377</v>
      </c>
      <c r="D110" s="9">
        <v>2</v>
      </c>
      <c r="E110" s="8"/>
      <c r="F110" s="8"/>
      <c r="G110" s="8"/>
      <c r="H110" s="8"/>
      <c r="I110" s="8"/>
      <c r="J110" s="8"/>
      <c r="K110" s="25"/>
      <c r="L110" s="27">
        <f t="shared" si="73"/>
        <v>1.1152144808369907E-2</v>
      </c>
      <c r="M110" s="20">
        <f t="shared" si="74"/>
        <v>0</v>
      </c>
      <c r="N110" s="20">
        <f t="shared" si="75"/>
        <v>0</v>
      </c>
      <c r="O110" s="20">
        <f t="shared" si="76"/>
        <v>0</v>
      </c>
      <c r="P110" s="20">
        <f t="shared" si="77"/>
        <v>0</v>
      </c>
      <c r="Q110" s="20">
        <f t="shared" si="78"/>
        <v>0</v>
      </c>
      <c r="R110" s="20">
        <f t="shared" si="79"/>
        <v>0</v>
      </c>
      <c r="S110" s="20">
        <f t="shared" si="80"/>
        <v>0</v>
      </c>
    </row>
    <row r="111" spans="1:19" ht="13.5" thickBot="1">
      <c r="A111" s="43"/>
      <c r="B111" s="7" t="s">
        <v>14</v>
      </c>
      <c r="C111" s="21">
        <v>853239</v>
      </c>
      <c r="D111" s="9">
        <v>2</v>
      </c>
      <c r="E111" s="8"/>
      <c r="F111" s="8"/>
      <c r="G111" s="8"/>
      <c r="H111" s="8"/>
      <c r="I111" s="8"/>
      <c r="J111" s="8"/>
      <c r="K111" s="25"/>
      <c r="L111" s="27">
        <f t="shared" si="73"/>
        <v>2.3440091228835065E-2</v>
      </c>
      <c r="M111" s="20">
        <f t="shared" si="74"/>
        <v>0</v>
      </c>
      <c r="N111" s="20">
        <f t="shared" si="75"/>
        <v>0</v>
      </c>
      <c r="O111" s="20">
        <f t="shared" si="76"/>
        <v>0</v>
      </c>
      <c r="P111" s="20">
        <f t="shared" si="77"/>
        <v>0</v>
      </c>
      <c r="Q111" s="20">
        <f t="shared" si="78"/>
        <v>0</v>
      </c>
      <c r="R111" s="20">
        <f t="shared" si="79"/>
        <v>0</v>
      </c>
      <c r="S111" s="20">
        <f t="shared" si="80"/>
        <v>0</v>
      </c>
    </row>
    <row r="112" spans="1:19" ht="13.5" thickBot="1">
      <c r="A112" s="43"/>
      <c r="B112" s="7" t="s">
        <v>15</v>
      </c>
      <c r="C112" s="21">
        <v>1460944</v>
      </c>
      <c r="D112" s="9">
        <v>3</v>
      </c>
      <c r="E112" s="8"/>
      <c r="F112" s="8"/>
      <c r="G112" s="8"/>
      <c r="H112" s="8"/>
      <c r="I112" s="8"/>
      <c r="J112" s="8"/>
      <c r="K112" s="25"/>
      <c r="L112" s="27">
        <f t="shared" si="73"/>
        <v>2.0534667995487848E-2</v>
      </c>
      <c r="M112" s="20">
        <f t="shared" si="74"/>
        <v>0</v>
      </c>
      <c r="N112" s="20">
        <f t="shared" si="75"/>
        <v>0</v>
      </c>
      <c r="O112" s="20">
        <f t="shared" si="76"/>
        <v>0</v>
      </c>
      <c r="P112" s="20">
        <f t="shared" si="77"/>
        <v>0</v>
      </c>
      <c r="Q112" s="20">
        <f t="shared" si="78"/>
        <v>0</v>
      </c>
      <c r="R112" s="20">
        <f t="shared" si="79"/>
        <v>0</v>
      </c>
      <c r="S112" s="20">
        <f t="shared" si="80"/>
        <v>0</v>
      </c>
    </row>
    <row r="113" spans="1:19" ht="13.5" thickBot="1">
      <c r="A113" s="43"/>
      <c r="B113" s="7" t="s">
        <v>16</v>
      </c>
      <c r="C113" s="21">
        <v>1101280</v>
      </c>
      <c r="D113" s="9">
        <v>2</v>
      </c>
      <c r="E113" s="8"/>
      <c r="F113" s="8"/>
      <c r="G113" s="8"/>
      <c r="H113" s="8"/>
      <c r="I113" s="8"/>
      <c r="J113" s="8"/>
      <c r="K113" s="25"/>
      <c r="L113" s="27">
        <f t="shared" si="73"/>
        <v>1.8160685747493827E-2</v>
      </c>
      <c r="M113" s="20">
        <f t="shared" si="74"/>
        <v>0</v>
      </c>
      <c r="N113" s="20">
        <f t="shared" si="75"/>
        <v>0</v>
      </c>
      <c r="O113" s="20">
        <f t="shared" si="76"/>
        <v>0</v>
      </c>
      <c r="P113" s="20">
        <f t="shared" si="77"/>
        <v>0</v>
      </c>
      <c r="Q113" s="20">
        <f t="shared" si="78"/>
        <v>0</v>
      </c>
      <c r="R113" s="20">
        <f t="shared" si="79"/>
        <v>0</v>
      </c>
      <c r="S113" s="20">
        <f t="shared" si="80"/>
        <v>0</v>
      </c>
    </row>
    <row r="114" spans="1:19" ht="13.5" thickBot="1">
      <c r="A114" s="44"/>
      <c r="B114" s="7" t="s">
        <v>17</v>
      </c>
      <c r="C114" s="21">
        <v>1173019</v>
      </c>
      <c r="D114" s="9">
        <v>3</v>
      </c>
      <c r="E114" s="8"/>
      <c r="F114" s="8"/>
      <c r="G114" s="8"/>
      <c r="H114" s="8"/>
      <c r="I114" s="8"/>
      <c r="J114" s="8"/>
      <c r="K114" s="25"/>
      <c r="L114" s="27">
        <f t="shared" si="73"/>
        <v>2.557503331148089E-2</v>
      </c>
      <c r="M114" s="20">
        <f t="shared" si="74"/>
        <v>0</v>
      </c>
      <c r="N114" s="20">
        <f t="shared" si="75"/>
        <v>0</v>
      </c>
      <c r="O114" s="20">
        <f t="shared" si="76"/>
        <v>0</v>
      </c>
      <c r="P114" s="20">
        <f t="shared" si="77"/>
        <v>0</v>
      </c>
      <c r="Q114" s="20">
        <f t="shared" si="78"/>
        <v>0</v>
      </c>
      <c r="R114" s="20">
        <f t="shared" si="79"/>
        <v>0</v>
      </c>
      <c r="S114" s="20">
        <f t="shared" si="80"/>
        <v>0</v>
      </c>
    </row>
    <row r="115" spans="1:19" ht="13.5" thickBot="1">
      <c r="A115" s="42" t="s">
        <v>36</v>
      </c>
      <c r="B115" s="3" t="s">
        <v>12</v>
      </c>
      <c r="C115" s="12"/>
      <c r="D115" s="5">
        <f>SUM(D116:D118)</f>
        <v>3</v>
      </c>
      <c r="E115" s="4"/>
      <c r="F115" s="4"/>
      <c r="G115" s="4"/>
      <c r="H115" s="4"/>
      <c r="I115" s="4"/>
      <c r="J115" s="4"/>
      <c r="K115" s="29"/>
      <c r="L115" s="22">
        <f>(D115/$C$8)*10000</f>
        <v>4.7008246343267692E-3</v>
      </c>
      <c r="M115" s="18">
        <f t="shared" ref="M115:S115" si="82">(E115/$C$8)*10000</f>
        <v>0</v>
      </c>
      <c r="N115" s="18">
        <f t="shared" si="82"/>
        <v>0</v>
      </c>
      <c r="O115" s="18">
        <f t="shared" si="82"/>
        <v>0</v>
      </c>
      <c r="P115" s="18">
        <f t="shared" si="82"/>
        <v>0</v>
      </c>
      <c r="Q115" s="18">
        <f t="shared" si="82"/>
        <v>0</v>
      </c>
      <c r="R115" s="18">
        <f t="shared" si="82"/>
        <v>0</v>
      </c>
      <c r="S115" s="18">
        <f t="shared" si="82"/>
        <v>0</v>
      </c>
    </row>
    <row r="116" spans="1:19" ht="13.5" thickBot="1">
      <c r="A116" s="43"/>
      <c r="B116" s="7" t="s">
        <v>13</v>
      </c>
      <c r="C116" s="21">
        <v>1793377</v>
      </c>
      <c r="D116" s="9">
        <v>1</v>
      </c>
      <c r="E116" s="8"/>
      <c r="F116" s="8"/>
      <c r="G116" s="8"/>
      <c r="H116" s="8"/>
      <c r="I116" s="8"/>
      <c r="J116" s="8"/>
      <c r="K116" s="25"/>
      <c r="L116" s="27">
        <f t="shared" si="73"/>
        <v>5.5760724041849534E-3</v>
      </c>
      <c r="M116" s="20">
        <f t="shared" si="74"/>
        <v>0</v>
      </c>
      <c r="N116" s="20">
        <f t="shared" si="75"/>
        <v>0</v>
      </c>
      <c r="O116" s="20">
        <f t="shared" si="76"/>
        <v>0</v>
      </c>
      <c r="P116" s="20">
        <f t="shared" si="77"/>
        <v>0</v>
      </c>
      <c r="Q116" s="20">
        <f t="shared" si="78"/>
        <v>0</v>
      </c>
      <c r="R116" s="20">
        <f t="shared" si="79"/>
        <v>0</v>
      </c>
      <c r="S116" s="20">
        <f t="shared" si="80"/>
        <v>0</v>
      </c>
    </row>
    <row r="117" spans="1:19" ht="13.5" thickBot="1">
      <c r="A117" s="43"/>
      <c r="B117" s="7" t="s">
        <v>15</v>
      </c>
      <c r="C117" s="21">
        <v>1460944</v>
      </c>
      <c r="D117" s="9">
        <v>1</v>
      </c>
      <c r="E117" s="8"/>
      <c r="F117" s="8"/>
      <c r="G117" s="8"/>
      <c r="H117" s="8"/>
      <c r="I117" s="8"/>
      <c r="J117" s="8"/>
      <c r="K117" s="25"/>
      <c r="L117" s="27">
        <f t="shared" si="73"/>
        <v>6.8448893318292826E-3</v>
      </c>
      <c r="M117" s="20">
        <f t="shared" si="74"/>
        <v>0</v>
      </c>
      <c r="N117" s="20">
        <f t="shared" si="75"/>
        <v>0</v>
      </c>
      <c r="O117" s="20">
        <f t="shared" si="76"/>
        <v>0</v>
      </c>
      <c r="P117" s="20">
        <f t="shared" si="77"/>
        <v>0</v>
      </c>
      <c r="Q117" s="20">
        <f t="shared" si="78"/>
        <v>0</v>
      </c>
      <c r="R117" s="20">
        <f t="shared" si="79"/>
        <v>0</v>
      </c>
      <c r="S117" s="20">
        <f t="shared" si="80"/>
        <v>0</v>
      </c>
    </row>
    <row r="118" spans="1:19" ht="13.5" thickBot="1">
      <c r="A118" s="44"/>
      <c r="B118" s="7" t="s">
        <v>17</v>
      </c>
      <c r="C118" s="21">
        <v>1173019</v>
      </c>
      <c r="D118" s="9">
        <v>1</v>
      </c>
      <c r="E118" s="8"/>
      <c r="F118" s="8"/>
      <c r="G118" s="8"/>
      <c r="H118" s="8"/>
      <c r="I118" s="8"/>
      <c r="J118" s="8"/>
      <c r="K118" s="25"/>
      <c r="L118" s="27">
        <f t="shared" si="73"/>
        <v>8.5250111038269634E-3</v>
      </c>
      <c r="M118" s="20">
        <f t="shared" si="74"/>
        <v>0</v>
      </c>
      <c r="N118" s="20">
        <f t="shared" si="75"/>
        <v>0</v>
      </c>
      <c r="O118" s="20">
        <f t="shared" si="76"/>
        <v>0</v>
      </c>
      <c r="P118" s="20">
        <f t="shared" si="77"/>
        <v>0</v>
      </c>
      <c r="Q118" s="20">
        <f t="shared" si="78"/>
        <v>0</v>
      </c>
      <c r="R118" s="20">
        <f t="shared" si="79"/>
        <v>0</v>
      </c>
      <c r="S118" s="20">
        <f t="shared" si="80"/>
        <v>0</v>
      </c>
    </row>
    <row r="119" spans="1:19" ht="13.5" thickBot="1">
      <c r="A119" s="42" t="s">
        <v>37</v>
      </c>
      <c r="B119" s="3" t="s">
        <v>12</v>
      </c>
      <c r="C119" s="12"/>
      <c r="D119" s="5">
        <f>SUM(D120:D124)</f>
        <v>5</v>
      </c>
      <c r="E119" s="4"/>
      <c r="F119" s="4"/>
      <c r="G119" s="4"/>
      <c r="H119" s="4"/>
      <c r="I119" s="4"/>
      <c r="J119" s="4"/>
      <c r="K119" s="29"/>
      <c r="L119" s="22">
        <f>(D119/$C$8)*10000</f>
        <v>7.8347077238779487E-3</v>
      </c>
      <c r="M119" s="18">
        <f t="shared" ref="M119:S119" si="83">(E119/$C$8)*10000</f>
        <v>0</v>
      </c>
      <c r="N119" s="18">
        <f t="shared" si="83"/>
        <v>0</v>
      </c>
      <c r="O119" s="18">
        <f t="shared" si="83"/>
        <v>0</v>
      </c>
      <c r="P119" s="18">
        <f t="shared" si="83"/>
        <v>0</v>
      </c>
      <c r="Q119" s="18">
        <f t="shared" si="83"/>
        <v>0</v>
      </c>
      <c r="R119" s="18">
        <f t="shared" si="83"/>
        <v>0</v>
      </c>
      <c r="S119" s="18">
        <f t="shared" si="83"/>
        <v>0</v>
      </c>
    </row>
    <row r="120" spans="1:19" ht="13.5" thickBot="1">
      <c r="A120" s="43"/>
      <c r="B120" s="7" t="s">
        <v>13</v>
      </c>
      <c r="C120" s="21">
        <v>1793377</v>
      </c>
      <c r="D120" s="9">
        <v>1</v>
      </c>
      <c r="E120" s="8"/>
      <c r="F120" s="8"/>
      <c r="G120" s="8"/>
      <c r="H120" s="8"/>
      <c r="I120" s="8"/>
      <c r="J120" s="8"/>
      <c r="K120" s="25"/>
      <c r="L120" s="27">
        <f t="shared" si="73"/>
        <v>5.5760724041849534E-3</v>
      </c>
      <c r="M120" s="20">
        <f t="shared" si="74"/>
        <v>0</v>
      </c>
      <c r="N120" s="20">
        <f t="shared" si="75"/>
        <v>0</v>
      </c>
      <c r="O120" s="20">
        <f t="shared" si="76"/>
        <v>0</v>
      </c>
      <c r="P120" s="20">
        <f t="shared" si="77"/>
        <v>0</v>
      </c>
      <c r="Q120" s="20">
        <f t="shared" si="78"/>
        <v>0</v>
      </c>
      <c r="R120" s="20">
        <f t="shared" si="79"/>
        <v>0</v>
      </c>
      <c r="S120" s="20">
        <f t="shared" si="80"/>
        <v>0</v>
      </c>
    </row>
    <row r="121" spans="1:19" ht="13.5" thickBot="1">
      <c r="A121" s="43"/>
      <c r="B121" s="7" t="s">
        <v>14</v>
      </c>
      <c r="C121" s="21">
        <v>853239</v>
      </c>
      <c r="D121" s="9">
        <v>1</v>
      </c>
      <c r="E121" s="8"/>
      <c r="F121" s="8"/>
      <c r="G121" s="8"/>
      <c r="H121" s="8"/>
      <c r="I121" s="8"/>
      <c r="J121" s="8"/>
      <c r="K121" s="25"/>
      <c r="L121" s="27">
        <f t="shared" si="73"/>
        <v>1.1720045614417533E-2</v>
      </c>
      <c r="M121" s="20">
        <f t="shared" si="74"/>
        <v>0</v>
      </c>
      <c r="N121" s="20">
        <f t="shared" si="75"/>
        <v>0</v>
      </c>
      <c r="O121" s="20">
        <f t="shared" si="76"/>
        <v>0</v>
      </c>
      <c r="P121" s="20">
        <f t="shared" si="77"/>
        <v>0</v>
      </c>
      <c r="Q121" s="20">
        <f t="shared" si="78"/>
        <v>0</v>
      </c>
      <c r="R121" s="20">
        <f t="shared" si="79"/>
        <v>0</v>
      </c>
      <c r="S121" s="20">
        <f t="shared" si="80"/>
        <v>0</v>
      </c>
    </row>
    <row r="122" spans="1:19" ht="13.5" thickBot="1">
      <c r="A122" s="43"/>
      <c r="B122" s="7" t="s">
        <v>15</v>
      </c>
      <c r="C122" s="21">
        <v>1460944</v>
      </c>
      <c r="D122" s="9">
        <v>1</v>
      </c>
      <c r="E122" s="8"/>
      <c r="F122" s="8"/>
      <c r="G122" s="8"/>
      <c r="H122" s="8"/>
      <c r="I122" s="8"/>
      <c r="J122" s="8"/>
      <c r="K122" s="25"/>
      <c r="L122" s="27">
        <f t="shared" si="73"/>
        <v>6.8448893318292826E-3</v>
      </c>
      <c r="M122" s="20">
        <f t="shared" si="74"/>
        <v>0</v>
      </c>
      <c r="N122" s="20">
        <f t="shared" si="75"/>
        <v>0</v>
      </c>
      <c r="O122" s="20">
        <f t="shared" si="76"/>
        <v>0</v>
      </c>
      <c r="P122" s="20">
        <f t="shared" si="77"/>
        <v>0</v>
      </c>
      <c r="Q122" s="20">
        <f t="shared" si="78"/>
        <v>0</v>
      </c>
      <c r="R122" s="20">
        <f t="shared" si="79"/>
        <v>0</v>
      </c>
      <c r="S122" s="20">
        <f t="shared" si="80"/>
        <v>0</v>
      </c>
    </row>
    <row r="123" spans="1:19" ht="13.5" thickBot="1">
      <c r="A123" s="43"/>
      <c r="B123" s="7" t="s">
        <v>16</v>
      </c>
      <c r="C123" s="21">
        <v>1101280</v>
      </c>
      <c r="D123" s="9">
        <v>1</v>
      </c>
      <c r="E123" s="8"/>
      <c r="F123" s="8"/>
      <c r="G123" s="8"/>
      <c r="H123" s="8"/>
      <c r="I123" s="8"/>
      <c r="J123" s="8"/>
      <c r="K123" s="25"/>
      <c r="L123" s="27">
        <f t="shared" si="73"/>
        <v>9.0803428737469133E-3</v>
      </c>
      <c r="M123" s="20">
        <f t="shared" si="74"/>
        <v>0</v>
      </c>
      <c r="N123" s="20">
        <f t="shared" si="75"/>
        <v>0</v>
      </c>
      <c r="O123" s="20">
        <f t="shared" si="76"/>
        <v>0</v>
      </c>
      <c r="P123" s="20">
        <f t="shared" si="77"/>
        <v>0</v>
      </c>
      <c r="Q123" s="20">
        <f t="shared" si="78"/>
        <v>0</v>
      </c>
      <c r="R123" s="20">
        <f t="shared" si="79"/>
        <v>0</v>
      </c>
      <c r="S123" s="20">
        <f t="shared" si="80"/>
        <v>0</v>
      </c>
    </row>
    <row r="124" spans="1:19" ht="13.5" thickBot="1">
      <c r="A124" s="44"/>
      <c r="B124" s="7" t="s">
        <v>17</v>
      </c>
      <c r="C124" s="21">
        <v>1173019</v>
      </c>
      <c r="D124" s="9">
        <v>1</v>
      </c>
      <c r="E124" s="8"/>
      <c r="F124" s="8"/>
      <c r="G124" s="8"/>
      <c r="H124" s="8"/>
      <c r="I124" s="8"/>
      <c r="J124" s="8"/>
      <c r="K124" s="25"/>
      <c r="L124" s="27">
        <f t="shared" si="73"/>
        <v>8.5250111038269634E-3</v>
      </c>
      <c r="M124" s="20">
        <f t="shared" si="74"/>
        <v>0</v>
      </c>
      <c r="N124" s="20">
        <f t="shared" si="75"/>
        <v>0</v>
      </c>
      <c r="O124" s="20">
        <f t="shared" si="76"/>
        <v>0</v>
      </c>
      <c r="P124" s="20">
        <f t="shared" si="77"/>
        <v>0</v>
      </c>
      <c r="Q124" s="20">
        <f t="shared" si="78"/>
        <v>0</v>
      </c>
      <c r="R124" s="20">
        <f t="shared" si="79"/>
        <v>0</v>
      </c>
      <c r="S124" s="20">
        <f t="shared" si="80"/>
        <v>0</v>
      </c>
    </row>
    <row r="125" spans="1:19" ht="13.5" thickBot="1">
      <c r="A125" s="42" t="s">
        <v>38</v>
      </c>
      <c r="B125" s="3" t="s">
        <v>12</v>
      </c>
      <c r="C125" s="12"/>
      <c r="D125" s="5">
        <f>SUM(D126)</f>
        <v>3</v>
      </c>
      <c r="E125" s="4"/>
      <c r="F125" s="4"/>
      <c r="G125" s="4"/>
      <c r="H125" s="4"/>
      <c r="I125" s="4"/>
      <c r="J125" s="4"/>
      <c r="K125" s="29"/>
      <c r="L125" s="22">
        <f>(D125/$C$8)*10000</f>
        <v>4.7008246343267692E-3</v>
      </c>
      <c r="M125" s="18">
        <f t="shared" ref="M125:S125" si="84">(E125/$C$8)*10000</f>
        <v>0</v>
      </c>
      <c r="N125" s="18">
        <f t="shared" si="84"/>
        <v>0</v>
      </c>
      <c r="O125" s="18">
        <f t="shared" si="84"/>
        <v>0</v>
      </c>
      <c r="P125" s="18">
        <f t="shared" si="84"/>
        <v>0</v>
      </c>
      <c r="Q125" s="18">
        <f t="shared" si="84"/>
        <v>0</v>
      </c>
      <c r="R125" s="18">
        <f t="shared" si="84"/>
        <v>0</v>
      </c>
      <c r="S125" s="18">
        <f t="shared" si="84"/>
        <v>0</v>
      </c>
    </row>
    <row r="126" spans="1:19" ht="13.5" thickBot="1">
      <c r="A126" s="44"/>
      <c r="B126" s="7" t="s">
        <v>15</v>
      </c>
      <c r="C126" s="21">
        <v>1460944</v>
      </c>
      <c r="D126" s="9">
        <v>3</v>
      </c>
      <c r="E126" s="8"/>
      <c r="F126" s="8"/>
      <c r="G126" s="8"/>
      <c r="H126" s="8"/>
      <c r="I126" s="8"/>
      <c r="J126" s="8"/>
      <c r="K126" s="25"/>
      <c r="L126" s="27">
        <f t="shared" si="73"/>
        <v>2.0534667995487848E-2</v>
      </c>
      <c r="M126" s="20">
        <f t="shared" si="74"/>
        <v>0</v>
      </c>
      <c r="N126" s="20">
        <f t="shared" si="75"/>
        <v>0</v>
      </c>
      <c r="O126" s="20">
        <f t="shared" si="76"/>
        <v>0</v>
      </c>
      <c r="P126" s="20">
        <f t="shared" si="77"/>
        <v>0</v>
      </c>
      <c r="Q126" s="20">
        <f t="shared" si="78"/>
        <v>0</v>
      </c>
      <c r="R126" s="20">
        <f t="shared" si="79"/>
        <v>0</v>
      </c>
      <c r="S126" s="20">
        <f t="shared" si="80"/>
        <v>0</v>
      </c>
    </row>
    <row r="127" spans="1:19" ht="13.5" thickBot="1">
      <c r="A127" s="42" t="s">
        <v>39</v>
      </c>
      <c r="B127" s="3" t="s">
        <v>12</v>
      </c>
      <c r="C127" s="12"/>
      <c r="D127" s="5">
        <f>SUM(D128:D131)</f>
        <v>8</v>
      </c>
      <c r="E127" s="4"/>
      <c r="F127" s="4"/>
      <c r="G127" s="4"/>
      <c r="H127" s="4"/>
      <c r="I127" s="4"/>
      <c r="J127" s="4"/>
      <c r="K127" s="29"/>
      <c r="L127" s="22">
        <f>(D127/$C$8)*10000</f>
        <v>1.2535532358204718E-2</v>
      </c>
      <c r="M127" s="18">
        <f t="shared" ref="M127:S127" si="85">(E127/$C$8)*10000</f>
        <v>0</v>
      </c>
      <c r="N127" s="18">
        <f t="shared" si="85"/>
        <v>0</v>
      </c>
      <c r="O127" s="18">
        <f t="shared" si="85"/>
        <v>0</v>
      </c>
      <c r="P127" s="18">
        <f t="shared" si="85"/>
        <v>0</v>
      </c>
      <c r="Q127" s="18">
        <f t="shared" si="85"/>
        <v>0</v>
      </c>
      <c r="R127" s="18">
        <f t="shared" si="85"/>
        <v>0</v>
      </c>
      <c r="S127" s="18">
        <f t="shared" si="85"/>
        <v>0</v>
      </c>
    </row>
    <row r="128" spans="1:19" ht="13.5" thickBot="1">
      <c r="A128" s="43"/>
      <c r="B128" s="7" t="s">
        <v>13</v>
      </c>
      <c r="C128" s="21">
        <v>1793377</v>
      </c>
      <c r="D128" s="9">
        <v>3</v>
      </c>
      <c r="E128" s="8"/>
      <c r="F128" s="8"/>
      <c r="G128" s="8"/>
      <c r="H128" s="8"/>
      <c r="I128" s="8"/>
      <c r="J128" s="8"/>
      <c r="K128" s="25"/>
      <c r="L128" s="27">
        <f t="shared" si="73"/>
        <v>1.6728217212554863E-2</v>
      </c>
      <c r="M128" s="20">
        <f t="shared" si="74"/>
        <v>0</v>
      </c>
      <c r="N128" s="20">
        <f t="shared" si="75"/>
        <v>0</v>
      </c>
      <c r="O128" s="20">
        <f t="shared" si="76"/>
        <v>0</v>
      </c>
      <c r="P128" s="20">
        <f t="shared" si="77"/>
        <v>0</v>
      </c>
      <c r="Q128" s="20">
        <f t="shared" si="78"/>
        <v>0</v>
      </c>
      <c r="R128" s="20">
        <f t="shared" si="79"/>
        <v>0</v>
      </c>
      <c r="S128" s="20">
        <f t="shared" si="80"/>
        <v>0</v>
      </c>
    </row>
    <row r="129" spans="1:19" ht="13.5" thickBot="1">
      <c r="A129" s="43"/>
      <c r="B129" s="7" t="s">
        <v>15</v>
      </c>
      <c r="C129" s="21">
        <v>1460944</v>
      </c>
      <c r="D129" s="9">
        <v>1</v>
      </c>
      <c r="E129" s="8"/>
      <c r="F129" s="8"/>
      <c r="G129" s="8"/>
      <c r="H129" s="8"/>
      <c r="I129" s="8"/>
      <c r="J129" s="8"/>
      <c r="K129" s="25"/>
      <c r="L129" s="27">
        <f t="shared" si="73"/>
        <v>6.8448893318292826E-3</v>
      </c>
      <c r="M129" s="20">
        <f t="shared" si="74"/>
        <v>0</v>
      </c>
      <c r="N129" s="20">
        <f t="shared" si="75"/>
        <v>0</v>
      </c>
      <c r="O129" s="20">
        <f t="shared" si="76"/>
        <v>0</v>
      </c>
      <c r="P129" s="20">
        <f t="shared" si="77"/>
        <v>0</v>
      </c>
      <c r="Q129" s="20">
        <f t="shared" si="78"/>
        <v>0</v>
      </c>
      <c r="R129" s="20">
        <f t="shared" si="79"/>
        <v>0</v>
      </c>
      <c r="S129" s="20">
        <f t="shared" si="80"/>
        <v>0</v>
      </c>
    </row>
    <row r="130" spans="1:19" ht="13.5" thickBot="1">
      <c r="A130" s="43"/>
      <c r="B130" s="7" t="s">
        <v>16</v>
      </c>
      <c r="C130" s="21">
        <v>1101280</v>
      </c>
      <c r="D130" s="9">
        <v>3</v>
      </c>
      <c r="E130" s="8"/>
      <c r="F130" s="8"/>
      <c r="G130" s="8"/>
      <c r="H130" s="8"/>
      <c r="I130" s="8"/>
      <c r="J130" s="8"/>
      <c r="K130" s="25"/>
      <c r="L130" s="27">
        <f t="shared" si="73"/>
        <v>2.7241028621240736E-2</v>
      </c>
      <c r="M130" s="20">
        <f t="shared" si="74"/>
        <v>0</v>
      </c>
      <c r="N130" s="20">
        <f t="shared" si="75"/>
        <v>0</v>
      </c>
      <c r="O130" s="20">
        <f t="shared" si="76"/>
        <v>0</v>
      </c>
      <c r="P130" s="20">
        <f t="shared" si="77"/>
        <v>0</v>
      </c>
      <c r="Q130" s="20">
        <f t="shared" si="78"/>
        <v>0</v>
      </c>
      <c r="R130" s="20">
        <f t="shared" si="79"/>
        <v>0</v>
      </c>
      <c r="S130" s="20">
        <f t="shared" si="80"/>
        <v>0</v>
      </c>
    </row>
    <row r="131" spans="1:19" ht="13.5" thickBot="1">
      <c r="A131" s="44"/>
      <c r="B131" s="7" t="s">
        <v>17</v>
      </c>
      <c r="C131" s="21">
        <v>1173019</v>
      </c>
      <c r="D131" s="9">
        <v>1</v>
      </c>
      <c r="E131" s="8"/>
      <c r="F131" s="8"/>
      <c r="G131" s="8"/>
      <c r="H131" s="8"/>
      <c r="I131" s="8"/>
      <c r="J131" s="8"/>
      <c r="K131" s="25"/>
      <c r="L131" s="27">
        <f t="shared" si="73"/>
        <v>8.5250111038269634E-3</v>
      </c>
      <c r="M131" s="20">
        <f t="shared" si="74"/>
        <v>0</v>
      </c>
      <c r="N131" s="20">
        <f t="shared" si="75"/>
        <v>0</v>
      </c>
      <c r="O131" s="20">
        <f t="shared" si="76"/>
        <v>0</v>
      </c>
      <c r="P131" s="20">
        <f t="shared" si="77"/>
        <v>0</v>
      </c>
      <c r="Q131" s="20">
        <f t="shared" si="78"/>
        <v>0</v>
      </c>
      <c r="R131" s="20">
        <f t="shared" si="79"/>
        <v>0</v>
      </c>
      <c r="S131" s="20">
        <f t="shared" si="80"/>
        <v>0</v>
      </c>
    </row>
    <row r="132" spans="1:19" ht="13.5" thickBot="1">
      <c r="A132" s="42" t="s">
        <v>40</v>
      </c>
      <c r="B132" s="3" t="s">
        <v>12</v>
      </c>
      <c r="C132" s="12"/>
      <c r="D132" s="5">
        <f>SUM(D133:D137)</f>
        <v>15</v>
      </c>
      <c r="E132" s="4"/>
      <c r="F132" s="4"/>
      <c r="G132" s="4"/>
      <c r="H132" s="4"/>
      <c r="I132" s="4"/>
      <c r="J132" s="4"/>
      <c r="K132" s="24">
        <f>SUM(K133:K137)</f>
        <v>31.189999999999998</v>
      </c>
      <c r="L132" s="22">
        <f>(D132/$C$8)*10000</f>
        <v>2.3504123171633848E-2</v>
      </c>
      <c r="M132" s="18">
        <f t="shared" ref="M132:S132" si="86">(E132/$C$8)*10000</f>
        <v>0</v>
      </c>
      <c r="N132" s="18">
        <f t="shared" si="86"/>
        <v>0</v>
      </c>
      <c r="O132" s="18">
        <f t="shared" si="86"/>
        <v>0</v>
      </c>
      <c r="P132" s="18">
        <f t="shared" si="86"/>
        <v>0</v>
      </c>
      <c r="Q132" s="18">
        <f t="shared" si="86"/>
        <v>0</v>
      </c>
      <c r="R132" s="18">
        <f t="shared" si="86"/>
        <v>0</v>
      </c>
      <c r="S132" s="18">
        <f t="shared" si="86"/>
        <v>4.8872906781550637E-2</v>
      </c>
    </row>
    <row r="133" spans="1:19" ht="13.5" thickBot="1">
      <c r="A133" s="43"/>
      <c r="B133" s="7" t="s">
        <v>13</v>
      </c>
      <c r="C133" s="21">
        <v>1793377</v>
      </c>
      <c r="D133" s="9">
        <v>4</v>
      </c>
      <c r="E133" s="8"/>
      <c r="F133" s="8"/>
      <c r="G133" s="8"/>
      <c r="H133" s="8"/>
      <c r="I133" s="8"/>
      <c r="J133" s="8"/>
      <c r="K133" s="26">
        <v>8.9499999999999993</v>
      </c>
      <c r="L133" s="27">
        <f t="shared" si="73"/>
        <v>2.2304289616739813E-2</v>
      </c>
      <c r="M133" s="20">
        <f t="shared" si="74"/>
        <v>0</v>
      </c>
      <c r="N133" s="20">
        <f t="shared" si="75"/>
        <v>0</v>
      </c>
      <c r="O133" s="20">
        <f t="shared" si="76"/>
        <v>0</v>
      </c>
      <c r="P133" s="20">
        <f t="shared" si="77"/>
        <v>0</v>
      </c>
      <c r="Q133" s="20">
        <f t="shared" si="78"/>
        <v>0</v>
      </c>
      <c r="R133" s="20">
        <f t="shared" si="79"/>
        <v>0</v>
      </c>
      <c r="S133" s="20">
        <f t="shared" si="80"/>
        <v>4.9905848017455332E-2</v>
      </c>
    </row>
    <row r="134" spans="1:19" ht="13.5" thickBot="1">
      <c r="A134" s="43"/>
      <c r="B134" s="7" t="s">
        <v>14</v>
      </c>
      <c r="C134" s="21">
        <v>853239</v>
      </c>
      <c r="D134" s="9">
        <v>1</v>
      </c>
      <c r="E134" s="8"/>
      <c r="F134" s="8"/>
      <c r="G134" s="8"/>
      <c r="H134" s="8"/>
      <c r="I134" s="8"/>
      <c r="J134" s="8"/>
      <c r="K134" s="26">
        <v>1.92</v>
      </c>
      <c r="L134" s="27">
        <f t="shared" si="73"/>
        <v>1.1720045614417533E-2</v>
      </c>
      <c r="M134" s="20">
        <f t="shared" si="74"/>
        <v>0</v>
      </c>
      <c r="N134" s="20">
        <f t="shared" si="75"/>
        <v>0</v>
      </c>
      <c r="O134" s="20">
        <f t="shared" si="76"/>
        <v>0</v>
      </c>
      <c r="P134" s="20">
        <f t="shared" si="77"/>
        <v>0</v>
      </c>
      <c r="Q134" s="20">
        <f t="shared" si="78"/>
        <v>0</v>
      </c>
      <c r="R134" s="20">
        <f t="shared" si="79"/>
        <v>0</v>
      </c>
      <c r="S134" s="20">
        <f t="shared" si="80"/>
        <v>2.2502487579681662E-2</v>
      </c>
    </row>
    <row r="135" spans="1:19" ht="13.5" thickBot="1">
      <c r="A135" s="43"/>
      <c r="B135" s="7" t="s">
        <v>15</v>
      </c>
      <c r="C135" s="21">
        <v>1460944</v>
      </c>
      <c r="D135" s="9">
        <v>4</v>
      </c>
      <c r="E135" s="8"/>
      <c r="F135" s="8"/>
      <c r="G135" s="8"/>
      <c r="H135" s="8"/>
      <c r="I135" s="8"/>
      <c r="J135" s="8"/>
      <c r="K135" s="26">
        <v>7.81</v>
      </c>
      <c r="L135" s="27">
        <f t="shared" si="73"/>
        <v>2.7379557327317131E-2</v>
      </c>
      <c r="M135" s="20">
        <f t="shared" si="74"/>
        <v>0</v>
      </c>
      <c r="N135" s="20">
        <f t="shared" si="75"/>
        <v>0</v>
      </c>
      <c r="O135" s="20">
        <f t="shared" si="76"/>
        <v>0</v>
      </c>
      <c r="P135" s="20">
        <f t="shared" si="77"/>
        <v>0</v>
      </c>
      <c r="Q135" s="20">
        <f t="shared" si="78"/>
        <v>0</v>
      </c>
      <c r="R135" s="20">
        <f t="shared" si="79"/>
        <v>0</v>
      </c>
      <c r="S135" s="20">
        <f t="shared" si="80"/>
        <v>5.34585856815867E-2</v>
      </c>
    </row>
    <row r="136" spans="1:19" ht="13.5" thickBot="1">
      <c r="A136" s="43"/>
      <c r="B136" s="7" t="s">
        <v>16</v>
      </c>
      <c r="C136" s="21">
        <v>1101280</v>
      </c>
      <c r="D136" s="9">
        <v>2</v>
      </c>
      <c r="E136" s="8"/>
      <c r="F136" s="8"/>
      <c r="G136" s="8"/>
      <c r="H136" s="8"/>
      <c r="I136" s="8"/>
      <c r="J136" s="8"/>
      <c r="K136" s="26">
        <v>5.5</v>
      </c>
      <c r="L136" s="27">
        <f t="shared" si="73"/>
        <v>1.8160685747493827E-2</v>
      </c>
      <c r="M136" s="20">
        <f t="shared" si="74"/>
        <v>0</v>
      </c>
      <c r="N136" s="20">
        <f t="shared" si="75"/>
        <v>0</v>
      </c>
      <c r="O136" s="20">
        <f t="shared" si="76"/>
        <v>0</v>
      </c>
      <c r="P136" s="20">
        <f t="shared" si="77"/>
        <v>0</v>
      </c>
      <c r="Q136" s="20">
        <f t="shared" si="78"/>
        <v>0</v>
      </c>
      <c r="R136" s="20">
        <f t="shared" si="79"/>
        <v>0</v>
      </c>
      <c r="S136" s="20">
        <f t="shared" si="80"/>
        <v>4.9941885805608016E-2</v>
      </c>
    </row>
    <row r="137" spans="1:19" ht="13.5" thickBot="1">
      <c r="A137" s="44"/>
      <c r="B137" s="7" t="s">
        <v>17</v>
      </c>
      <c r="C137" s="21">
        <v>1173019</v>
      </c>
      <c r="D137" s="9">
        <v>4</v>
      </c>
      <c r="E137" s="8"/>
      <c r="F137" s="8"/>
      <c r="G137" s="8"/>
      <c r="H137" s="8"/>
      <c r="I137" s="8"/>
      <c r="J137" s="8"/>
      <c r="K137" s="26">
        <v>7.01</v>
      </c>
      <c r="L137" s="27">
        <f t="shared" si="73"/>
        <v>3.4100044415307854E-2</v>
      </c>
      <c r="M137" s="20">
        <f t="shared" si="74"/>
        <v>0</v>
      </c>
      <c r="N137" s="20">
        <f t="shared" si="75"/>
        <v>0</v>
      </c>
      <c r="O137" s="20">
        <f t="shared" si="76"/>
        <v>0</v>
      </c>
      <c r="P137" s="20">
        <f t="shared" si="77"/>
        <v>0</v>
      </c>
      <c r="Q137" s="20">
        <f t="shared" si="78"/>
        <v>0</v>
      </c>
      <c r="R137" s="20">
        <f t="shared" si="79"/>
        <v>0</v>
      </c>
      <c r="S137" s="20">
        <f t="shared" si="80"/>
        <v>5.9760327837827011E-2</v>
      </c>
    </row>
    <row r="138" spans="1:19" ht="13.5" thickBot="1">
      <c r="A138" s="42" t="s">
        <v>41</v>
      </c>
      <c r="B138" s="3" t="s">
        <v>12</v>
      </c>
      <c r="C138" s="12"/>
      <c r="D138" s="5">
        <f>SUM(D139:D143)</f>
        <v>181</v>
      </c>
      <c r="E138" s="6">
        <f>SUM(E139:E143)</f>
        <v>6543</v>
      </c>
      <c r="F138" s="4"/>
      <c r="G138" s="4"/>
      <c r="H138" s="4"/>
      <c r="I138" s="4"/>
      <c r="J138" s="4"/>
      <c r="K138" s="29"/>
      <c r="L138" s="22">
        <f>(D138/$C$8)*10000</f>
        <v>0.28361641960438172</v>
      </c>
      <c r="M138" s="18">
        <f t="shared" ref="M138:S138" si="87">(E138/$C$8)*10000</f>
        <v>10.252498527466685</v>
      </c>
      <c r="N138" s="18">
        <f t="shared" si="87"/>
        <v>0</v>
      </c>
      <c r="O138" s="18">
        <f t="shared" si="87"/>
        <v>0</v>
      </c>
      <c r="P138" s="18">
        <f t="shared" si="87"/>
        <v>0</v>
      </c>
      <c r="Q138" s="18">
        <f t="shared" si="87"/>
        <v>0</v>
      </c>
      <c r="R138" s="18">
        <f t="shared" si="87"/>
        <v>0</v>
      </c>
      <c r="S138" s="18">
        <f t="shared" si="87"/>
        <v>0</v>
      </c>
    </row>
    <row r="139" spans="1:19" ht="13.5" thickBot="1">
      <c r="A139" s="43"/>
      <c r="B139" s="7" t="s">
        <v>13</v>
      </c>
      <c r="C139" s="21">
        <v>1793377</v>
      </c>
      <c r="D139" s="9">
        <v>53</v>
      </c>
      <c r="E139" s="10">
        <v>2069</v>
      </c>
      <c r="F139" s="8"/>
      <c r="G139" s="8"/>
      <c r="H139" s="8"/>
      <c r="I139" s="8"/>
      <c r="J139" s="8"/>
      <c r="K139" s="25"/>
      <c r="L139" s="27">
        <f t="shared" si="73"/>
        <v>0.29553183742180256</v>
      </c>
      <c r="M139" s="20">
        <f t="shared" si="74"/>
        <v>11.53689380425867</v>
      </c>
      <c r="N139" s="20">
        <f t="shared" si="75"/>
        <v>0</v>
      </c>
      <c r="O139" s="20">
        <f t="shared" si="76"/>
        <v>0</v>
      </c>
      <c r="P139" s="20">
        <f t="shared" si="77"/>
        <v>0</v>
      </c>
      <c r="Q139" s="20">
        <f t="shared" si="78"/>
        <v>0</v>
      </c>
      <c r="R139" s="20">
        <f t="shared" si="79"/>
        <v>0</v>
      </c>
      <c r="S139" s="20">
        <f t="shared" si="80"/>
        <v>0</v>
      </c>
    </row>
    <row r="140" spans="1:19" ht="13.5" thickBot="1">
      <c r="A140" s="43"/>
      <c r="B140" s="7" t="s">
        <v>14</v>
      </c>
      <c r="C140" s="21">
        <v>853239</v>
      </c>
      <c r="D140" s="9">
        <v>27</v>
      </c>
      <c r="E140" s="10">
        <v>979</v>
      </c>
      <c r="F140" s="8"/>
      <c r="G140" s="8"/>
      <c r="H140" s="8"/>
      <c r="I140" s="8"/>
      <c r="J140" s="8"/>
      <c r="K140" s="25"/>
      <c r="L140" s="27">
        <f t="shared" si="73"/>
        <v>0.31644123158927334</v>
      </c>
      <c r="M140" s="20">
        <f t="shared" si="74"/>
        <v>11.473924656514763</v>
      </c>
      <c r="N140" s="20">
        <f t="shared" si="75"/>
        <v>0</v>
      </c>
      <c r="O140" s="20">
        <f t="shared" si="76"/>
        <v>0</v>
      </c>
      <c r="P140" s="20">
        <f t="shared" si="77"/>
        <v>0</v>
      </c>
      <c r="Q140" s="20">
        <f t="shared" si="78"/>
        <v>0</v>
      </c>
      <c r="R140" s="20">
        <f t="shared" si="79"/>
        <v>0</v>
      </c>
      <c r="S140" s="20">
        <f t="shared" si="80"/>
        <v>0</v>
      </c>
    </row>
    <row r="141" spans="1:19" ht="13.5" thickBot="1">
      <c r="A141" s="43"/>
      <c r="B141" s="7" t="s">
        <v>15</v>
      </c>
      <c r="C141" s="21">
        <v>1460944</v>
      </c>
      <c r="D141" s="9">
        <v>42</v>
      </c>
      <c r="E141" s="10">
        <v>1467</v>
      </c>
      <c r="F141" s="8"/>
      <c r="G141" s="8"/>
      <c r="H141" s="8"/>
      <c r="I141" s="8"/>
      <c r="J141" s="8"/>
      <c r="K141" s="25"/>
      <c r="L141" s="27">
        <f t="shared" si="73"/>
        <v>0.28748535193682989</v>
      </c>
      <c r="M141" s="20">
        <f t="shared" si="74"/>
        <v>10.041452649793559</v>
      </c>
      <c r="N141" s="20">
        <f t="shared" si="75"/>
        <v>0</v>
      </c>
      <c r="O141" s="20">
        <f t="shared" si="76"/>
        <v>0</v>
      </c>
      <c r="P141" s="20">
        <f t="shared" si="77"/>
        <v>0</v>
      </c>
      <c r="Q141" s="20">
        <f t="shared" si="78"/>
        <v>0</v>
      </c>
      <c r="R141" s="20">
        <f t="shared" si="79"/>
        <v>0</v>
      </c>
      <c r="S141" s="20">
        <f t="shared" si="80"/>
        <v>0</v>
      </c>
    </row>
    <row r="142" spans="1:19" ht="13.5" thickBot="1">
      <c r="A142" s="43"/>
      <c r="B142" s="7" t="s">
        <v>16</v>
      </c>
      <c r="C142" s="21">
        <v>1101280</v>
      </c>
      <c r="D142" s="9">
        <v>19</v>
      </c>
      <c r="E142" s="10">
        <v>611</v>
      </c>
      <c r="F142" s="8"/>
      <c r="G142" s="8"/>
      <c r="H142" s="8"/>
      <c r="I142" s="8"/>
      <c r="J142" s="8"/>
      <c r="K142" s="25"/>
      <c r="L142" s="27">
        <f t="shared" si="73"/>
        <v>0.17252651460119134</v>
      </c>
      <c r="M142" s="20">
        <f t="shared" si="74"/>
        <v>5.5480894958593643</v>
      </c>
      <c r="N142" s="20">
        <f t="shared" si="75"/>
        <v>0</v>
      </c>
      <c r="O142" s="20">
        <f t="shared" si="76"/>
        <v>0</v>
      </c>
      <c r="P142" s="20">
        <f t="shared" si="77"/>
        <v>0</v>
      </c>
      <c r="Q142" s="20">
        <f t="shared" si="78"/>
        <v>0</v>
      </c>
      <c r="R142" s="20">
        <f t="shared" si="79"/>
        <v>0</v>
      </c>
      <c r="S142" s="20">
        <f t="shared" si="80"/>
        <v>0</v>
      </c>
    </row>
    <row r="143" spans="1:19" ht="13.5" thickBot="1">
      <c r="A143" s="44"/>
      <c r="B143" s="7" t="s">
        <v>17</v>
      </c>
      <c r="C143" s="21">
        <v>1173019</v>
      </c>
      <c r="D143" s="9">
        <v>40</v>
      </c>
      <c r="E143" s="10">
        <v>1417</v>
      </c>
      <c r="F143" s="8"/>
      <c r="G143" s="8"/>
      <c r="H143" s="8"/>
      <c r="I143" s="8"/>
      <c r="J143" s="8"/>
      <c r="K143" s="25"/>
      <c r="L143" s="27">
        <f t="shared" si="73"/>
        <v>0.34100044415307851</v>
      </c>
      <c r="M143" s="20">
        <f t="shared" si="74"/>
        <v>12.079940734122806</v>
      </c>
      <c r="N143" s="20">
        <f t="shared" si="75"/>
        <v>0</v>
      </c>
      <c r="O143" s="20">
        <f t="shared" si="76"/>
        <v>0</v>
      </c>
      <c r="P143" s="20">
        <f t="shared" si="77"/>
        <v>0</v>
      </c>
      <c r="Q143" s="20">
        <f t="shared" si="78"/>
        <v>0</v>
      </c>
      <c r="R143" s="20">
        <f t="shared" si="79"/>
        <v>0</v>
      </c>
      <c r="S143" s="20">
        <f t="shared" si="80"/>
        <v>0</v>
      </c>
    </row>
    <row r="144" spans="1:19" ht="13.5" thickBot="1">
      <c r="A144" s="42" t="s">
        <v>42</v>
      </c>
      <c r="B144" s="3" t="s">
        <v>12</v>
      </c>
      <c r="C144" s="12"/>
      <c r="D144" s="5">
        <f>SUM(D145:D149)</f>
        <v>15</v>
      </c>
      <c r="E144" s="4"/>
      <c r="F144" s="4"/>
      <c r="G144" s="4"/>
      <c r="H144" s="4"/>
      <c r="I144" s="4"/>
      <c r="J144" s="4"/>
      <c r="K144" s="29"/>
      <c r="L144" s="22">
        <f>(D144/$C$8)*10000</f>
        <v>2.3504123171633848E-2</v>
      </c>
      <c r="M144" s="18">
        <f t="shared" ref="M144:S144" si="88">(E144/$C$8)*10000</f>
        <v>0</v>
      </c>
      <c r="N144" s="18">
        <f t="shared" si="88"/>
        <v>0</v>
      </c>
      <c r="O144" s="18">
        <f t="shared" si="88"/>
        <v>0</v>
      </c>
      <c r="P144" s="18">
        <f t="shared" si="88"/>
        <v>0</v>
      </c>
      <c r="Q144" s="18">
        <f t="shared" si="88"/>
        <v>0</v>
      </c>
      <c r="R144" s="18">
        <f t="shared" si="88"/>
        <v>0</v>
      </c>
      <c r="S144" s="18">
        <f t="shared" si="88"/>
        <v>0</v>
      </c>
    </row>
    <row r="145" spans="1:19" ht="13.5" thickBot="1">
      <c r="A145" s="43"/>
      <c r="B145" s="7" t="s">
        <v>13</v>
      </c>
      <c r="C145" s="21">
        <v>1793377</v>
      </c>
      <c r="D145" s="9">
        <v>4</v>
      </c>
      <c r="E145" s="8"/>
      <c r="F145" s="8"/>
      <c r="G145" s="8"/>
      <c r="H145" s="8"/>
      <c r="I145" s="8"/>
      <c r="J145" s="8"/>
      <c r="K145" s="25"/>
      <c r="L145" s="27">
        <f t="shared" si="73"/>
        <v>2.2304289616739813E-2</v>
      </c>
      <c r="M145" s="20">
        <f t="shared" si="74"/>
        <v>0</v>
      </c>
      <c r="N145" s="20">
        <f t="shared" si="75"/>
        <v>0</v>
      </c>
      <c r="O145" s="20">
        <f t="shared" si="76"/>
        <v>0</v>
      </c>
      <c r="P145" s="20">
        <f t="shared" si="77"/>
        <v>0</v>
      </c>
      <c r="Q145" s="20">
        <f t="shared" si="78"/>
        <v>0</v>
      </c>
      <c r="R145" s="20">
        <f t="shared" si="79"/>
        <v>0</v>
      </c>
      <c r="S145" s="20">
        <f t="shared" si="80"/>
        <v>0</v>
      </c>
    </row>
    <row r="146" spans="1:19" ht="13.5" thickBot="1">
      <c r="A146" s="43"/>
      <c r="B146" s="7" t="s">
        <v>14</v>
      </c>
      <c r="C146" s="21">
        <v>853239</v>
      </c>
      <c r="D146" s="9">
        <v>2</v>
      </c>
      <c r="E146" s="8"/>
      <c r="F146" s="8"/>
      <c r="G146" s="8"/>
      <c r="H146" s="8"/>
      <c r="I146" s="8"/>
      <c r="J146" s="8"/>
      <c r="K146" s="25"/>
      <c r="L146" s="27">
        <f t="shared" si="73"/>
        <v>2.3440091228835065E-2</v>
      </c>
      <c r="M146" s="20">
        <f t="shared" si="74"/>
        <v>0</v>
      </c>
      <c r="N146" s="20">
        <f t="shared" si="75"/>
        <v>0</v>
      </c>
      <c r="O146" s="20">
        <f t="shared" si="76"/>
        <v>0</v>
      </c>
      <c r="P146" s="20">
        <f t="shared" si="77"/>
        <v>0</v>
      </c>
      <c r="Q146" s="20">
        <f t="shared" si="78"/>
        <v>0</v>
      </c>
      <c r="R146" s="20">
        <f t="shared" si="79"/>
        <v>0</v>
      </c>
      <c r="S146" s="20">
        <f t="shared" si="80"/>
        <v>0</v>
      </c>
    </row>
    <row r="147" spans="1:19" ht="13.5" thickBot="1">
      <c r="A147" s="43"/>
      <c r="B147" s="7" t="s">
        <v>15</v>
      </c>
      <c r="C147" s="21">
        <v>1460944</v>
      </c>
      <c r="D147" s="9">
        <v>4</v>
      </c>
      <c r="E147" s="8"/>
      <c r="F147" s="8"/>
      <c r="G147" s="8"/>
      <c r="H147" s="8"/>
      <c r="I147" s="8"/>
      <c r="J147" s="8"/>
      <c r="K147" s="25"/>
      <c r="L147" s="27">
        <f t="shared" si="73"/>
        <v>2.7379557327317131E-2</v>
      </c>
      <c r="M147" s="20">
        <f t="shared" si="74"/>
        <v>0</v>
      </c>
      <c r="N147" s="20">
        <f t="shared" si="75"/>
        <v>0</v>
      </c>
      <c r="O147" s="20">
        <f t="shared" si="76"/>
        <v>0</v>
      </c>
      <c r="P147" s="20">
        <f t="shared" si="77"/>
        <v>0</v>
      </c>
      <c r="Q147" s="20">
        <f t="shared" si="78"/>
        <v>0</v>
      </c>
      <c r="R147" s="20">
        <f t="shared" si="79"/>
        <v>0</v>
      </c>
      <c r="S147" s="20">
        <f t="shared" si="80"/>
        <v>0</v>
      </c>
    </row>
    <row r="148" spans="1:19" ht="13.5" thickBot="1">
      <c r="A148" s="43"/>
      <c r="B148" s="7" t="s">
        <v>16</v>
      </c>
      <c r="C148" s="21">
        <v>1101280</v>
      </c>
      <c r="D148" s="9">
        <v>3</v>
      </c>
      <c r="E148" s="8"/>
      <c r="F148" s="8"/>
      <c r="G148" s="8"/>
      <c r="H148" s="8"/>
      <c r="I148" s="8"/>
      <c r="J148" s="8"/>
      <c r="K148" s="25"/>
      <c r="L148" s="27">
        <f t="shared" si="73"/>
        <v>2.7241028621240736E-2</v>
      </c>
      <c r="M148" s="20">
        <f t="shared" si="74"/>
        <v>0</v>
      </c>
      <c r="N148" s="20">
        <f t="shared" si="75"/>
        <v>0</v>
      </c>
      <c r="O148" s="20">
        <f t="shared" si="76"/>
        <v>0</v>
      </c>
      <c r="P148" s="20">
        <f t="shared" si="77"/>
        <v>0</v>
      </c>
      <c r="Q148" s="20">
        <f t="shared" si="78"/>
        <v>0</v>
      </c>
      <c r="R148" s="20">
        <f t="shared" si="79"/>
        <v>0</v>
      </c>
      <c r="S148" s="20">
        <f t="shared" si="80"/>
        <v>0</v>
      </c>
    </row>
    <row r="149" spans="1:19" ht="13.5" thickBot="1">
      <c r="A149" s="44"/>
      <c r="B149" s="7" t="s">
        <v>17</v>
      </c>
      <c r="C149" s="21">
        <v>1173019</v>
      </c>
      <c r="D149" s="9">
        <v>2</v>
      </c>
      <c r="E149" s="8"/>
      <c r="F149" s="8"/>
      <c r="G149" s="8"/>
      <c r="H149" s="8"/>
      <c r="I149" s="8"/>
      <c r="J149" s="8"/>
      <c r="K149" s="25"/>
      <c r="L149" s="27">
        <f t="shared" si="73"/>
        <v>1.7050022207653927E-2</v>
      </c>
      <c r="M149" s="20">
        <f t="shared" si="74"/>
        <v>0</v>
      </c>
      <c r="N149" s="20">
        <f t="shared" si="75"/>
        <v>0</v>
      </c>
      <c r="O149" s="20">
        <f t="shared" si="76"/>
        <v>0</v>
      </c>
      <c r="P149" s="20">
        <f t="shared" si="77"/>
        <v>0</v>
      </c>
      <c r="Q149" s="20">
        <f t="shared" si="78"/>
        <v>0</v>
      </c>
      <c r="R149" s="20">
        <f t="shared" si="79"/>
        <v>0</v>
      </c>
      <c r="S149" s="20">
        <f t="shared" si="80"/>
        <v>0</v>
      </c>
    </row>
    <row r="150" spans="1:19" ht="13.5" thickBot="1">
      <c r="A150" s="42" t="s">
        <v>43</v>
      </c>
      <c r="B150" s="3" t="s">
        <v>12</v>
      </c>
      <c r="C150" s="12"/>
      <c r="D150" s="5">
        <v>4</v>
      </c>
      <c r="E150" s="6">
        <f>SUM(E151:E154)</f>
        <v>292</v>
      </c>
      <c r="F150" s="4"/>
      <c r="G150" s="4"/>
      <c r="H150" s="4"/>
      <c r="I150" s="4"/>
      <c r="J150" s="4"/>
      <c r="K150" s="24">
        <f>SUM(K151:K154)</f>
        <v>610.25</v>
      </c>
      <c r="L150" s="22">
        <f>(D150/$C$8)*10000</f>
        <v>6.2677661791023589E-3</v>
      </c>
      <c r="M150" s="18">
        <f t="shared" ref="M150:S150" si="89">(E150/$C$8)*10000</f>
        <v>0.4575469310744722</v>
      </c>
      <c r="N150" s="18">
        <f t="shared" si="89"/>
        <v>0</v>
      </c>
      <c r="O150" s="18">
        <f t="shared" si="89"/>
        <v>0</v>
      </c>
      <c r="P150" s="18">
        <f t="shared" si="89"/>
        <v>0</v>
      </c>
      <c r="Q150" s="18">
        <f t="shared" si="89"/>
        <v>0</v>
      </c>
      <c r="R150" s="18">
        <f t="shared" si="89"/>
        <v>0</v>
      </c>
      <c r="S150" s="18">
        <f t="shared" si="89"/>
        <v>0.95622607769930357</v>
      </c>
    </row>
    <row r="151" spans="1:19" ht="13.5" thickBot="1">
      <c r="A151" s="43"/>
      <c r="B151" s="7" t="s">
        <v>13</v>
      </c>
      <c r="C151" s="21">
        <v>1793377</v>
      </c>
      <c r="D151" s="9">
        <v>1</v>
      </c>
      <c r="E151" s="10">
        <v>122</v>
      </c>
      <c r="F151" s="8"/>
      <c r="G151" s="8"/>
      <c r="H151" s="8"/>
      <c r="I151" s="8"/>
      <c r="J151" s="8"/>
      <c r="K151" s="26">
        <v>287.35000000000002</v>
      </c>
      <c r="L151" s="27">
        <f t="shared" si="73"/>
        <v>5.5760724041849534E-3</v>
      </c>
      <c r="M151" s="20">
        <f t="shared" si="74"/>
        <v>0.68028083331056433</v>
      </c>
      <c r="N151" s="20">
        <f t="shared" si="75"/>
        <v>0</v>
      </c>
      <c r="O151" s="20">
        <f t="shared" si="76"/>
        <v>0</v>
      </c>
      <c r="P151" s="20">
        <f t="shared" si="77"/>
        <v>0</v>
      </c>
      <c r="Q151" s="20">
        <f t="shared" si="78"/>
        <v>0</v>
      </c>
      <c r="R151" s="20">
        <f t="shared" si="79"/>
        <v>0</v>
      </c>
      <c r="S151" s="20">
        <f t="shared" si="80"/>
        <v>1.6022844053425467</v>
      </c>
    </row>
    <row r="152" spans="1:19" ht="13.5" thickBot="1">
      <c r="A152" s="43"/>
      <c r="B152" s="7" t="s">
        <v>14</v>
      </c>
      <c r="C152" s="21">
        <v>853239</v>
      </c>
      <c r="D152" s="9">
        <v>1</v>
      </c>
      <c r="E152" s="10">
        <v>4</v>
      </c>
      <c r="F152" s="8"/>
      <c r="G152" s="8"/>
      <c r="H152" s="8"/>
      <c r="I152" s="8"/>
      <c r="J152" s="8"/>
      <c r="K152" s="26">
        <v>5.3</v>
      </c>
      <c r="L152" s="27">
        <f t="shared" si="73"/>
        <v>1.1720045614417533E-2</v>
      </c>
      <c r="M152" s="20">
        <f t="shared" si="74"/>
        <v>4.688018245767013E-2</v>
      </c>
      <c r="N152" s="20">
        <f t="shared" si="75"/>
        <v>0</v>
      </c>
      <c r="O152" s="20">
        <f t="shared" si="76"/>
        <v>0</v>
      </c>
      <c r="P152" s="20">
        <f t="shared" si="77"/>
        <v>0</v>
      </c>
      <c r="Q152" s="20">
        <f t="shared" si="78"/>
        <v>0</v>
      </c>
      <c r="R152" s="20">
        <f t="shared" si="79"/>
        <v>0</v>
      </c>
      <c r="S152" s="20">
        <f t="shared" si="80"/>
        <v>6.2116241756412914E-2</v>
      </c>
    </row>
    <row r="153" spans="1:19" ht="13.5" thickBot="1">
      <c r="A153" s="43"/>
      <c r="B153" s="7" t="s">
        <v>16</v>
      </c>
      <c r="C153" s="21">
        <v>1101280</v>
      </c>
      <c r="D153" s="9">
        <v>1</v>
      </c>
      <c r="E153" s="10">
        <v>40</v>
      </c>
      <c r="F153" s="8"/>
      <c r="G153" s="8"/>
      <c r="H153" s="8"/>
      <c r="I153" s="8"/>
      <c r="J153" s="8"/>
      <c r="K153" s="26">
        <v>49.4</v>
      </c>
      <c r="L153" s="27">
        <f t="shared" si="73"/>
        <v>9.0803428737469133E-3</v>
      </c>
      <c r="M153" s="20">
        <f t="shared" si="74"/>
        <v>0.36321371494987653</v>
      </c>
      <c r="N153" s="20">
        <f t="shared" si="75"/>
        <v>0</v>
      </c>
      <c r="O153" s="20">
        <f t="shared" si="76"/>
        <v>0</v>
      </c>
      <c r="P153" s="20">
        <f t="shared" si="77"/>
        <v>0</v>
      </c>
      <c r="Q153" s="20">
        <f t="shared" si="78"/>
        <v>0</v>
      </c>
      <c r="R153" s="20">
        <f t="shared" si="79"/>
        <v>0</v>
      </c>
      <c r="S153" s="20">
        <f t="shared" si="80"/>
        <v>0.44856893796309749</v>
      </c>
    </row>
    <row r="154" spans="1:19" ht="13.5" thickBot="1">
      <c r="A154" s="44"/>
      <c r="B154" s="7" t="s">
        <v>17</v>
      </c>
      <c r="C154" s="21">
        <v>1173019</v>
      </c>
      <c r="D154" s="9">
        <v>1</v>
      </c>
      <c r="E154" s="10">
        <v>126</v>
      </c>
      <c r="F154" s="8"/>
      <c r="G154" s="8"/>
      <c r="H154" s="8"/>
      <c r="I154" s="8"/>
      <c r="J154" s="8"/>
      <c r="K154" s="26">
        <v>268.2</v>
      </c>
      <c r="L154" s="27">
        <f t="shared" si="73"/>
        <v>8.5250111038269634E-3</v>
      </c>
      <c r="M154" s="20">
        <f t="shared" si="74"/>
        <v>1.0741513990821974</v>
      </c>
      <c r="N154" s="20">
        <f t="shared" si="75"/>
        <v>0</v>
      </c>
      <c r="O154" s="20">
        <f t="shared" si="76"/>
        <v>0</v>
      </c>
      <c r="P154" s="20">
        <f t="shared" si="77"/>
        <v>0</v>
      </c>
      <c r="Q154" s="20">
        <f t="shared" si="78"/>
        <v>0</v>
      </c>
      <c r="R154" s="20">
        <f t="shared" si="79"/>
        <v>0</v>
      </c>
      <c r="S154" s="20">
        <f t="shared" si="80"/>
        <v>2.2864079780463911</v>
      </c>
    </row>
    <row r="155" spans="1:19" ht="13.5" thickBot="1">
      <c r="A155" s="42" t="s">
        <v>44</v>
      </c>
      <c r="B155" s="3" t="s">
        <v>12</v>
      </c>
      <c r="C155" s="12"/>
      <c r="D155" s="5">
        <f>SUM(D156:D160)</f>
        <v>12</v>
      </c>
      <c r="E155" s="6">
        <f>SUM(E156:E160)</f>
        <v>2410.6999999999998</v>
      </c>
      <c r="F155" s="4"/>
      <c r="G155" s="4"/>
      <c r="H155" s="4"/>
      <c r="I155" s="4"/>
      <c r="J155" s="4"/>
      <c r="K155" s="24">
        <f>SUM(K156:K160)</f>
        <v>1546.91</v>
      </c>
      <c r="L155" s="22">
        <f>(D155/$C$8)*10000</f>
        <v>1.8803298537307077E-2</v>
      </c>
      <c r="M155" s="18">
        <f t="shared" ref="M155:S155" si="90">(E155/$C$8)*10000</f>
        <v>3.7774259819905134</v>
      </c>
      <c r="N155" s="18">
        <f t="shared" si="90"/>
        <v>0</v>
      </c>
      <c r="O155" s="18">
        <f t="shared" si="90"/>
        <v>0</v>
      </c>
      <c r="P155" s="18">
        <f t="shared" si="90"/>
        <v>0</v>
      </c>
      <c r="Q155" s="18">
        <f t="shared" si="90"/>
        <v>0</v>
      </c>
      <c r="R155" s="18">
        <f t="shared" si="90"/>
        <v>0</v>
      </c>
      <c r="S155" s="18">
        <f t="shared" si="90"/>
        <v>2.4239175450288073</v>
      </c>
    </row>
    <row r="156" spans="1:19" ht="13.5" thickBot="1">
      <c r="A156" s="43"/>
      <c r="B156" s="7" t="s">
        <v>13</v>
      </c>
      <c r="C156" s="21">
        <v>1793377</v>
      </c>
      <c r="D156" s="9">
        <v>2</v>
      </c>
      <c r="E156" s="10">
        <v>646.4</v>
      </c>
      <c r="F156" s="8"/>
      <c r="G156" s="8"/>
      <c r="H156" s="8"/>
      <c r="I156" s="8"/>
      <c r="J156" s="8"/>
      <c r="K156" s="26">
        <v>407.55</v>
      </c>
      <c r="L156" s="27">
        <f t="shared" si="73"/>
        <v>1.1152144808369907E-2</v>
      </c>
      <c r="M156" s="20">
        <f t="shared" si="74"/>
        <v>3.6043732020651542</v>
      </c>
      <c r="N156" s="20">
        <f t="shared" si="75"/>
        <v>0</v>
      </c>
      <c r="O156" s="20">
        <f t="shared" si="76"/>
        <v>0</v>
      </c>
      <c r="P156" s="20">
        <f t="shared" si="77"/>
        <v>0</v>
      </c>
      <c r="Q156" s="20">
        <f t="shared" si="78"/>
        <v>0</v>
      </c>
      <c r="R156" s="20">
        <f t="shared" si="79"/>
        <v>0</v>
      </c>
      <c r="S156" s="20">
        <f t="shared" si="80"/>
        <v>2.2725283083255783</v>
      </c>
    </row>
    <row r="157" spans="1:19" ht="13.5" thickBot="1">
      <c r="A157" s="43"/>
      <c r="B157" s="7" t="s">
        <v>14</v>
      </c>
      <c r="C157" s="21">
        <v>853239</v>
      </c>
      <c r="D157" s="9">
        <v>3</v>
      </c>
      <c r="E157" s="10">
        <v>217.6</v>
      </c>
      <c r="F157" s="8"/>
      <c r="G157" s="8"/>
      <c r="H157" s="8"/>
      <c r="I157" s="8"/>
      <c r="J157" s="8"/>
      <c r="K157" s="26">
        <v>179.48</v>
      </c>
      <c r="L157" s="27">
        <f t="shared" si="73"/>
        <v>3.5160136843252594E-2</v>
      </c>
      <c r="M157" s="20">
        <f t="shared" si="74"/>
        <v>2.5502819256972549</v>
      </c>
      <c r="N157" s="20">
        <f t="shared" si="75"/>
        <v>0</v>
      </c>
      <c r="O157" s="20">
        <f t="shared" si="76"/>
        <v>0</v>
      </c>
      <c r="P157" s="20">
        <f t="shared" si="77"/>
        <v>0</v>
      </c>
      <c r="Q157" s="20">
        <f t="shared" si="78"/>
        <v>0</v>
      </c>
      <c r="R157" s="20">
        <f t="shared" si="79"/>
        <v>0</v>
      </c>
      <c r="S157" s="20">
        <f t="shared" si="80"/>
        <v>2.1035137868756584</v>
      </c>
    </row>
    <row r="158" spans="1:19" ht="13.5" thickBot="1">
      <c r="A158" s="43"/>
      <c r="B158" s="7" t="s">
        <v>15</v>
      </c>
      <c r="C158" s="21">
        <v>1460944</v>
      </c>
      <c r="D158" s="9">
        <v>2</v>
      </c>
      <c r="E158" s="10">
        <v>601.4</v>
      </c>
      <c r="F158" s="8"/>
      <c r="G158" s="8"/>
      <c r="H158" s="8"/>
      <c r="I158" s="8"/>
      <c r="J158" s="8"/>
      <c r="K158" s="26">
        <v>360.01</v>
      </c>
      <c r="L158" s="27">
        <f t="shared" si="73"/>
        <v>1.3689778663658565E-2</v>
      </c>
      <c r="M158" s="20">
        <f t="shared" si="74"/>
        <v>4.1165164441621309</v>
      </c>
      <c r="N158" s="20">
        <f t="shared" si="75"/>
        <v>0</v>
      </c>
      <c r="O158" s="20">
        <f t="shared" si="76"/>
        <v>0</v>
      </c>
      <c r="P158" s="20">
        <f t="shared" si="77"/>
        <v>0</v>
      </c>
      <c r="Q158" s="20">
        <f t="shared" si="78"/>
        <v>0</v>
      </c>
      <c r="R158" s="20">
        <f t="shared" si="79"/>
        <v>0</v>
      </c>
      <c r="S158" s="20">
        <f t="shared" si="80"/>
        <v>2.4642286083518599</v>
      </c>
    </row>
    <row r="159" spans="1:19" ht="13.5" thickBot="1">
      <c r="A159" s="43"/>
      <c r="B159" s="7" t="s">
        <v>16</v>
      </c>
      <c r="C159" s="21">
        <v>1101280</v>
      </c>
      <c r="D159" s="9">
        <v>2</v>
      </c>
      <c r="E159" s="10">
        <v>268</v>
      </c>
      <c r="F159" s="8"/>
      <c r="G159" s="8"/>
      <c r="H159" s="8"/>
      <c r="I159" s="8"/>
      <c r="J159" s="8"/>
      <c r="K159" s="26">
        <v>191.46</v>
      </c>
      <c r="L159" s="27">
        <f t="shared" si="73"/>
        <v>1.8160685747493827E-2</v>
      </c>
      <c r="M159" s="20">
        <f t="shared" si="74"/>
        <v>2.4335318901641725</v>
      </c>
      <c r="N159" s="20">
        <f t="shared" si="75"/>
        <v>0</v>
      </c>
      <c r="O159" s="20">
        <f t="shared" si="76"/>
        <v>0</v>
      </c>
      <c r="P159" s="20">
        <f t="shared" si="77"/>
        <v>0</v>
      </c>
      <c r="Q159" s="20">
        <f t="shared" si="78"/>
        <v>0</v>
      </c>
      <c r="R159" s="20">
        <f t="shared" si="79"/>
        <v>0</v>
      </c>
      <c r="S159" s="20">
        <f t="shared" si="80"/>
        <v>1.7385224466075839</v>
      </c>
    </row>
    <row r="160" spans="1:19" ht="13.5" thickBot="1">
      <c r="A160" s="44"/>
      <c r="B160" s="7" t="s">
        <v>17</v>
      </c>
      <c r="C160" s="21">
        <v>1173019</v>
      </c>
      <c r="D160" s="9">
        <v>3</v>
      </c>
      <c r="E160" s="10">
        <v>677.3</v>
      </c>
      <c r="F160" s="8"/>
      <c r="G160" s="8"/>
      <c r="H160" s="8"/>
      <c r="I160" s="8"/>
      <c r="J160" s="8"/>
      <c r="K160" s="26">
        <v>408.41</v>
      </c>
      <c r="L160" s="27">
        <f t="shared" si="73"/>
        <v>2.557503331148089E-2</v>
      </c>
      <c r="M160" s="20">
        <f t="shared" si="74"/>
        <v>5.7739900206220014</v>
      </c>
      <c r="N160" s="20">
        <f t="shared" si="75"/>
        <v>0</v>
      </c>
      <c r="O160" s="20">
        <f t="shared" si="76"/>
        <v>0</v>
      </c>
      <c r="P160" s="20">
        <f t="shared" si="77"/>
        <v>0</v>
      </c>
      <c r="Q160" s="20">
        <f t="shared" si="78"/>
        <v>0</v>
      </c>
      <c r="R160" s="20">
        <f t="shared" si="79"/>
        <v>0</v>
      </c>
      <c r="S160" s="20">
        <f t="shared" si="80"/>
        <v>3.4816997849139701</v>
      </c>
    </row>
    <row r="161" spans="1:19" ht="13.5" thickBot="1">
      <c r="A161" s="42" t="s">
        <v>45</v>
      </c>
      <c r="B161" s="3" t="s">
        <v>12</v>
      </c>
      <c r="C161" s="12"/>
      <c r="D161" s="5">
        <v>1</v>
      </c>
      <c r="E161" s="6">
        <v>161</v>
      </c>
      <c r="F161" s="4"/>
      <c r="G161" s="4"/>
      <c r="H161" s="4"/>
      <c r="I161" s="4"/>
      <c r="J161" s="4"/>
      <c r="K161" s="24">
        <v>15.69</v>
      </c>
      <c r="L161" s="22">
        <f>(D161/$C$8)*10000</f>
        <v>1.5669415447755897E-3</v>
      </c>
      <c r="M161" s="18">
        <f t="shared" ref="M161:S161" si="91">(E161/$C$8)*10000</f>
        <v>0.25227758870886996</v>
      </c>
      <c r="N161" s="18">
        <f t="shared" si="91"/>
        <v>0</v>
      </c>
      <c r="O161" s="18">
        <f t="shared" si="91"/>
        <v>0</v>
      </c>
      <c r="P161" s="18">
        <f t="shared" si="91"/>
        <v>0</v>
      </c>
      <c r="Q161" s="18">
        <f t="shared" si="91"/>
        <v>0</v>
      </c>
      <c r="R161" s="18">
        <f t="shared" si="91"/>
        <v>0</v>
      </c>
      <c r="S161" s="18">
        <f t="shared" si="91"/>
        <v>2.4585312837528999E-2</v>
      </c>
    </row>
    <row r="162" spans="1:19" ht="13.5" thickBot="1">
      <c r="A162" s="44"/>
      <c r="B162" s="7" t="s">
        <v>13</v>
      </c>
      <c r="C162" s="21">
        <v>1793377</v>
      </c>
      <c r="D162" s="9">
        <v>1</v>
      </c>
      <c r="E162" s="10">
        <v>161</v>
      </c>
      <c r="F162" s="8"/>
      <c r="G162" s="8"/>
      <c r="H162" s="8"/>
      <c r="I162" s="8"/>
      <c r="J162" s="8"/>
      <c r="K162" s="26">
        <v>15.69</v>
      </c>
      <c r="L162" s="27">
        <f t="shared" si="73"/>
        <v>5.5760724041849534E-3</v>
      </c>
      <c r="M162" s="20">
        <f t="shared" si="74"/>
        <v>0.89774765707377746</v>
      </c>
      <c r="N162" s="20">
        <f t="shared" si="75"/>
        <v>0</v>
      </c>
      <c r="O162" s="20">
        <f t="shared" si="76"/>
        <v>0</v>
      </c>
      <c r="P162" s="20">
        <f t="shared" si="77"/>
        <v>0</v>
      </c>
      <c r="Q162" s="20">
        <f t="shared" si="78"/>
        <v>0</v>
      </c>
      <c r="R162" s="20">
        <f t="shared" si="79"/>
        <v>0</v>
      </c>
      <c r="S162" s="20">
        <f t="shared" si="80"/>
        <v>8.7488576021661921E-2</v>
      </c>
    </row>
    <row r="163" spans="1:19" ht="13.5" thickBot="1">
      <c r="A163" s="42" t="s">
        <v>46</v>
      </c>
      <c r="B163" s="3" t="s">
        <v>12</v>
      </c>
      <c r="C163" s="12"/>
      <c r="D163" s="5">
        <f>SUM(D164:D168)</f>
        <v>251</v>
      </c>
      <c r="E163" s="6">
        <f>SUM(E164:E168)</f>
        <v>24626.5</v>
      </c>
      <c r="F163" s="4"/>
      <c r="G163" s="4"/>
      <c r="H163" s="4"/>
      <c r="I163" s="4"/>
      <c r="J163" s="4"/>
      <c r="K163" s="24">
        <f>SUM(K164:K168)</f>
        <v>15642.89</v>
      </c>
      <c r="L163" s="22">
        <f>(D163/$C$8)*10000</f>
        <v>0.39330232773867302</v>
      </c>
      <c r="M163" s="18">
        <f t="shared" ref="M163:S163" si="92">(E163/$C$8)*10000</f>
        <v>38.588285952416058</v>
      </c>
      <c r="N163" s="18">
        <f t="shared" si="92"/>
        <v>0</v>
      </c>
      <c r="O163" s="18">
        <f t="shared" si="92"/>
        <v>0</v>
      </c>
      <c r="P163" s="18">
        <f t="shared" si="92"/>
        <v>0</v>
      </c>
      <c r="Q163" s="18">
        <f t="shared" si="92"/>
        <v>0</v>
      </c>
      <c r="R163" s="18">
        <f t="shared" si="92"/>
        <v>0</v>
      </c>
      <c r="S163" s="18">
        <f t="shared" si="92"/>
        <v>24.511494221354621</v>
      </c>
    </row>
    <row r="164" spans="1:19" ht="13.5" thickBot="1">
      <c r="A164" s="43"/>
      <c r="B164" s="7" t="s">
        <v>13</v>
      </c>
      <c r="C164" s="21">
        <v>1793377</v>
      </c>
      <c r="D164" s="9">
        <v>77</v>
      </c>
      <c r="E164" s="10">
        <v>6229.8</v>
      </c>
      <c r="F164" s="8"/>
      <c r="G164" s="8"/>
      <c r="H164" s="8"/>
      <c r="I164" s="8"/>
      <c r="J164" s="8"/>
      <c r="K164" s="26">
        <v>3877.58</v>
      </c>
      <c r="L164" s="27">
        <f t="shared" si="73"/>
        <v>0.42935757512224149</v>
      </c>
      <c r="M164" s="20">
        <f t="shared" si="74"/>
        <v>34.737815863591429</v>
      </c>
      <c r="N164" s="20">
        <f t="shared" si="75"/>
        <v>0</v>
      </c>
      <c r="O164" s="20">
        <f t="shared" si="76"/>
        <v>0</v>
      </c>
      <c r="P164" s="20">
        <f t="shared" si="77"/>
        <v>0</v>
      </c>
      <c r="Q164" s="20">
        <f t="shared" si="78"/>
        <v>0</v>
      </c>
      <c r="R164" s="20">
        <f t="shared" si="79"/>
        <v>0</v>
      </c>
      <c r="S164" s="20">
        <f t="shared" si="80"/>
        <v>21.621666833019493</v>
      </c>
    </row>
    <row r="165" spans="1:19" ht="13.5" thickBot="1">
      <c r="A165" s="43"/>
      <c r="B165" s="7" t="s">
        <v>14</v>
      </c>
      <c r="C165" s="21">
        <v>853239</v>
      </c>
      <c r="D165" s="9">
        <v>28</v>
      </c>
      <c r="E165" s="10">
        <v>3665.7</v>
      </c>
      <c r="F165" s="8"/>
      <c r="G165" s="8"/>
      <c r="H165" s="8"/>
      <c r="I165" s="8"/>
      <c r="J165" s="8"/>
      <c r="K165" s="26">
        <v>2311.69</v>
      </c>
      <c r="L165" s="27">
        <f t="shared" si="73"/>
        <v>0.32816127720369093</v>
      </c>
      <c r="M165" s="20">
        <f t="shared" si="74"/>
        <v>42.962171208770336</v>
      </c>
      <c r="N165" s="20">
        <f t="shared" si="75"/>
        <v>0</v>
      </c>
      <c r="O165" s="20">
        <f t="shared" si="76"/>
        <v>0</v>
      </c>
      <c r="P165" s="20">
        <f t="shared" si="77"/>
        <v>0</v>
      </c>
      <c r="Q165" s="20">
        <f t="shared" si="78"/>
        <v>0</v>
      </c>
      <c r="R165" s="20">
        <f t="shared" si="79"/>
        <v>0</v>
      </c>
      <c r="S165" s="20">
        <f t="shared" si="80"/>
        <v>27.093112246392863</v>
      </c>
    </row>
    <row r="166" spans="1:19" ht="13.5" thickBot="1">
      <c r="A166" s="43"/>
      <c r="B166" s="7" t="s">
        <v>15</v>
      </c>
      <c r="C166" s="21">
        <v>1460944</v>
      </c>
      <c r="D166" s="9">
        <v>53</v>
      </c>
      <c r="E166" s="10">
        <v>5684.35</v>
      </c>
      <c r="F166" s="8"/>
      <c r="G166" s="8"/>
      <c r="H166" s="8"/>
      <c r="I166" s="8"/>
      <c r="J166" s="8"/>
      <c r="K166" s="26">
        <v>3770.98</v>
      </c>
      <c r="L166" s="27">
        <f t="shared" si="73"/>
        <v>0.36277913458695199</v>
      </c>
      <c r="M166" s="20">
        <f t="shared" si="74"/>
        <v>38.908746673383789</v>
      </c>
      <c r="N166" s="20">
        <f t="shared" si="75"/>
        <v>0</v>
      </c>
      <c r="O166" s="20">
        <f t="shared" si="76"/>
        <v>0</v>
      </c>
      <c r="P166" s="20">
        <f t="shared" si="77"/>
        <v>0</v>
      </c>
      <c r="Q166" s="20">
        <f t="shared" si="78"/>
        <v>0</v>
      </c>
      <c r="R166" s="20">
        <f t="shared" si="79"/>
        <v>0</v>
      </c>
      <c r="S166" s="20">
        <f t="shared" si="80"/>
        <v>25.81194077254159</v>
      </c>
    </row>
    <row r="167" spans="1:19" ht="13.5" thickBot="1">
      <c r="A167" s="43"/>
      <c r="B167" s="7" t="s">
        <v>16</v>
      </c>
      <c r="C167" s="21">
        <v>1101280</v>
      </c>
      <c r="D167" s="9">
        <v>41</v>
      </c>
      <c r="E167" s="10">
        <v>3603.5</v>
      </c>
      <c r="F167" s="8"/>
      <c r="G167" s="8"/>
      <c r="H167" s="8"/>
      <c r="I167" s="8"/>
      <c r="J167" s="8"/>
      <c r="K167" s="26">
        <v>2400.02</v>
      </c>
      <c r="L167" s="27">
        <f t="shared" ref="L167:L196" si="93">(D167/$C167)*10000</f>
        <v>0.3722940578236234</v>
      </c>
      <c r="M167" s="20">
        <f t="shared" ref="M167:M196" si="94">(E167/$C167)*10000</f>
        <v>32.721015545546997</v>
      </c>
      <c r="N167" s="20">
        <f t="shared" ref="N167:N196" si="95">(F167/$C167)*10000</f>
        <v>0</v>
      </c>
      <c r="O167" s="20">
        <f t="shared" ref="O167:O196" si="96">(G167/$C167)*10000</f>
        <v>0</v>
      </c>
      <c r="P167" s="20">
        <f t="shared" ref="P167:P196" si="97">(H167/$C167)*10000</f>
        <v>0</v>
      </c>
      <c r="Q167" s="20">
        <f t="shared" ref="Q167:Q196" si="98">(I167/$C167)*10000</f>
        <v>0</v>
      </c>
      <c r="R167" s="20">
        <f t="shared" ref="R167:R196" si="99">(J167/$C167)*10000</f>
        <v>0</v>
      </c>
      <c r="S167" s="20">
        <f t="shared" ref="S167:S196" si="100">(K167/$C167)*10000</f>
        <v>21.793004503850064</v>
      </c>
    </row>
    <row r="168" spans="1:19" ht="13.5" thickBot="1">
      <c r="A168" s="44"/>
      <c r="B168" s="7" t="s">
        <v>17</v>
      </c>
      <c r="C168" s="21">
        <v>1173019</v>
      </c>
      <c r="D168" s="9">
        <v>52</v>
      </c>
      <c r="E168" s="10">
        <v>5443.15</v>
      </c>
      <c r="F168" s="8"/>
      <c r="G168" s="8"/>
      <c r="H168" s="8"/>
      <c r="I168" s="8"/>
      <c r="J168" s="8"/>
      <c r="K168" s="26">
        <v>3282.62</v>
      </c>
      <c r="L168" s="27">
        <f t="shared" si="93"/>
        <v>0.44330057739900208</v>
      </c>
      <c r="M168" s="20">
        <f t="shared" si="94"/>
        <v>46.40291418979573</v>
      </c>
      <c r="N168" s="20">
        <f t="shared" si="95"/>
        <v>0</v>
      </c>
      <c r="O168" s="20">
        <f t="shared" si="96"/>
        <v>0</v>
      </c>
      <c r="P168" s="20">
        <f t="shared" si="97"/>
        <v>0</v>
      </c>
      <c r="Q168" s="20">
        <f t="shared" si="98"/>
        <v>0</v>
      </c>
      <c r="R168" s="20">
        <f t="shared" si="99"/>
        <v>0</v>
      </c>
      <c r="S168" s="20">
        <f t="shared" si="100"/>
        <v>27.984371949644466</v>
      </c>
    </row>
    <row r="169" spans="1:19" ht="13.5" thickBot="1">
      <c r="A169" s="42" t="s">
        <v>47</v>
      </c>
      <c r="B169" s="3" t="s">
        <v>12</v>
      </c>
      <c r="C169" s="12"/>
      <c r="D169" s="5">
        <f>SUM(D170:D174)</f>
        <v>285</v>
      </c>
      <c r="E169" s="6">
        <f>SUM(E170:E174)</f>
        <v>4710.5600000000004</v>
      </c>
      <c r="F169" s="4"/>
      <c r="G169" s="4"/>
      <c r="H169" s="4"/>
      <c r="I169" s="6">
        <f>SUM(I170:I174)</f>
        <v>140735</v>
      </c>
      <c r="J169" s="6">
        <f>SUM(J170:J174)</f>
        <v>5918.27</v>
      </c>
      <c r="K169" s="24">
        <f>SUM(K170:K174)</f>
        <v>1791.71</v>
      </c>
      <c r="L169" s="22">
        <f>(D169/$C$8)*10000</f>
        <v>0.44657834026104304</v>
      </c>
      <c r="M169" s="18">
        <f t="shared" ref="M169:S169" si="101">(E169/$C$8)*10000</f>
        <v>7.3811721631581024</v>
      </c>
      <c r="N169" s="18">
        <f t="shared" si="101"/>
        <v>0</v>
      </c>
      <c r="O169" s="18">
        <f t="shared" si="101"/>
        <v>0</v>
      </c>
      <c r="P169" s="18">
        <f t="shared" si="101"/>
        <v>0</v>
      </c>
      <c r="Q169" s="18">
        <f t="shared" si="101"/>
        <v>220.5235183039926</v>
      </c>
      <c r="R169" s="18">
        <f t="shared" si="101"/>
        <v>9.2735831361990311</v>
      </c>
      <c r="S169" s="18">
        <f t="shared" si="101"/>
        <v>2.8075048351898717</v>
      </c>
    </row>
    <row r="170" spans="1:19" ht="13.5" thickBot="1">
      <c r="A170" s="43"/>
      <c r="B170" s="7" t="s">
        <v>13</v>
      </c>
      <c r="C170" s="21">
        <v>1793377</v>
      </c>
      <c r="D170" s="9">
        <v>75</v>
      </c>
      <c r="E170" s="10">
        <v>1328.9</v>
      </c>
      <c r="F170" s="8"/>
      <c r="G170" s="8"/>
      <c r="H170" s="8"/>
      <c r="I170" s="10">
        <v>41317</v>
      </c>
      <c r="J170" s="10">
        <v>1792.28</v>
      </c>
      <c r="K170" s="26">
        <v>496.24</v>
      </c>
      <c r="L170" s="27">
        <f t="shared" si="93"/>
        <v>0.41820543031387153</v>
      </c>
      <c r="M170" s="20">
        <f t="shared" si="94"/>
        <v>7.4100426179213859</v>
      </c>
      <c r="N170" s="20">
        <f t="shared" si="95"/>
        <v>0</v>
      </c>
      <c r="O170" s="20">
        <f t="shared" si="96"/>
        <v>0</v>
      </c>
      <c r="P170" s="20">
        <f t="shared" si="97"/>
        <v>0</v>
      </c>
      <c r="Q170" s="20">
        <f t="shared" si="98"/>
        <v>230.38658352370973</v>
      </c>
      <c r="R170" s="20">
        <f t="shared" si="99"/>
        <v>9.9938830485726093</v>
      </c>
      <c r="S170" s="20">
        <f t="shared" si="100"/>
        <v>2.7670701698527416</v>
      </c>
    </row>
    <row r="171" spans="1:19" ht="13.5" thickBot="1">
      <c r="A171" s="43"/>
      <c r="B171" s="7" t="s">
        <v>14</v>
      </c>
      <c r="C171" s="21">
        <v>853239</v>
      </c>
      <c r="D171" s="9">
        <v>46</v>
      </c>
      <c r="E171" s="10">
        <v>643.9</v>
      </c>
      <c r="F171" s="8"/>
      <c r="G171" s="8"/>
      <c r="H171" s="8"/>
      <c r="I171" s="10">
        <v>16036</v>
      </c>
      <c r="J171" s="10">
        <v>1017.11</v>
      </c>
      <c r="K171" s="26">
        <v>252.77</v>
      </c>
      <c r="L171" s="27">
        <f t="shared" si="93"/>
        <v>0.53912209826320645</v>
      </c>
      <c r="M171" s="20">
        <f t="shared" si="94"/>
        <v>7.5465373711234482</v>
      </c>
      <c r="N171" s="20">
        <f t="shared" si="95"/>
        <v>0</v>
      </c>
      <c r="O171" s="20">
        <f t="shared" si="96"/>
        <v>0</v>
      </c>
      <c r="P171" s="20">
        <f t="shared" si="97"/>
        <v>0</v>
      </c>
      <c r="Q171" s="20">
        <f t="shared" si="98"/>
        <v>187.94265147279953</v>
      </c>
      <c r="R171" s="20">
        <f t="shared" si="99"/>
        <v>11.920575594880216</v>
      </c>
      <c r="S171" s="20">
        <f t="shared" si="100"/>
        <v>2.9624759299563195</v>
      </c>
    </row>
    <row r="172" spans="1:19" ht="13.5" thickBot="1">
      <c r="A172" s="43"/>
      <c r="B172" s="7" t="s">
        <v>15</v>
      </c>
      <c r="C172" s="21">
        <v>1460944</v>
      </c>
      <c r="D172" s="9">
        <v>69</v>
      </c>
      <c r="E172" s="10">
        <v>999.46</v>
      </c>
      <c r="F172" s="8"/>
      <c r="G172" s="8"/>
      <c r="H172" s="8"/>
      <c r="I172" s="10">
        <v>31111</v>
      </c>
      <c r="J172" s="10">
        <v>1559.87</v>
      </c>
      <c r="K172" s="26">
        <v>388.18</v>
      </c>
      <c r="L172" s="27">
        <f t="shared" si="93"/>
        <v>0.47229736389622057</v>
      </c>
      <c r="M172" s="20">
        <f t="shared" si="94"/>
        <v>6.8411930915900951</v>
      </c>
      <c r="N172" s="20">
        <f t="shared" si="95"/>
        <v>0</v>
      </c>
      <c r="O172" s="20">
        <f t="shared" si="96"/>
        <v>0</v>
      </c>
      <c r="P172" s="20">
        <f t="shared" si="97"/>
        <v>0</v>
      </c>
      <c r="Q172" s="20">
        <f t="shared" si="98"/>
        <v>212.95135200254083</v>
      </c>
      <c r="R172" s="20">
        <f t="shared" si="99"/>
        <v>10.677137522040544</v>
      </c>
      <c r="S172" s="20">
        <f t="shared" si="100"/>
        <v>2.657049140829491</v>
      </c>
    </row>
    <row r="173" spans="1:19" ht="13.5" thickBot="1">
      <c r="A173" s="43"/>
      <c r="B173" s="7" t="s">
        <v>16</v>
      </c>
      <c r="C173" s="21">
        <v>1101280</v>
      </c>
      <c r="D173" s="9">
        <v>40</v>
      </c>
      <c r="E173" s="10">
        <v>964.42</v>
      </c>
      <c r="F173" s="8"/>
      <c r="G173" s="8"/>
      <c r="H173" s="8"/>
      <c r="I173" s="10">
        <v>23008</v>
      </c>
      <c r="J173" s="10">
        <v>765.93</v>
      </c>
      <c r="K173" s="26">
        <v>330.62</v>
      </c>
      <c r="L173" s="27">
        <f t="shared" si="93"/>
        <v>0.36321371494987653</v>
      </c>
      <c r="M173" s="20">
        <f t="shared" si="94"/>
        <v>8.757264274298997</v>
      </c>
      <c r="N173" s="20">
        <f t="shared" si="95"/>
        <v>0</v>
      </c>
      <c r="O173" s="20">
        <f t="shared" si="96"/>
        <v>0</v>
      </c>
      <c r="P173" s="20">
        <f t="shared" si="97"/>
        <v>0</v>
      </c>
      <c r="Q173" s="20">
        <f t="shared" si="98"/>
        <v>208.92052883916895</v>
      </c>
      <c r="R173" s="20">
        <f t="shared" si="99"/>
        <v>6.9549070172889724</v>
      </c>
      <c r="S173" s="20">
        <f t="shared" si="100"/>
        <v>3.0021429609182042</v>
      </c>
    </row>
    <row r="174" spans="1:19" ht="13.5" thickBot="1">
      <c r="A174" s="44"/>
      <c r="B174" s="7" t="s">
        <v>17</v>
      </c>
      <c r="C174" s="21">
        <v>1173019</v>
      </c>
      <c r="D174" s="9">
        <v>55</v>
      </c>
      <c r="E174" s="10">
        <v>773.88</v>
      </c>
      <c r="F174" s="8"/>
      <c r="G174" s="8"/>
      <c r="H174" s="8"/>
      <c r="I174" s="10">
        <v>29263</v>
      </c>
      <c r="J174" s="10">
        <v>783.08</v>
      </c>
      <c r="K174" s="26">
        <v>323.89999999999998</v>
      </c>
      <c r="L174" s="27">
        <f t="shared" si="93"/>
        <v>0.468875610710483</v>
      </c>
      <c r="M174" s="20">
        <f t="shared" si="94"/>
        <v>6.5973355930296096</v>
      </c>
      <c r="N174" s="20">
        <f t="shared" si="95"/>
        <v>0</v>
      </c>
      <c r="O174" s="20">
        <f t="shared" si="96"/>
        <v>0</v>
      </c>
      <c r="P174" s="20">
        <f t="shared" si="97"/>
        <v>0</v>
      </c>
      <c r="Q174" s="20">
        <f t="shared" si="98"/>
        <v>249.46739993128841</v>
      </c>
      <c r="R174" s="20">
        <f t="shared" si="99"/>
        <v>6.6757656951848183</v>
      </c>
      <c r="S174" s="20">
        <f t="shared" si="100"/>
        <v>2.7612510965295529</v>
      </c>
    </row>
    <row r="175" spans="1:19" ht="13.5" thickBot="1">
      <c r="A175" s="42" t="s">
        <v>48</v>
      </c>
      <c r="B175" s="3" t="s">
        <v>12</v>
      </c>
      <c r="C175" s="12"/>
      <c r="D175" s="5">
        <v>3</v>
      </c>
      <c r="E175" s="4"/>
      <c r="F175" s="4"/>
      <c r="G175" s="4"/>
      <c r="H175" s="4"/>
      <c r="I175" s="4"/>
      <c r="J175" s="4"/>
      <c r="K175" s="29"/>
      <c r="L175" s="22">
        <f>(D175/$C$8)*10000</f>
        <v>4.7008246343267692E-3</v>
      </c>
      <c r="M175" s="18">
        <f t="shared" ref="M175:S175" si="102">(E175/$C$8)*10000</f>
        <v>0</v>
      </c>
      <c r="N175" s="18">
        <f t="shared" si="102"/>
        <v>0</v>
      </c>
      <c r="O175" s="18">
        <f t="shared" si="102"/>
        <v>0</v>
      </c>
      <c r="P175" s="18">
        <f t="shared" si="102"/>
        <v>0</v>
      </c>
      <c r="Q175" s="18">
        <f t="shared" si="102"/>
        <v>0</v>
      </c>
      <c r="R175" s="18">
        <f t="shared" si="102"/>
        <v>0</v>
      </c>
      <c r="S175" s="18">
        <f t="shared" si="102"/>
        <v>0</v>
      </c>
    </row>
    <row r="176" spans="1:19" ht="13.5" thickBot="1">
      <c r="A176" s="43"/>
      <c r="B176" s="7" t="s">
        <v>13</v>
      </c>
      <c r="C176" s="21">
        <v>1793377</v>
      </c>
      <c r="D176" s="9">
        <v>1</v>
      </c>
      <c r="E176" s="8"/>
      <c r="F176" s="8"/>
      <c r="G176" s="8"/>
      <c r="H176" s="8"/>
      <c r="I176" s="8"/>
      <c r="J176" s="8"/>
      <c r="K176" s="25"/>
      <c r="L176" s="27">
        <f t="shared" si="93"/>
        <v>5.5760724041849534E-3</v>
      </c>
      <c r="M176" s="20">
        <f t="shared" si="94"/>
        <v>0</v>
      </c>
      <c r="N176" s="20">
        <f t="shared" si="95"/>
        <v>0</v>
      </c>
      <c r="O176" s="20">
        <f t="shared" si="96"/>
        <v>0</v>
      </c>
      <c r="P176" s="20">
        <f t="shared" si="97"/>
        <v>0</v>
      </c>
      <c r="Q176" s="20">
        <f t="shared" si="98"/>
        <v>0</v>
      </c>
      <c r="R176" s="20">
        <f t="shared" si="99"/>
        <v>0</v>
      </c>
      <c r="S176" s="20">
        <f t="shared" si="100"/>
        <v>0</v>
      </c>
    </row>
    <row r="177" spans="1:19" ht="13.5" thickBot="1">
      <c r="A177" s="43"/>
      <c r="B177" s="7" t="s">
        <v>15</v>
      </c>
      <c r="C177" s="21">
        <v>1460944</v>
      </c>
      <c r="D177" s="9">
        <v>1</v>
      </c>
      <c r="E177" s="8"/>
      <c r="F177" s="8"/>
      <c r="G177" s="8"/>
      <c r="H177" s="8"/>
      <c r="I177" s="8"/>
      <c r="J177" s="8"/>
      <c r="K177" s="25"/>
      <c r="L177" s="27">
        <f t="shared" si="93"/>
        <v>6.8448893318292826E-3</v>
      </c>
      <c r="M177" s="20">
        <f t="shared" si="94"/>
        <v>0</v>
      </c>
      <c r="N177" s="20">
        <f t="shared" si="95"/>
        <v>0</v>
      </c>
      <c r="O177" s="20">
        <f t="shared" si="96"/>
        <v>0</v>
      </c>
      <c r="P177" s="20">
        <f t="shared" si="97"/>
        <v>0</v>
      </c>
      <c r="Q177" s="20">
        <f t="shared" si="98"/>
        <v>0</v>
      </c>
      <c r="R177" s="20">
        <f t="shared" si="99"/>
        <v>0</v>
      </c>
      <c r="S177" s="20">
        <f t="shared" si="100"/>
        <v>0</v>
      </c>
    </row>
    <row r="178" spans="1:19" ht="13.5" thickBot="1">
      <c r="A178" s="44"/>
      <c r="B178" s="7" t="s">
        <v>16</v>
      </c>
      <c r="C178" s="21">
        <v>1101280</v>
      </c>
      <c r="D178" s="9">
        <v>1</v>
      </c>
      <c r="E178" s="8"/>
      <c r="F178" s="8"/>
      <c r="G178" s="8"/>
      <c r="H178" s="8"/>
      <c r="I178" s="8"/>
      <c r="J178" s="8"/>
      <c r="K178" s="25"/>
      <c r="L178" s="27">
        <f t="shared" si="93"/>
        <v>9.0803428737469133E-3</v>
      </c>
      <c r="M178" s="20">
        <f t="shared" si="94"/>
        <v>0</v>
      </c>
      <c r="N178" s="20">
        <f t="shared" si="95"/>
        <v>0</v>
      </c>
      <c r="O178" s="20">
        <f t="shared" si="96"/>
        <v>0</v>
      </c>
      <c r="P178" s="20">
        <f t="shared" si="97"/>
        <v>0</v>
      </c>
      <c r="Q178" s="20">
        <f t="shared" si="98"/>
        <v>0</v>
      </c>
      <c r="R178" s="20">
        <f t="shared" si="99"/>
        <v>0</v>
      </c>
      <c r="S178" s="20">
        <f t="shared" si="100"/>
        <v>0</v>
      </c>
    </row>
    <row r="179" spans="1:19" ht="13.5" thickBot="1">
      <c r="A179" s="42" t="s">
        <v>49</v>
      </c>
      <c r="B179" s="3" t="s">
        <v>12</v>
      </c>
      <c r="C179" s="12"/>
      <c r="D179" s="5">
        <f>SUM(D180:D184)</f>
        <v>57</v>
      </c>
      <c r="E179" s="4"/>
      <c r="F179" s="4"/>
      <c r="G179" s="4"/>
      <c r="H179" s="4"/>
      <c r="I179" s="4"/>
      <c r="J179" s="4"/>
      <c r="K179" s="29"/>
      <c r="L179" s="22">
        <f>(D179/$C$8)*10000</f>
        <v>8.9315668052208613E-2</v>
      </c>
      <c r="M179" s="18">
        <f t="shared" ref="M179:S179" si="103">(E179/$C$8)*10000</f>
        <v>0</v>
      </c>
      <c r="N179" s="18">
        <f t="shared" si="103"/>
        <v>0</v>
      </c>
      <c r="O179" s="18">
        <f t="shared" si="103"/>
        <v>0</v>
      </c>
      <c r="P179" s="18">
        <f t="shared" si="103"/>
        <v>0</v>
      </c>
      <c r="Q179" s="18">
        <f t="shared" si="103"/>
        <v>0</v>
      </c>
      <c r="R179" s="18">
        <f t="shared" si="103"/>
        <v>0</v>
      </c>
      <c r="S179" s="18">
        <f t="shared" si="103"/>
        <v>0</v>
      </c>
    </row>
    <row r="180" spans="1:19" ht="13.5" thickBot="1">
      <c r="A180" s="43"/>
      <c r="B180" s="7" t="s">
        <v>13</v>
      </c>
      <c r="C180" s="21">
        <v>1793377</v>
      </c>
      <c r="D180" s="9">
        <v>8</v>
      </c>
      <c r="E180" s="8"/>
      <c r="F180" s="8"/>
      <c r="G180" s="8"/>
      <c r="H180" s="8"/>
      <c r="I180" s="8"/>
      <c r="J180" s="8"/>
      <c r="K180" s="25"/>
      <c r="L180" s="27">
        <f t="shared" si="93"/>
        <v>4.4608579233479627E-2</v>
      </c>
      <c r="M180" s="20">
        <f t="shared" si="94"/>
        <v>0</v>
      </c>
      <c r="N180" s="20">
        <f t="shared" si="95"/>
        <v>0</v>
      </c>
      <c r="O180" s="20">
        <f t="shared" si="96"/>
        <v>0</v>
      </c>
      <c r="P180" s="20">
        <f t="shared" si="97"/>
        <v>0</v>
      </c>
      <c r="Q180" s="20">
        <f t="shared" si="98"/>
        <v>0</v>
      </c>
      <c r="R180" s="20">
        <f t="shared" si="99"/>
        <v>0</v>
      </c>
      <c r="S180" s="20">
        <f t="shared" si="100"/>
        <v>0</v>
      </c>
    </row>
    <row r="181" spans="1:19" ht="13.5" thickBot="1">
      <c r="A181" s="43"/>
      <c r="B181" s="7" t="s">
        <v>14</v>
      </c>
      <c r="C181" s="21">
        <v>853239</v>
      </c>
      <c r="D181" s="9">
        <v>9</v>
      </c>
      <c r="E181" s="8"/>
      <c r="F181" s="8"/>
      <c r="G181" s="8"/>
      <c r="H181" s="8"/>
      <c r="I181" s="8"/>
      <c r="J181" s="8"/>
      <c r="K181" s="25"/>
      <c r="L181" s="27">
        <f t="shared" si="93"/>
        <v>0.10548041052975779</v>
      </c>
      <c r="M181" s="20">
        <f t="shared" si="94"/>
        <v>0</v>
      </c>
      <c r="N181" s="20">
        <f t="shared" si="95"/>
        <v>0</v>
      </c>
      <c r="O181" s="20">
        <f t="shared" si="96"/>
        <v>0</v>
      </c>
      <c r="P181" s="20">
        <f t="shared" si="97"/>
        <v>0</v>
      </c>
      <c r="Q181" s="20">
        <f t="shared" si="98"/>
        <v>0</v>
      </c>
      <c r="R181" s="20">
        <f t="shared" si="99"/>
        <v>0</v>
      </c>
      <c r="S181" s="20">
        <f t="shared" si="100"/>
        <v>0</v>
      </c>
    </row>
    <row r="182" spans="1:19" ht="13.5" thickBot="1">
      <c r="A182" s="43"/>
      <c r="B182" s="7" t="s">
        <v>15</v>
      </c>
      <c r="C182" s="21">
        <v>1460944</v>
      </c>
      <c r="D182" s="9">
        <v>22</v>
      </c>
      <c r="E182" s="8"/>
      <c r="F182" s="8"/>
      <c r="G182" s="8"/>
      <c r="H182" s="8"/>
      <c r="I182" s="8"/>
      <c r="J182" s="8"/>
      <c r="K182" s="25"/>
      <c r="L182" s="27">
        <f t="shared" si="93"/>
        <v>0.15058756530024422</v>
      </c>
      <c r="M182" s="20">
        <f t="shared" si="94"/>
        <v>0</v>
      </c>
      <c r="N182" s="20">
        <f t="shared" si="95"/>
        <v>0</v>
      </c>
      <c r="O182" s="20">
        <f t="shared" si="96"/>
        <v>0</v>
      </c>
      <c r="P182" s="20">
        <f t="shared" si="97"/>
        <v>0</v>
      </c>
      <c r="Q182" s="20">
        <f t="shared" si="98"/>
        <v>0</v>
      </c>
      <c r="R182" s="20">
        <f t="shared" si="99"/>
        <v>0</v>
      </c>
      <c r="S182" s="20">
        <f t="shared" si="100"/>
        <v>0</v>
      </c>
    </row>
    <row r="183" spans="1:19" ht="13.5" thickBot="1">
      <c r="A183" s="43"/>
      <c r="B183" s="7" t="s">
        <v>16</v>
      </c>
      <c r="C183" s="21">
        <v>1101280</v>
      </c>
      <c r="D183" s="9">
        <v>5</v>
      </c>
      <c r="E183" s="8"/>
      <c r="F183" s="8"/>
      <c r="G183" s="8"/>
      <c r="H183" s="8"/>
      <c r="I183" s="8"/>
      <c r="J183" s="8"/>
      <c r="K183" s="25"/>
      <c r="L183" s="27">
        <f t="shared" si="93"/>
        <v>4.5401714368734566E-2</v>
      </c>
      <c r="M183" s="20">
        <f t="shared" si="94"/>
        <v>0</v>
      </c>
      <c r="N183" s="20">
        <f t="shared" si="95"/>
        <v>0</v>
      </c>
      <c r="O183" s="20">
        <f t="shared" si="96"/>
        <v>0</v>
      </c>
      <c r="P183" s="20">
        <f t="shared" si="97"/>
        <v>0</v>
      </c>
      <c r="Q183" s="20">
        <f t="shared" si="98"/>
        <v>0</v>
      </c>
      <c r="R183" s="20">
        <f t="shared" si="99"/>
        <v>0</v>
      </c>
      <c r="S183" s="20">
        <f t="shared" si="100"/>
        <v>0</v>
      </c>
    </row>
    <row r="184" spans="1:19" ht="13.5" thickBot="1">
      <c r="A184" s="44"/>
      <c r="B184" s="7" t="s">
        <v>17</v>
      </c>
      <c r="C184" s="21">
        <v>1173019</v>
      </c>
      <c r="D184" s="9">
        <v>13</v>
      </c>
      <c r="E184" s="8"/>
      <c r="F184" s="8"/>
      <c r="G184" s="8"/>
      <c r="H184" s="8"/>
      <c r="I184" s="8"/>
      <c r="J184" s="8"/>
      <c r="K184" s="25"/>
      <c r="L184" s="27">
        <f t="shared" si="93"/>
        <v>0.11082514434975052</v>
      </c>
      <c r="M184" s="20">
        <f t="shared" si="94"/>
        <v>0</v>
      </c>
      <c r="N184" s="20">
        <f t="shared" si="95"/>
        <v>0</v>
      </c>
      <c r="O184" s="20">
        <f t="shared" si="96"/>
        <v>0</v>
      </c>
      <c r="P184" s="20">
        <f t="shared" si="97"/>
        <v>0</v>
      </c>
      <c r="Q184" s="20">
        <f t="shared" si="98"/>
        <v>0</v>
      </c>
      <c r="R184" s="20">
        <f t="shared" si="99"/>
        <v>0</v>
      </c>
      <c r="S184" s="20">
        <f t="shared" si="100"/>
        <v>0</v>
      </c>
    </row>
    <row r="185" spans="1:19" ht="13.5" thickBot="1">
      <c r="A185" s="42" t="s">
        <v>50</v>
      </c>
      <c r="B185" s="3" t="s">
        <v>12</v>
      </c>
      <c r="C185" s="12"/>
      <c r="D185" s="5">
        <f>SUM(D186:D190)</f>
        <v>3315</v>
      </c>
      <c r="E185" s="6">
        <f>SUM(E186:E190)</f>
        <v>119778.57999999999</v>
      </c>
      <c r="F185" s="4"/>
      <c r="G185" s="4"/>
      <c r="H185" s="4"/>
      <c r="I185" s="4"/>
      <c r="J185" s="4"/>
      <c r="K185" s="24">
        <f>SUM(K186:K190)</f>
        <v>13067.57</v>
      </c>
      <c r="L185" s="22">
        <f>(D185/$C$8)*10000</f>
        <v>5.1944112209310802</v>
      </c>
      <c r="M185" s="18">
        <f t="shared" ref="M185:S185" si="104">(E185/$C$8)*10000</f>
        <v>187.68603317622652</v>
      </c>
      <c r="N185" s="18">
        <f t="shared" si="104"/>
        <v>0</v>
      </c>
      <c r="O185" s="18">
        <f t="shared" si="104"/>
        <v>0</v>
      </c>
      <c r="P185" s="18">
        <f t="shared" si="104"/>
        <v>0</v>
      </c>
      <c r="Q185" s="18">
        <f t="shared" si="104"/>
        <v>0</v>
      </c>
      <c r="R185" s="18">
        <f t="shared" si="104"/>
        <v>0</v>
      </c>
      <c r="S185" s="18">
        <f t="shared" si="104"/>
        <v>20.476118322263151</v>
      </c>
    </row>
    <row r="186" spans="1:19" ht="13.5" thickBot="1">
      <c r="A186" s="43"/>
      <c r="B186" s="7" t="s">
        <v>13</v>
      </c>
      <c r="C186" s="21">
        <v>1793377</v>
      </c>
      <c r="D186" s="9">
        <v>807</v>
      </c>
      <c r="E186" s="10">
        <v>31360.87</v>
      </c>
      <c r="F186" s="8"/>
      <c r="G186" s="8"/>
      <c r="H186" s="8"/>
      <c r="I186" s="8"/>
      <c r="J186" s="8"/>
      <c r="K186" s="26">
        <v>3567.31</v>
      </c>
      <c r="L186" s="27">
        <f t="shared" si="93"/>
        <v>4.4998904301772571</v>
      </c>
      <c r="M186" s="20">
        <f t="shared" si="94"/>
        <v>174.87048177823178</v>
      </c>
      <c r="N186" s="20">
        <f t="shared" si="95"/>
        <v>0</v>
      </c>
      <c r="O186" s="20">
        <f t="shared" si="96"/>
        <v>0</v>
      </c>
      <c r="P186" s="20">
        <f t="shared" si="97"/>
        <v>0</v>
      </c>
      <c r="Q186" s="20">
        <f t="shared" si="98"/>
        <v>0</v>
      </c>
      <c r="R186" s="20">
        <f t="shared" si="99"/>
        <v>0</v>
      </c>
      <c r="S186" s="20">
        <f t="shared" si="100"/>
        <v>19.89157884817303</v>
      </c>
    </row>
    <row r="187" spans="1:19" ht="13.5" thickBot="1">
      <c r="A187" s="43"/>
      <c r="B187" s="7" t="s">
        <v>14</v>
      </c>
      <c r="C187" s="21">
        <v>853239</v>
      </c>
      <c r="D187" s="9">
        <v>270</v>
      </c>
      <c r="E187" s="10">
        <v>16349.97</v>
      </c>
      <c r="F187" s="8"/>
      <c r="G187" s="8"/>
      <c r="H187" s="8"/>
      <c r="I187" s="8"/>
      <c r="J187" s="8"/>
      <c r="K187" s="26">
        <v>1442.9</v>
      </c>
      <c r="L187" s="27">
        <f t="shared" si="93"/>
        <v>3.1644123158927338</v>
      </c>
      <c r="M187" s="20">
        <f t="shared" si="94"/>
        <v>191.62239419435821</v>
      </c>
      <c r="N187" s="20">
        <f t="shared" si="95"/>
        <v>0</v>
      </c>
      <c r="O187" s="20">
        <f t="shared" si="96"/>
        <v>0</v>
      </c>
      <c r="P187" s="20">
        <f t="shared" si="97"/>
        <v>0</v>
      </c>
      <c r="Q187" s="20">
        <f t="shared" si="98"/>
        <v>0</v>
      </c>
      <c r="R187" s="20">
        <f t="shared" si="99"/>
        <v>0</v>
      </c>
      <c r="S187" s="20">
        <f t="shared" si="100"/>
        <v>16.910853817043058</v>
      </c>
    </row>
    <row r="188" spans="1:19" ht="13.5" thickBot="1">
      <c r="A188" s="43"/>
      <c r="B188" s="7" t="s">
        <v>15</v>
      </c>
      <c r="C188" s="21">
        <v>1460944</v>
      </c>
      <c r="D188" s="9">
        <v>793</v>
      </c>
      <c r="E188" s="10">
        <v>28352.9</v>
      </c>
      <c r="F188" s="8"/>
      <c r="G188" s="8"/>
      <c r="H188" s="8"/>
      <c r="I188" s="8"/>
      <c r="J188" s="8"/>
      <c r="K188" s="26">
        <v>3095.47</v>
      </c>
      <c r="L188" s="27">
        <f t="shared" si="93"/>
        <v>5.4279972401406207</v>
      </c>
      <c r="M188" s="20">
        <f t="shared" si="94"/>
        <v>194.07246273642247</v>
      </c>
      <c r="N188" s="20">
        <f t="shared" si="95"/>
        <v>0</v>
      </c>
      <c r="O188" s="20">
        <f t="shared" si="96"/>
        <v>0</v>
      </c>
      <c r="P188" s="20">
        <f t="shared" si="97"/>
        <v>0</v>
      </c>
      <c r="Q188" s="20">
        <f t="shared" si="98"/>
        <v>0</v>
      </c>
      <c r="R188" s="20">
        <f t="shared" si="99"/>
        <v>0</v>
      </c>
      <c r="S188" s="20">
        <f t="shared" si="100"/>
        <v>21.188149579997592</v>
      </c>
    </row>
    <row r="189" spans="1:19" ht="13.5" thickBot="1">
      <c r="A189" s="43"/>
      <c r="B189" s="7" t="s">
        <v>16</v>
      </c>
      <c r="C189" s="21">
        <v>1101280</v>
      </c>
      <c r="D189" s="9">
        <v>607</v>
      </c>
      <c r="E189" s="10">
        <v>19956.97</v>
      </c>
      <c r="F189" s="8"/>
      <c r="G189" s="8"/>
      <c r="H189" s="8"/>
      <c r="I189" s="8"/>
      <c r="J189" s="8"/>
      <c r="K189" s="26">
        <v>2495.77</v>
      </c>
      <c r="L189" s="27">
        <f t="shared" si="93"/>
        <v>5.5117681243643757</v>
      </c>
      <c r="M189" s="20">
        <f t="shared" si="94"/>
        <v>181.21613032108093</v>
      </c>
      <c r="N189" s="20">
        <f t="shared" si="95"/>
        <v>0</v>
      </c>
      <c r="O189" s="20">
        <f t="shared" si="96"/>
        <v>0</v>
      </c>
      <c r="P189" s="20">
        <f t="shared" si="97"/>
        <v>0</v>
      </c>
      <c r="Q189" s="20">
        <f t="shared" si="98"/>
        <v>0</v>
      </c>
      <c r="R189" s="20">
        <f t="shared" si="99"/>
        <v>0</v>
      </c>
      <c r="S189" s="20">
        <f t="shared" si="100"/>
        <v>22.662447334011333</v>
      </c>
    </row>
    <row r="190" spans="1:19" ht="13.5" thickBot="1">
      <c r="A190" s="44"/>
      <c r="B190" s="7" t="s">
        <v>17</v>
      </c>
      <c r="C190" s="21">
        <v>1173019</v>
      </c>
      <c r="D190" s="9">
        <v>838</v>
      </c>
      <c r="E190" s="10">
        <v>23757.87</v>
      </c>
      <c r="F190" s="8"/>
      <c r="G190" s="8"/>
      <c r="H190" s="8"/>
      <c r="I190" s="8"/>
      <c r="J190" s="8"/>
      <c r="K190" s="26">
        <v>2466.12</v>
      </c>
      <c r="L190" s="27">
        <f t="shared" si="93"/>
        <v>7.1439593050069945</v>
      </c>
      <c r="M190" s="20">
        <f t="shared" si="94"/>
        <v>202.53610555327748</v>
      </c>
      <c r="N190" s="20">
        <f t="shared" si="95"/>
        <v>0</v>
      </c>
      <c r="O190" s="20">
        <f t="shared" si="96"/>
        <v>0</v>
      </c>
      <c r="P190" s="20">
        <f t="shared" si="97"/>
        <v>0</v>
      </c>
      <c r="Q190" s="20">
        <f t="shared" si="98"/>
        <v>0</v>
      </c>
      <c r="R190" s="20">
        <f t="shared" si="99"/>
        <v>0</v>
      </c>
      <c r="S190" s="20">
        <f t="shared" si="100"/>
        <v>21.023700383369746</v>
      </c>
    </row>
    <row r="191" spans="1:19" ht="13.5" thickBot="1">
      <c r="A191" s="42" t="s">
        <v>51</v>
      </c>
      <c r="B191" s="3" t="s">
        <v>12</v>
      </c>
      <c r="C191" s="12"/>
      <c r="D191" s="5">
        <f>SUM(D192:D196)</f>
        <v>383</v>
      </c>
      <c r="E191" s="4"/>
      <c r="F191" s="4"/>
      <c r="G191" s="4"/>
      <c r="H191" s="6">
        <f>SUM(H192:H196)</f>
        <v>48652</v>
      </c>
      <c r="I191" s="4"/>
      <c r="J191" s="4"/>
      <c r="K191" s="24">
        <f>SUM(K192:K196)</f>
        <v>1014.3100000000001</v>
      </c>
      <c r="L191" s="22">
        <f>(D191/$C$8)*10000</f>
        <v>0.6001386116490508</v>
      </c>
      <c r="M191" s="18">
        <f t="shared" ref="M191:S191" si="105">(E191/$C$8)*10000</f>
        <v>0</v>
      </c>
      <c r="N191" s="18">
        <f t="shared" si="105"/>
        <v>0</v>
      </c>
      <c r="O191" s="18">
        <f t="shared" si="105"/>
        <v>0</v>
      </c>
      <c r="P191" s="18">
        <f t="shared" si="105"/>
        <v>76.234840036421986</v>
      </c>
      <c r="Q191" s="18">
        <f t="shared" si="105"/>
        <v>0</v>
      </c>
      <c r="R191" s="18">
        <f t="shared" si="105"/>
        <v>0</v>
      </c>
      <c r="S191" s="18">
        <f t="shared" si="105"/>
        <v>1.5893644782813285</v>
      </c>
    </row>
    <row r="192" spans="1:19" ht="13.5" thickBot="1">
      <c r="A192" s="43"/>
      <c r="B192" s="7" t="s">
        <v>13</v>
      </c>
      <c r="C192" s="21">
        <v>1793377</v>
      </c>
      <c r="D192" s="9">
        <v>114</v>
      </c>
      <c r="E192" s="8"/>
      <c r="F192" s="8"/>
      <c r="G192" s="8"/>
      <c r="H192" s="10">
        <v>17000</v>
      </c>
      <c r="I192" s="8"/>
      <c r="J192" s="8"/>
      <c r="K192" s="26">
        <v>425.56</v>
      </c>
      <c r="L192" s="27">
        <f t="shared" si="93"/>
        <v>0.63567225407708472</v>
      </c>
      <c r="M192" s="20">
        <f t="shared" si="94"/>
        <v>0</v>
      </c>
      <c r="N192" s="20">
        <f t="shared" si="95"/>
        <v>0</v>
      </c>
      <c r="O192" s="20">
        <f t="shared" si="96"/>
        <v>0</v>
      </c>
      <c r="P192" s="20">
        <f t="shared" si="97"/>
        <v>94.793230871144218</v>
      </c>
      <c r="Q192" s="20">
        <f t="shared" si="98"/>
        <v>0</v>
      </c>
      <c r="R192" s="20">
        <f t="shared" si="99"/>
        <v>0</v>
      </c>
      <c r="S192" s="20">
        <f t="shared" si="100"/>
        <v>2.372953372324949</v>
      </c>
    </row>
    <row r="193" spans="1:19" ht="13.5" thickBot="1">
      <c r="A193" s="43"/>
      <c r="B193" s="7" t="s">
        <v>14</v>
      </c>
      <c r="C193" s="21">
        <v>853239</v>
      </c>
      <c r="D193" s="9">
        <v>54</v>
      </c>
      <c r="E193" s="8"/>
      <c r="F193" s="8"/>
      <c r="G193" s="8"/>
      <c r="H193" s="10">
        <v>6663</v>
      </c>
      <c r="I193" s="8"/>
      <c r="J193" s="8"/>
      <c r="K193" s="26">
        <v>140.02000000000001</v>
      </c>
      <c r="L193" s="27">
        <f t="shared" si="93"/>
        <v>0.63288246317854668</v>
      </c>
      <c r="M193" s="20">
        <f t="shared" si="94"/>
        <v>0</v>
      </c>
      <c r="N193" s="20">
        <f t="shared" si="95"/>
        <v>0</v>
      </c>
      <c r="O193" s="20">
        <f t="shared" si="96"/>
        <v>0</v>
      </c>
      <c r="P193" s="20">
        <f t="shared" si="97"/>
        <v>78.090663928864018</v>
      </c>
      <c r="Q193" s="20">
        <f t="shared" si="98"/>
        <v>0</v>
      </c>
      <c r="R193" s="20">
        <f t="shared" si="99"/>
        <v>0</v>
      </c>
      <c r="S193" s="20">
        <f t="shared" si="100"/>
        <v>1.6410407869307428</v>
      </c>
    </row>
    <row r="194" spans="1:19" ht="13.5" thickBot="1">
      <c r="A194" s="43"/>
      <c r="B194" s="7" t="s">
        <v>15</v>
      </c>
      <c r="C194" s="21">
        <v>1460944</v>
      </c>
      <c r="D194" s="9">
        <v>91</v>
      </c>
      <c r="E194" s="8"/>
      <c r="F194" s="8"/>
      <c r="G194" s="8"/>
      <c r="H194" s="10">
        <v>10562</v>
      </c>
      <c r="I194" s="8"/>
      <c r="J194" s="8"/>
      <c r="K194" s="26">
        <v>250.63</v>
      </c>
      <c r="L194" s="27">
        <f t="shared" si="93"/>
        <v>0.62288492919646476</v>
      </c>
      <c r="M194" s="20">
        <f t="shared" si="94"/>
        <v>0</v>
      </c>
      <c r="N194" s="20">
        <f t="shared" si="95"/>
        <v>0</v>
      </c>
      <c r="O194" s="20">
        <f t="shared" si="96"/>
        <v>0</v>
      </c>
      <c r="P194" s="20">
        <f t="shared" si="97"/>
        <v>72.29572112278089</v>
      </c>
      <c r="Q194" s="20">
        <f t="shared" si="98"/>
        <v>0</v>
      </c>
      <c r="R194" s="20">
        <f t="shared" si="99"/>
        <v>0</v>
      </c>
      <c r="S194" s="20">
        <f t="shared" si="100"/>
        <v>1.7155346132363731</v>
      </c>
    </row>
    <row r="195" spans="1:19" ht="13.5" thickBot="1">
      <c r="A195" s="43"/>
      <c r="B195" s="7" t="s">
        <v>16</v>
      </c>
      <c r="C195" s="21">
        <v>1101280</v>
      </c>
      <c r="D195" s="9">
        <v>54</v>
      </c>
      <c r="E195" s="8"/>
      <c r="F195" s="8"/>
      <c r="G195" s="8"/>
      <c r="H195" s="10">
        <v>6798</v>
      </c>
      <c r="I195" s="8"/>
      <c r="J195" s="8"/>
      <c r="K195" s="26">
        <v>67.48</v>
      </c>
      <c r="L195" s="27">
        <f t="shared" si="93"/>
        <v>0.49033851518233329</v>
      </c>
      <c r="M195" s="20">
        <f t="shared" si="94"/>
        <v>0</v>
      </c>
      <c r="N195" s="20">
        <f t="shared" si="95"/>
        <v>0</v>
      </c>
      <c r="O195" s="20">
        <f t="shared" si="96"/>
        <v>0</v>
      </c>
      <c r="P195" s="20">
        <f t="shared" si="97"/>
        <v>61.728170855731513</v>
      </c>
      <c r="Q195" s="20">
        <f t="shared" si="98"/>
        <v>0</v>
      </c>
      <c r="R195" s="20">
        <f t="shared" si="99"/>
        <v>0</v>
      </c>
      <c r="S195" s="20">
        <f t="shared" si="100"/>
        <v>0.61274153712044177</v>
      </c>
    </row>
    <row r="196" spans="1:19" ht="13.5" thickBot="1">
      <c r="A196" s="44"/>
      <c r="B196" s="7" t="s">
        <v>17</v>
      </c>
      <c r="C196" s="21">
        <v>1173019</v>
      </c>
      <c r="D196" s="9">
        <v>70</v>
      </c>
      <c r="E196" s="8"/>
      <c r="F196" s="8"/>
      <c r="G196" s="8"/>
      <c r="H196" s="10">
        <v>7629</v>
      </c>
      <c r="I196" s="8"/>
      <c r="J196" s="8"/>
      <c r="K196" s="26">
        <v>130.62</v>
      </c>
      <c r="L196" s="27">
        <f t="shared" si="93"/>
        <v>0.59675077726788739</v>
      </c>
      <c r="M196" s="20">
        <f t="shared" si="94"/>
        <v>0</v>
      </c>
      <c r="N196" s="20">
        <f t="shared" si="95"/>
        <v>0</v>
      </c>
      <c r="O196" s="20">
        <f t="shared" si="96"/>
        <v>0</v>
      </c>
      <c r="P196" s="20">
        <f t="shared" si="97"/>
        <v>65.037309711095901</v>
      </c>
      <c r="Q196" s="20">
        <f t="shared" si="98"/>
        <v>0</v>
      </c>
      <c r="R196" s="20">
        <f t="shared" si="99"/>
        <v>0</v>
      </c>
      <c r="S196" s="20">
        <f t="shared" si="100"/>
        <v>1.1135369503818779</v>
      </c>
    </row>
  </sheetData>
  <mergeCells count="42">
    <mergeCell ref="A191:A196"/>
    <mergeCell ref="A163:A168"/>
    <mergeCell ref="A169:A174"/>
    <mergeCell ref="A175:A178"/>
    <mergeCell ref="A179:A184"/>
    <mergeCell ref="A185:A190"/>
    <mergeCell ref="A138:A143"/>
    <mergeCell ref="A144:A149"/>
    <mergeCell ref="A150:A154"/>
    <mergeCell ref="A155:A160"/>
    <mergeCell ref="A161:A162"/>
    <mergeCell ref="A115:A118"/>
    <mergeCell ref="A119:A124"/>
    <mergeCell ref="A125:A126"/>
    <mergeCell ref="A127:A131"/>
    <mergeCell ref="A132:A137"/>
    <mergeCell ref="A85:A90"/>
    <mergeCell ref="A91:A96"/>
    <mergeCell ref="A97:A102"/>
    <mergeCell ref="A103:A108"/>
    <mergeCell ref="A109:A114"/>
    <mergeCell ref="A57:A62"/>
    <mergeCell ref="A63:A66"/>
    <mergeCell ref="A67:A72"/>
    <mergeCell ref="A73:A78"/>
    <mergeCell ref="A79:A84"/>
    <mergeCell ref="A31:A36"/>
    <mergeCell ref="A37:A42"/>
    <mergeCell ref="A43:A48"/>
    <mergeCell ref="A49:A50"/>
    <mergeCell ref="A51:A56"/>
    <mergeCell ref="A8:B8"/>
    <mergeCell ref="A9:A14"/>
    <mergeCell ref="A15:A20"/>
    <mergeCell ref="A21:A24"/>
    <mergeCell ref="A25:A30"/>
    <mergeCell ref="L6:S6"/>
    <mergeCell ref="A3:K3"/>
    <mergeCell ref="A4:K4"/>
    <mergeCell ref="A5:K5"/>
    <mergeCell ref="A6:B7"/>
    <mergeCell ref="C6:K6"/>
  </mergeCells>
  <pageMargins left="0.7" right="0.7" top="0.75" bottom="0.75" header="0.3" footer="0.3"/>
  <pageSetup paperSize="8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8DE06E79365E46AAEE0CBAF4A514A5" ma:contentTypeVersion="88" ma:contentTypeDescription="Een nieuw document maken." ma:contentTypeScope="" ma:versionID="b4cf6086e69a85f7b70bbcd9ba35c99a">
  <xsd:schema xmlns:xsd="http://www.w3.org/2001/XMLSchema" xmlns:xs="http://www.w3.org/2001/XMLSchema" xmlns:p="http://schemas.microsoft.com/office/2006/metadata/properties" xmlns:ns1="http://schemas.microsoft.com/sharepoint/v3" xmlns:ns2="e64b460b-eded-41ea-9931-f390a1131cdb" xmlns:ns3="8656072b-14b5-40da-b2de-d65a6435439e" targetNamespace="http://schemas.microsoft.com/office/2006/metadata/properties" ma:root="true" ma:fieldsID="af3dd7707fcc0cb21a26e587e52af5a7" ns1:_="" ns2:_="" ns3:_="">
    <xsd:import namespace="http://schemas.microsoft.com/sharepoint/v3"/>
    <xsd:import namespace="e64b460b-eded-41ea-9931-f390a1131cdb"/>
    <xsd:import namespace="8656072b-14b5-40da-b2de-d65a643543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dres_x0020_kort" minOccurs="0"/>
                <xsd:element ref="ns3:ID_registratie" minOccurs="0"/>
                <xsd:element ref="ns3:Functietitel_x0020_leidend_x0020_ambtenaar" minOccurs="0"/>
                <xsd:element ref="ns3:Behandelaar_email" minOccurs="0"/>
                <xsd:element ref="ns3:Raadgever" minOccurs="0"/>
                <xsd:element ref="ns3:Entiteit" minOccurs="0"/>
                <xsd:element ref="ns3:Bevoegdheden" minOccurs="0"/>
                <xsd:element ref="ns3:Behandelaar_nota" minOccurs="0"/>
                <xsd:element ref="ns3:Leidend_x0020_ambtenaar" minOccurs="0"/>
                <xsd:element ref="ns3:Datum_x0020_verzending_x0020_parlement" minOccurs="0"/>
                <xsd:element ref="ns3:Datum_x0020_parlementaire_x0020_vraag" minOccurs="0"/>
                <xsd:element ref="ns3:Deadline" minOccurs="0"/>
                <xsd:element ref="ns3:Referentie" minOccurs="0"/>
                <xsd:element ref="ns3:To_x0020_do_x0027_s" minOccurs="0"/>
                <xsd:element ref="ns3:Datum_x0020_goedkeuring_x0020_administratie" minOccurs="0"/>
                <xsd:element ref="ns3:Datum_x0020_commissie" minOccurs="0"/>
                <xsd:element ref="ns3:Status" minOccurs="0"/>
                <xsd:element ref="ns3:Datum_x0020_kabinetsnota" minOccurs="0"/>
                <xsd:element ref="ns3:Nummer_x0020_parlementaire_x0020_vraag" minOccurs="0"/>
                <xsd:element ref="ns3:Adres_x0020_entiteit" minOccurs="0"/>
                <xsd:element ref="ns1:DocumentSetDescription" minOccurs="0"/>
                <xsd:element ref="ns3:Afdeling" minOccurs="0"/>
                <xsd:element ref="ns3:Parlementslid" minOccurs="0"/>
                <xsd:element ref="ns3:Team" minOccurs="0"/>
                <xsd:element ref="ns3:Minister" minOccurs="0"/>
                <xsd:element ref="ns3:Soort_x0020_kabinetsnota" minOccurs="0"/>
                <xsd:element ref="ns3:Kabinetschef" minOccurs="0"/>
                <xsd:element ref="ns3:Naar_x0020_registratie" minOccurs="0"/>
                <xsd:element ref="ns3:Beschrijving_kabinetsnota" minOccurs="0"/>
                <xsd:element ref="ns3:Entiteit_tekst" minOccurs="0"/>
                <xsd:element ref="ns3:Minister_tekst" minOccurs="0"/>
                <xsd:element ref="ns3:Afdeling_tekst" minOccurs="0"/>
                <xsd:element ref="ns3:Parlementslid_tek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31" nillable="true" ma:displayName="Betreft" ma:description="Een korte beschrijving van de kabinetsnota." ma:hidden="true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b460b-eded-41ea-9931-f390a1131c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6072b-14b5-40da-b2de-d65a6435439e" elementFormDefault="qualified">
    <xsd:import namespace="http://schemas.microsoft.com/office/2006/documentManagement/types"/>
    <xsd:import namespace="http://schemas.microsoft.com/office/infopath/2007/PartnerControls"/>
    <xsd:element name="Adres_x0020_kort" ma:index="11" nillable="true" ma:displayName="Adres kort" ma:description="Het korte adres (eventueel gebouw, straat en nummer, postcode en gemeente) van de entiteit." ma:hidden="true" ma:internalName="Adres_x0020_kort" ma:readOnly="false">
      <xsd:simpleType>
        <xsd:restriction base="dms:Note"/>
      </xsd:simpleType>
    </xsd:element>
    <xsd:element name="ID_registratie" ma:index="12" nillable="true" ma:displayName="ID_registratie" ma:decimals="0" ma:default="0" ma:description="Het id van de registratie in de Registratie-lijst." ma:hidden="true" ma:internalName="ID_registratie" ma:readOnly="false" ma:percentage="FALSE">
      <xsd:simpleType>
        <xsd:restriction base="dms:Number"/>
      </xsd:simpleType>
    </xsd:element>
    <xsd:element name="Functietitel_x0020_leidend_x0020_ambtenaar" ma:index="13" nillable="true" ma:displayName="Functietitel leidend ambtenaar" ma:description="De functietitel van de leidend ambtenaar" ma:hidden="true" ma:internalName="Functietitel_x0020_leidend_x0020_ambtenaar" ma:readOnly="false">
      <xsd:simpleType>
        <xsd:restriction base="dms:Text">
          <xsd:maxLength value="255"/>
        </xsd:restriction>
      </xsd:simpleType>
    </xsd:element>
    <xsd:element name="Behandelaar_email" ma:index="14" nillable="true" ma:displayName="Behandelaar_email" ma:description="Het emailadres van de behandelaar" ma:hidden="true" ma:list="UserInfo" ma:SharePointGroup="0" ma:internalName="Behandelaar_email" ma:readOnly="false" ma:showField="EMai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adgever" ma:index="15" nillable="true" ma:displayName="Raadgever" ma:description="De raadgever, AKC of KC die de kabinetsnota heeft opgesteld." ma:hidden="true" ma:internalName="Raadgev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ntiteit" ma:index="16" nillable="true" ma:displayName="Entiteit" ma:description="De entiteit die de kabinetsnota moet behandelen" ma:hidden="true" ma:list="{c91e7f54-f98f-4a7b-a99d-25c948415e24}" ma:internalName="Entiteit" ma:readOnly="false" ma:showField="Title" ma:web="{8656072B-14B5-40DA-B2DE-D65A6435439E}">
      <xsd:simpleType>
        <xsd:restriction base="dms:Lookup"/>
      </xsd:simpleType>
    </xsd:element>
    <xsd:element name="Bevoegdheden" ma:index="17" nillable="true" ma:displayName="Bevoegdheden" ma:description="De bevoegdheden van de minister" ma:hidden="true" ma:internalName="Bevoegdheden" ma:readOnly="false">
      <xsd:simpleType>
        <xsd:restriction base="dms:Text">
          <xsd:maxLength value="255"/>
        </xsd:restriction>
      </xsd:simpleType>
    </xsd:element>
    <xsd:element name="Behandelaar_nota" ma:index="18" nillable="true" ma:displayName="Behandelaar" ma:description="De ambtenaar die de kabinetsnota moet behandelen." ma:hidden="true" ma:list="UserInfo" ma:SharePointGroup="0" ma:internalName="Behandelaar_nota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idend_x0020_ambtenaar" ma:index="19" nillable="true" ma:displayName="Leidend ambtenaar" ma:description="De naam van de leidend ambtenaar" ma:hidden="true" ma:internalName="Leidend_x0020_ambtenaar" ma:readOnly="false">
      <xsd:simpleType>
        <xsd:restriction base="dms:Text">
          <xsd:maxLength value="255"/>
        </xsd:restriction>
      </xsd:simpleType>
    </xsd:element>
    <xsd:element name="Datum_x0020_verzending_x0020_parlement" ma:index="20" nillable="true" ma:displayName="Datum verzending parlement" ma:description="Datum waarop het antwoord op een schriftelijke vraag verzonden wordt naar het parlement." ma:format="DateOnly" ma:hidden="true" ma:internalName="Datum_x0020_verzending_x0020_parlement" ma:readOnly="false">
      <xsd:simpleType>
        <xsd:restriction base="dms:DateTime"/>
      </xsd:simpleType>
    </xsd:element>
    <xsd:element name="Datum_x0020_parlementaire_x0020_vraag" ma:index="21" nillable="true" ma:displayName="Datum parlementaire vraag" ma:description="De datum waarop de parlementaire vraag gesteld werd." ma:format="DateOnly" ma:hidden="true" ma:internalName="Datum_x0020_parlementaire_x0020_vraag" ma:readOnly="false">
      <xsd:simpleType>
        <xsd:restriction base="dms:DateTime"/>
      </xsd:simpleType>
    </xsd:element>
    <xsd:element name="Deadline" ma:index="22" nillable="true" ma:displayName="Deadline" ma:description="De datum waarop de kabinetsnota behandeld moet zijn." ma:format="DateOnly" ma:hidden="true" ma:internalName="Deadline" ma:readOnly="false">
      <xsd:simpleType>
        <xsd:restriction base="dms:DateTime"/>
      </xsd:simpleType>
    </xsd:element>
    <xsd:element name="Referentie" ma:index="23" nillable="true" ma:displayName="Referentie" ma:description="De referte van de kabinetsnota." ma:hidden="true" ma:internalName="Referentie" ma:readOnly="false">
      <xsd:simpleType>
        <xsd:restriction base="dms:Text">
          <xsd:maxLength value="255"/>
        </xsd:restriction>
      </xsd:simpleType>
    </xsd:element>
    <xsd:element name="To_x0020_do_x0027_s" ma:index="24" nillable="true" ma:displayName="To do" ma:description="De zaken die gedaan moeten worden met de kabinetsnota." ma:hidden="true" ma:list="{80e2d9b2-89d5-49a0-823f-7f12cc74d003}" ma:internalName="To_x0020_do_x0027_s" ma:readOnly="false" ma:showField="Title" ma:web="{8656072B-14B5-40DA-B2DE-D65A6435439E}">
      <xsd:simpleType>
        <xsd:restriction base="dms:Lookup"/>
      </xsd:simpleType>
    </xsd:element>
    <xsd:element name="Datum_x0020_goedkeuring_x0020_administratie" ma:index="25" nillable="true" ma:displayName="Datum goedkeuring administratie" ma:description="De datum waarop de administratie het antwoord op de kabinetsnota heeft goedgekeurd" ma:format="DateOnly" ma:hidden="true" ma:internalName="Datum_x0020_goedkeuring_x0020_administratie" ma:readOnly="false">
      <xsd:simpleType>
        <xsd:restriction base="dms:DateTime"/>
      </xsd:simpleType>
    </xsd:element>
    <xsd:element name="Datum_x0020_commissie" ma:index="26" nillable="true" ma:displayName="Datum commissie" ma:description="De datum waarop de mondelinge vraag beantwoord zal worden in de commissie." ma:format="DateOnly" ma:hidden="true" ma:internalName="Datum_x0020_commissie" ma:readOnly="false">
      <xsd:simpleType>
        <xsd:restriction base="dms:DateTime"/>
      </xsd:simpleType>
    </xsd:element>
    <xsd:element name="Status" ma:index="27" nillable="true" ma:displayName="Status" ma:default="Geregistreerd" ma:description="De status van de behandeling van deze kabinetsnota" ma:format="Dropdown" ma:hidden="true" ma:internalName="Status" ma:readOnly="false">
      <xsd:simpleType>
        <xsd:restriction base="dms:Choice">
          <xsd:enumeration value="Geregistreerd"/>
          <xsd:enumeration value="Dossier gemaakt"/>
          <xsd:enumeration value="Verzonden naar entiteit"/>
          <xsd:enumeration value="Toegewezen aan afdeling"/>
          <xsd:enumeration value="Toegewezen aan team"/>
          <xsd:enumeration value="Toegewezen aan behandelaar"/>
          <xsd:enumeration value="Goedgekeurd door de administratie"/>
          <xsd:enumeration value="Goedkeuring gevraagd door behandelaar"/>
          <xsd:enumeration value="Afgehandeld"/>
        </xsd:restriction>
      </xsd:simpleType>
    </xsd:element>
    <xsd:element name="Datum_x0020_kabinetsnota" ma:index="28" nillable="true" ma:displayName="Datum" ma:default="[today]" ma:description="De datum van de kabinetsnota." ma:format="DateOnly" ma:hidden="true" ma:internalName="Datum_x0020_kabinetsnota" ma:readOnly="false">
      <xsd:simpleType>
        <xsd:restriction base="dms:DateTime"/>
      </xsd:simpleType>
    </xsd:element>
    <xsd:element name="Nummer_x0020_parlementaire_x0020_vraag" ma:index="29" nillable="true" ma:displayName="Nummer parlementaire vraag" ma:description="Het nummer van de (mondelinge of schriftelijke) parlementaire vraag." ma:hidden="true" ma:internalName="Nummer_x0020_parlementaire_x0020_vraag" ma:readOnly="false">
      <xsd:simpleType>
        <xsd:restriction base="dms:Text"/>
      </xsd:simpleType>
    </xsd:element>
    <xsd:element name="Adres_x0020_entiteit" ma:index="30" nillable="true" ma:displayName="Adres entiteit" ma:description="Het volledige adres van de entiteit" ma:hidden="true" ma:internalName="Adres_x0020_entiteit" ma:readOnly="false">
      <xsd:simpleType>
        <xsd:restriction base="dms:Note"/>
      </xsd:simpleType>
    </xsd:element>
    <xsd:element name="Afdeling" ma:index="32" nillable="true" ma:displayName="Afdeling" ma:description="De afdeling die de kabinetsnota moet behandelen." ma:hidden="true" ma:list="{a675097f-e338-4ade-bca6-0347c07996ea}" ma:internalName="Afdeling" ma:readOnly="false" ma:showField="Title" ma:web="{8656072B-14B5-40DA-B2DE-D65A6435439E}">
      <xsd:simpleType>
        <xsd:restriction base="dms:Lookup"/>
      </xsd:simpleType>
    </xsd:element>
    <xsd:element name="Parlementslid" ma:index="33" nillable="true" ma:displayName="Parlementslid" ma:description="Het parlementslid dat de vraag stelt." ma:hidden="true" ma:list="{fa6db51c-47c0-4593-b210-f7a43c8711fa}" ma:internalName="Parlementslid" ma:readOnly="false" ma:showField="Title" ma:web="{8656072B-14B5-40DA-B2DE-D65A6435439E}">
      <xsd:simpleType>
        <xsd:restriction base="dms:Lookup"/>
      </xsd:simpleType>
    </xsd:element>
    <xsd:element name="Team" ma:index="34" nillable="true" ma:displayName="Team" ma:description="Het team dat de kabinetsnota moet behandelen." ma:hidden="true" ma:list="{62b5c34f-36ad-441d-b94e-2aacaad2ea90}" ma:internalName="Team" ma:readOnly="false" ma:showField="Title" ma:web="8656072b-14b5-40da-b2de-d65a6435439e">
      <xsd:simpleType>
        <xsd:restriction base="dms:Lookup"/>
      </xsd:simpleType>
    </xsd:element>
    <xsd:element name="Minister" ma:index="35" nillable="true" ma:displayName="Minister" ma:description="De minister wiens kabinet de kabinetsnota verzond." ma:hidden="true" ma:list="{4a0c6212-09c1-4109-b4a1-56bcdaa6647d}" ma:internalName="Minister" ma:readOnly="false" ma:showField="Title" ma:web="8656072b-14b5-40da-b2de-d65a6435439e">
      <xsd:simpleType>
        <xsd:restriction base="dms:Lookup"/>
      </xsd:simpleType>
    </xsd:element>
    <xsd:element name="Soort_x0020_kabinetsnota" ma:index="36" nillable="true" ma:displayName="Soort kabinetsnota" ma:default="Mondelinge vraag" ma:description="Het soort kabinetsnota (mondelinge vraag, schriftelijke vraag of andere kabinetsnota)." ma:format="Dropdown" ma:hidden="true" ma:internalName="Soort_x0020_kabinetsnota" ma:readOnly="false">
      <xsd:simpleType>
        <xsd:restriction base="dms:Choice">
          <xsd:enumeration value="Mondelinge vraag"/>
          <xsd:enumeration value="Schriftelijke vraag"/>
          <xsd:enumeration value="Andere kabinetsnota"/>
        </xsd:restriction>
      </xsd:simpleType>
    </xsd:element>
    <xsd:element name="Kabinetschef" ma:index="37" nillable="true" ma:displayName="Kabinetschef" ma:description="De naam van de kabinetschef" ma:hidden="true" ma:internalName="Kabinetschef" ma:readOnly="false">
      <xsd:simpleType>
        <xsd:restriction base="dms:Text">
          <xsd:maxLength value="255"/>
        </xsd:restriction>
      </xsd:simpleType>
    </xsd:element>
    <xsd:element name="Naar_x0020_registratie" ma:index="38" nillable="true" ma:displayName="Naar registratie" ma:description="De hyperlink naar de registratie in de Registratie-lijst." ma:hidden="true" ma:internalName="Naar_x0020_registrati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schrijving_kabinetsnota" ma:index="39" nillable="true" ma:displayName="Korte beschrijving" ma:description="Een erg korte beschrijving van de kabinetsnota." ma:hidden="true" ma:internalName="Beschrijving_kabinetsnota" ma:readOnly="false">
      <xsd:simpleType>
        <xsd:restriction base="dms:Note"/>
      </xsd:simpleType>
    </xsd:element>
    <xsd:element name="Entiteit_tekst" ma:index="40" nillable="true" ma:displayName="Entiteit_tekst" ma:description="Een string met de entiteit die de kabinetsnota moet behandelen" ma:hidden="true" ma:internalName="Entiteit_tekst" ma:readOnly="false">
      <xsd:simpleType>
        <xsd:restriction base="dms:Text">
          <xsd:maxLength value="255"/>
        </xsd:restriction>
      </xsd:simpleType>
    </xsd:element>
    <xsd:element name="Minister_tekst" ma:index="41" nillable="true" ma:displayName="Minister_tekst" ma:description="De naam van de minister, in tekstformaat (geen opzoekveld)" ma:hidden="true" ma:internalName="Minister_tekst" ma:readOnly="false">
      <xsd:simpleType>
        <xsd:restriction base="dms:Text">
          <xsd:maxLength value="255"/>
        </xsd:restriction>
      </xsd:simpleType>
    </xsd:element>
    <xsd:element name="Afdeling_tekst" ma:index="42" nillable="true" ma:displayName="Afdeling_tekst" ma:description="Een string met de afdelng die de kabinetsnota moet behandelen" ma:hidden="true" ma:internalName="Afdeling_tekst" ma:readOnly="false">
      <xsd:simpleType>
        <xsd:restriction base="dms:Text">
          <xsd:maxLength value="255"/>
        </xsd:restriction>
      </xsd:simpleType>
    </xsd:element>
    <xsd:element name="Parlementslid_tekst" ma:index="43" nillable="true" ma:displayName="Parlementslid_tekst" ma:description="Een string met het parlementslid dat de vraag stelde" ma:hidden="true" ma:internalName="Parlementslid_tekst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idend_x0020_ambtenaar xmlns="8656072b-14b5-40da-b2de-d65a6435439e">Karine Moykens</Leidend_x0020_ambtenaar>
    <ID_registratie xmlns="8656072b-14b5-40da-b2de-d65a6435439e">670</ID_registratie>
    <Adres_x0020_entiteit xmlns="8656072b-14b5-40da-b2de-d65a6435439e">Mevrouw Karine Moykens
Secretaris-generaal
Departement Welzijn, Volksgezondheid en Gezin
Ellipsgebouw
Koning Albert II-laan 35 bus 30
1030 Brussel</Adres_x0020_entiteit>
    <Naar_x0020_registratie xmlns="8656072b-14b5-40da-b2de-d65a6435439e">
      <Url>http://teamwvg.vlaanderen.be/departement/kabinetsnotas/Lists/Registratie/DispForm.aspx?ID=670</Url>
      <Description>Naar registratie</Description>
    </Naar_x0020_registratie>
    <Datum_x0020_commissie xmlns="8656072b-14b5-40da-b2de-d65a6435439e" xsi:nil="true"/>
    <Minister_tekst xmlns="8656072b-14b5-40da-b2de-d65a6435439e">Jo Vandeurzen</Minister_tekst>
    <Entiteit_tekst xmlns="8656072b-14b5-40da-b2de-d65a6435439e">Departement Welzijn, Volksgezondheid en Gezin</Entiteit_tekst>
    <Functietitel_x0020_leidend_x0020_ambtenaar xmlns="8656072b-14b5-40da-b2de-d65a6435439e">Secretaris-generaal</Functietitel_x0020_leidend_x0020_ambtenaar>
    <Referentie xmlns="8656072b-14b5-40da-b2de-d65a6435439e">SV 739 </Referentie>
    <DocumentSetDescription xmlns="http://schemas.microsoft.com/sharepoint/v3">Vlaams-Brabant - Welzijnsaanbod
vraag nr. 739 van 26-06-2015, vanwege de heer Lorin Parys </DocumentSetDescription>
    <Soort_x0020_kabinetsnota xmlns="8656072b-14b5-40da-b2de-d65a6435439e">Schriftelijke vraag</Soort_x0020_kabinetsnota>
    <Deadline xmlns="8656072b-14b5-40da-b2de-d65a6435439e">2015-07-13T22:00:00+00:00</Deadline>
    <Nummer_x0020_parlementaire_x0020_vraag xmlns="8656072b-14b5-40da-b2de-d65a6435439e">739</Nummer_x0020_parlementaire_x0020_vraag>
    <Afdeling_tekst xmlns="8656072b-14b5-40da-b2de-d65a6435439e">DEP_Staf SG</Afdeling_tekst>
    <Datum_x0020_goedkeuring_x0020_administratie xmlns="8656072b-14b5-40da-b2de-d65a6435439e">2015-07-13T22:00:00+00:00</Datum_x0020_goedkeuring_x0020_administratie>
    <Datum_x0020_verzending_x0020_parlement xmlns="8656072b-14b5-40da-b2de-d65a6435439e" xsi:nil="true"/>
    <_dlc_DocId xmlns="e64b460b-eded-41ea-9931-f390a1131cdb">1WVG-1081-5643</_dlc_DocId>
    <Behandelaar_nota xmlns="8656072b-14b5-40da-b2de-d65a6435439e">
      <UserInfo>
        <DisplayName>Hoogmartens, Nele</DisplayName>
        <AccountId>2435</AccountId>
        <AccountType/>
      </UserInfo>
    </Behandelaar_nota>
    <Kabinetschef xmlns="8656072b-14b5-40da-b2de-d65a6435439e">Margot Cloet</Kabinetschef>
    <Behandelaar_email xmlns="8656072b-14b5-40da-b2de-d65a6435439e">
      <UserInfo>
        <DisplayName>Hoogmartens, Nele</DisplayName>
        <AccountId>2435</AccountId>
        <AccountType/>
      </UserInfo>
    </Behandelaar_email>
    <Datum_x0020_kabinetsnota xmlns="8656072b-14b5-40da-b2de-d65a6435439e">2015-06-30T12:18:45+00:00</Datum_x0020_kabinetsnota>
    <Beschrijving_kabinetsnota xmlns="8656072b-14b5-40da-b2de-d65a6435439e">Vlaams-Brabant - Welzijnsaanbod
vraag nr. 739 van 26-06-2015, vanwege de heer Lorin Parys </Beschrijving_kabinetsnota>
    <Team xmlns="8656072b-14b5-40da-b2de-d65a6435439e" xsi:nil="true"/>
    <Status xmlns="8656072b-14b5-40da-b2de-d65a6435439e">Goedgekeurd door de administratie</Status>
    <_dlc_DocIdUrl xmlns="e64b460b-eded-41ea-9931-f390a1131cdb">
      <Url>http://teamwvg.vlaanderen.be/departement/kabinetsnotas/_layouts/DocIdRedir.aspx?ID=1WVG-1081-5643</Url>
      <Description>1WVG-1081-5643</Description>
    </_dlc_DocIdUrl>
    <Datum_x0020_parlementaire_x0020_vraag xmlns="8656072b-14b5-40da-b2de-d65a6435439e">2015-06-25T22:00:00+00:00</Datum_x0020_parlementaire_x0020_vraag>
    <To_x0020_do_x0027_s xmlns="8656072b-14b5-40da-b2de-d65a6435439e">12</To_x0020_do_x0027_s>
    <Bevoegdheden xmlns="8656072b-14b5-40da-b2de-d65a6435439e">Vlaams minister van Welzijn, Volksgezondheid en Gezin</Bevoegdheden>
    <Raadgever xmlns="8656072b-14b5-40da-b2de-d65a6435439e">
      <UserInfo>
        <DisplayName>Ouald Chaib, Lifa</DisplayName>
        <AccountId>3682</AccountId>
        <AccountType/>
      </UserInfo>
    </Raadgever>
    <Parlementslid_tekst xmlns="8656072b-14b5-40da-b2de-d65a6435439e">Lorin Parys</Parlementslid_tekst>
    <Adres_x0020_kort xmlns="8656072b-14b5-40da-b2de-d65a6435439e">Ellipsgebouw
Koning Albert II-laan 35 bus 30
1030 Brussel</Adres_x0020_kort>
    <Afdeling xmlns="8656072b-14b5-40da-b2de-d65a6435439e" xsi:nil="true"/>
    <Minister xmlns="8656072b-14b5-40da-b2de-d65a6435439e" xsi:nil="true"/>
    <Entiteit xmlns="8656072b-14b5-40da-b2de-d65a6435439e" xsi:nil="true"/>
    <Parlementslid xmlns="8656072b-14b5-40da-b2de-d65a6435439e" xsi:nil="true"/>
  </documentManagement>
</p:properties>
</file>

<file path=customXml/itemProps1.xml><?xml version="1.0" encoding="utf-8"?>
<ds:datastoreItem xmlns:ds="http://schemas.openxmlformats.org/officeDocument/2006/customXml" ds:itemID="{E6431695-22BA-4BCD-95F4-A850CF893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4b460b-eded-41ea-9931-f390a1131cdb"/>
    <ds:schemaRef ds:uri="8656072b-14b5-40da-b2de-d65a643543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98A686-FD6A-4A63-9007-886D39DEF19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DAC64CA-88F4-4967-9751-B8756BC8E2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243F2F-B4AD-4B11-A525-0B439217FB1E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8656072b-14b5-40da-b2de-d65a6435439e"/>
    <ds:schemaRef ds:uri="e64b460b-eded-41ea-9931-f390a1131cdb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Pagina1_1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, Koenraad</dc:creator>
  <cp:lastModifiedBy>Van Neste, Ulrike</cp:lastModifiedBy>
  <cp:lastPrinted>2015-07-14T13:45:01Z</cp:lastPrinted>
  <dcterms:created xsi:type="dcterms:W3CDTF">2015-07-03T06:55:03Z</dcterms:created>
  <dcterms:modified xsi:type="dcterms:W3CDTF">2015-07-14T13:45:24Z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0x010100A28DE06E79365E46AAEE0CBAF4A514A5</vt:lpwstr>
  </property>
  <property fmtid="{D5CDD505-2E9C-101B-9397-08002B2CF9AE}" pid="3" name="_dlc_DocIdItemGuid">
    <vt:lpwstr>61480ec0-669e-489d-beae-4354ac6fbfee</vt:lpwstr>
  </property>
  <property fmtid="{D5CDD505-2E9C-101B-9397-08002B2CF9AE}" pid="4" name="_docset_NoMedatataSyncRequired">
    <vt:lpwstr>False</vt:lpwstr>
  </property>
</Properties>
</file>