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laams Parlement\Schriftelijke vragen\2014-2015\3_defintieve antwoorden\vragen 251 - 300 (2014 - 2015)\"/>
    </mc:Choice>
  </mc:AlternateContent>
  <bookViews>
    <workbookView xWindow="0" yWindow="90" windowWidth="15300" windowHeight="7605" activeTab="2"/>
  </bookViews>
  <sheets>
    <sheet name="1" sheetId="1" r:id="rId1"/>
    <sheet name="2" sheetId="2" r:id="rId2"/>
    <sheet name="3" sheetId="3" r:id="rId3"/>
  </sheets>
  <definedNames>
    <definedName name="_xlnm.Print_Area" localSheetId="0">'1'!$A$1:$L$130</definedName>
  </definedNames>
  <calcPr calcId="152511"/>
</workbook>
</file>

<file path=xl/calcChain.xml><?xml version="1.0" encoding="utf-8"?>
<calcChain xmlns="http://schemas.openxmlformats.org/spreadsheetml/2006/main">
  <c r="J15" i="2" l="1"/>
  <c r="L14" i="2" l="1"/>
  <c r="I15" i="2"/>
  <c r="D120" i="1"/>
  <c r="E120" i="1"/>
  <c r="F120" i="1"/>
  <c r="G120" i="1"/>
  <c r="H120" i="1"/>
  <c r="I120" i="1"/>
  <c r="J120" i="1"/>
  <c r="C120" i="1"/>
  <c r="D119" i="1"/>
  <c r="D121" i="1" s="1"/>
  <c r="E119" i="1"/>
  <c r="E121" i="1" s="1"/>
  <c r="F119" i="1"/>
  <c r="G119" i="1"/>
  <c r="G121" i="1" s="1"/>
  <c r="H119" i="1"/>
  <c r="H121" i="1" s="1"/>
  <c r="I119" i="1"/>
  <c r="I121" i="1" s="1"/>
  <c r="J119" i="1"/>
  <c r="C119" i="1"/>
  <c r="C121" i="1" s="1"/>
  <c r="D78" i="1"/>
  <c r="E78" i="1"/>
  <c r="F78" i="1"/>
  <c r="G78" i="1"/>
  <c r="H78" i="1"/>
  <c r="I78" i="1"/>
  <c r="J78" i="1"/>
  <c r="C78" i="1"/>
  <c r="D77" i="1"/>
  <c r="D79" i="1" s="1"/>
  <c r="E77" i="1"/>
  <c r="E79" i="1" s="1"/>
  <c r="F77" i="1"/>
  <c r="F79" i="1" s="1"/>
  <c r="G77" i="1"/>
  <c r="G79" i="1" s="1"/>
  <c r="H77" i="1"/>
  <c r="H79" i="1" s="1"/>
  <c r="I77" i="1"/>
  <c r="I79" i="1" s="1"/>
  <c r="J77" i="1"/>
  <c r="C77" i="1"/>
  <c r="C79" i="1" s="1"/>
  <c r="D35" i="1"/>
  <c r="E35" i="1"/>
  <c r="F35" i="1"/>
  <c r="G35" i="1"/>
  <c r="H35" i="1"/>
  <c r="I35" i="1"/>
  <c r="J35" i="1"/>
  <c r="C35" i="1"/>
  <c r="D34" i="1"/>
  <c r="D36" i="1" s="1"/>
  <c r="E34" i="1"/>
  <c r="E36" i="1" s="1"/>
  <c r="F34" i="1"/>
  <c r="F36" i="1" s="1"/>
  <c r="G34" i="1"/>
  <c r="G36" i="1" s="1"/>
  <c r="H34" i="1"/>
  <c r="H36" i="1" s="1"/>
  <c r="I34" i="1"/>
  <c r="I36" i="1" s="1"/>
  <c r="J34" i="1"/>
  <c r="C34" i="1"/>
  <c r="K13" i="2"/>
  <c r="K10" i="2"/>
  <c r="K14" i="2" s="1"/>
  <c r="E86" i="1"/>
  <c r="D86" i="1"/>
  <c r="C86" i="1"/>
  <c r="F85" i="1"/>
  <c r="F84" i="1"/>
  <c r="E129" i="1"/>
  <c r="D129" i="1"/>
  <c r="C129" i="1"/>
  <c r="F128" i="1"/>
  <c r="F127" i="1"/>
  <c r="D44" i="1"/>
  <c r="E44" i="1"/>
  <c r="C44" i="1"/>
  <c r="F43" i="1"/>
  <c r="F42" i="1"/>
  <c r="F7" i="2"/>
  <c r="E7" i="2"/>
  <c r="F121" i="1" l="1"/>
  <c r="J121" i="1"/>
  <c r="K120" i="1" s="1"/>
  <c r="J79" i="1"/>
  <c r="K77" i="1" s="1"/>
  <c r="C36" i="1"/>
  <c r="J36" i="1"/>
  <c r="I37" i="1" s="1"/>
  <c r="F44" i="1"/>
  <c r="F86" i="1"/>
  <c r="F129" i="1"/>
  <c r="G7" i="2"/>
  <c r="I7" i="2" s="1"/>
  <c r="H7" i="2"/>
  <c r="J7" i="2" s="1"/>
  <c r="C26" i="1"/>
  <c r="C33" i="1" s="1"/>
  <c r="D26" i="1"/>
  <c r="D33" i="1" s="1"/>
  <c r="D69" i="1"/>
  <c r="D76" i="1" s="1"/>
  <c r="C69" i="1"/>
  <c r="H92" i="1"/>
  <c r="F92" i="1" s="1"/>
  <c r="J92" i="1" s="1"/>
  <c r="G92" i="1"/>
  <c r="E92" i="1" s="1"/>
  <c r="I92" i="1" s="1"/>
  <c r="H50" i="1"/>
  <c r="F50" i="1" s="1"/>
  <c r="J50" i="1" s="1"/>
  <c r="J69" i="1" s="1"/>
  <c r="J76" i="1" s="1"/>
  <c r="G50" i="1"/>
  <c r="E50" i="1" s="1"/>
  <c r="I50" i="1" s="1"/>
  <c r="I69" i="1" s="1"/>
  <c r="H8" i="1"/>
  <c r="F8" i="1" s="1"/>
  <c r="J8" i="1" s="1"/>
  <c r="J26" i="1" s="1"/>
  <c r="J33" i="1" s="1"/>
  <c r="G8" i="1"/>
  <c r="E8" i="1" s="1"/>
  <c r="I8" i="1" s="1"/>
  <c r="I26" i="1" s="1"/>
  <c r="I33" i="1" s="1"/>
  <c r="I122" i="1" l="1"/>
  <c r="K119" i="1"/>
  <c r="K121" i="1" s="1"/>
  <c r="K34" i="1"/>
  <c r="I80" i="1"/>
  <c r="K78" i="1"/>
  <c r="K79" i="1" s="1"/>
  <c r="I111" i="1"/>
  <c r="I118" i="1" s="1"/>
  <c r="I76" i="1"/>
  <c r="C111" i="1"/>
  <c r="C118" i="1" s="1"/>
  <c r="C76" i="1"/>
  <c r="K35" i="1"/>
  <c r="J111" i="1"/>
  <c r="J118" i="1" s="1"/>
  <c r="F83" i="1"/>
  <c r="D111" i="1"/>
  <c r="C83" i="1"/>
  <c r="D41" i="1"/>
  <c r="C41" i="1"/>
  <c r="H69" i="1"/>
  <c r="H76" i="1" s="1"/>
  <c r="G69" i="1"/>
  <c r="E26" i="1"/>
  <c r="E33" i="1" s="1"/>
  <c r="F26" i="1"/>
  <c r="E69" i="1"/>
  <c r="H26" i="1"/>
  <c r="F69" i="1"/>
  <c r="F76" i="1" s="1"/>
  <c r="G26" i="1"/>
  <c r="G33" i="1" s="1"/>
  <c r="K36" i="1" l="1"/>
  <c r="F126" i="1"/>
  <c r="C126" i="1"/>
  <c r="D118" i="1"/>
  <c r="G111" i="1"/>
  <c r="G118" i="1" s="1"/>
  <c r="G76" i="1"/>
  <c r="E111" i="1"/>
  <c r="E118" i="1" s="1"/>
  <c r="E76" i="1"/>
  <c r="E41" i="1"/>
  <c r="F33" i="1"/>
  <c r="F41" i="1"/>
  <c r="H33" i="1"/>
  <c r="F111" i="1"/>
  <c r="D83" i="1"/>
  <c r="H111" i="1"/>
  <c r="E83" i="1"/>
  <c r="D126" i="1" l="1"/>
  <c r="F118" i="1"/>
  <c r="E126" i="1"/>
  <c r="H118" i="1"/>
</calcChain>
</file>

<file path=xl/sharedStrings.xml><?xml version="1.0" encoding="utf-8"?>
<sst xmlns="http://schemas.openxmlformats.org/spreadsheetml/2006/main" count="551" uniqueCount="136">
  <si>
    <t>BSO</t>
  </si>
  <si>
    <t>TSO</t>
  </si>
  <si>
    <t>onderwijsvorm</t>
  </si>
  <si>
    <t>Schooljaar 2013-2014</t>
  </si>
  <si>
    <t>Opmerkingen</t>
  </si>
  <si>
    <t>Belg/Niet-Belg</t>
  </si>
  <si>
    <t>VGO</t>
  </si>
  <si>
    <t>OGO</t>
  </si>
  <si>
    <t>Totaal</t>
  </si>
  <si>
    <t>Belg</t>
  </si>
  <si>
    <t>Totaal Belg</t>
  </si>
  <si>
    <t>Niet-Belg</t>
  </si>
  <si>
    <t>Totaal Niet-Belg</t>
  </si>
  <si>
    <t>Voltijds gewoon secundair onderwijs</t>
  </si>
  <si>
    <t>(1) In de tabel werden de leerlingen in alle studierichtingen van de studiegebieden Auto, Bouw, Grafische communicatie en media, Hout, Koeling en Warmte, Mechanica-elektriciteit, Chemie, Land- en tuinbouw en Textiel opgenomen.</t>
  </si>
  <si>
    <t>per nationaliteit (Belg/niet-Belg), onderwijsvorm en net</t>
  </si>
  <si>
    <t>schoolgegevens</t>
  </si>
  <si>
    <t>gegevens vestigingsplaats</t>
  </si>
  <si>
    <t>aanbod</t>
  </si>
  <si>
    <t>net</t>
  </si>
  <si>
    <t>straatnaam</t>
  </si>
  <si>
    <t>huisnr</t>
  </si>
  <si>
    <t>postnummer</t>
  </si>
  <si>
    <t>naam_fusiegemeente</t>
  </si>
  <si>
    <t>volgnr_vpl</t>
  </si>
  <si>
    <t>SO-BSO</t>
  </si>
  <si>
    <t>SO-TSO</t>
  </si>
  <si>
    <t>DBSO</t>
  </si>
  <si>
    <t>BUSO-BSO</t>
  </si>
  <si>
    <t>BUSO-TSO</t>
  </si>
  <si>
    <t>Koninklijk Instituut Woluwe - Buso</t>
  </si>
  <si>
    <t>Georges Henrilaan</t>
  </si>
  <si>
    <t xml:space="preserve">278  </t>
  </si>
  <si>
    <t>Sint-Lambrechts-Woluwe</t>
  </si>
  <si>
    <t/>
  </si>
  <si>
    <t>X</t>
  </si>
  <si>
    <t>GO! atheneum Anderlecht</t>
  </si>
  <si>
    <t>Sint-Guidostraat</t>
  </si>
  <si>
    <t xml:space="preserve">73   </t>
  </si>
  <si>
    <t>Anderlecht</t>
  </si>
  <si>
    <t>COOVISecundaironderwijs</t>
  </si>
  <si>
    <t>Emile Grysonlaan</t>
  </si>
  <si>
    <t xml:space="preserve">1    </t>
  </si>
  <si>
    <t>Sint-Guido-Instituut</t>
  </si>
  <si>
    <t>Dokter Jacobsstraat</t>
  </si>
  <si>
    <t xml:space="preserve">67   </t>
  </si>
  <si>
    <t>Itterbeekse Laan</t>
  </si>
  <si>
    <t xml:space="preserve">550  </t>
  </si>
  <si>
    <t>Sainte-Adresseplein</t>
  </si>
  <si>
    <t xml:space="preserve">12   </t>
  </si>
  <si>
    <t>Verheydenstraat</t>
  </si>
  <si>
    <t xml:space="preserve">39   </t>
  </si>
  <si>
    <t>Maria Assumptalyceum ASO-TSO-BSO</t>
  </si>
  <si>
    <t>Stalkruidlaan</t>
  </si>
  <si>
    <t>Brussel</t>
  </si>
  <si>
    <t>Regina Pacisinstituut</t>
  </si>
  <si>
    <t>Magnolialaan</t>
  </si>
  <si>
    <t xml:space="preserve">2    </t>
  </si>
  <si>
    <t>Instituut Anneessens-Funck</t>
  </si>
  <si>
    <t>Groot Eiland</t>
  </si>
  <si>
    <t>Louis Wittouckstraat</t>
  </si>
  <si>
    <t xml:space="preserve">13   </t>
  </si>
  <si>
    <t>Imelda-Instituut</t>
  </si>
  <si>
    <t>Moutstraat</t>
  </si>
  <si>
    <t xml:space="preserve">19   </t>
  </si>
  <si>
    <t>Ninoofse Steenweg</t>
  </si>
  <si>
    <t xml:space="preserve">339  </t>
  </si>
  <si>
    <t>Mater Dei-Instituut</t>
  </si>
  <si>
    <t>Luchtvaartlaan</t>
  </si>
  <si>
    <t xml:space="preserve">70   </t>
  </si>
  <si>
    <t>Sint-Pieters-Woluwe</t>
  </si>
  <si>
    <t>Don Bosco Technisch Instituut</t>
  </si>
  <si>
    <t>Guldendallaan</t>
  </si>
  <si>
    <t xml:space="preserve">90   </t>
  </si>
  <si>
    <t>GO! atheneum Etterbeek</t>
  </si>
  <si>
    <t>Edmond Mesenslaan</t>
  </si>
  <si>
    <t>Etterbeek</t>
  </si>
  <si>
    <t>GO! technisch atheneum Jette</t>
  </si>
  <si>
    <t>Léon Theodorstraat</t>
  </si>
  <si>
    <t xml:space="preserve">80   </t>
  </si>
  <si>
    <t>Jette</t>
  </si>
  <si>
    <t>GO! atheneum Sint-Jans-Molenbeek</t>
  </si>
  <si>
    <t>Toverfluitstraat</t>
  </si>
  <si>
    <t>19_21</t>
  </si>
  <si>
    <t>Sint-Jans-Molenbeek</t>
  </si>
  <si>
    <t>Léopold De Swaefstraat</t>
  </si>
  <si>
    <t xml:space="preserve">38   </t>
  </si>
  <si>
    <t>GO! atheneum Emanuel Hiel</t>
  </si>
  <si>
    <t>Charles Gilisquetlaan</t>
  </si>
  <si>
    <t xml:space="preserve">34   </t>
  </si>
  <si>
    <t>Schaarbeek</t>
  </si>
  <si>
    <t>Oud-Strijderslaan</t>
  </si>
  <si>
    <t xml:space="preserve">200  </t>
  </si>
  <si>
    <t>Evere</t>
  </si>
  <si>
    <t>Léon Delacroixstraat</t>
  </si>
  <si>
    <t xml:space="preserve">26   </t>
  </si>
  <si>
    <t>GO! technisch atheneum Zavelenberg</t>
  </si>
  <si>
    <t>Oscar Ruelensplein</t>
  </si>
  <si>
    <t>Sint-Agatha-Berchem</t>
  </si>
  <si>
    <t>GO! atheneum Ukkel</t>
  </si>
  <si>
    <t>Nekkersgatlaan</t>
  </si>
  <si>
    <t xml:space="preserve">17   </t>
  </si>
  <si>
    <t>Ukkel</t>
  </si>
  <si>
    <t>Vrije Nederlandst.school Lucerna College</t>
  </si>
  <si>
    <t>Industrielaan</t>
  </si>
  <si>
    <t xml:space="preserve">31   </t>
  </si>
  <si>
    <t>GO</t>
  </si>
  <si>
    <t>nr. school</t>
  </si>
  <si>
    <t>school</t>
  </si>
  <si>
    <t>fusiegemeente</t>
  </si>
  <si>
    <t>nr.</t>
  </si>
  <si>
    <t>postnr.</t>
  </si>
  <si>
    <t>Schooljaar 2014-2015</t>
  </si>
  <si>
    <t>Secundair onderwijs (voltijds gewoon secundair onderwijs, DBSO en buitengewoon secundair onderwijs)</t>
  </si>
  <si>
    <t>Aantal aantikkers thuistaal</t>
  </si>
  <si>
    <t>ASO</t>
  </si>
  <si>
    <t>KSO</t>
  </si>
  <si>
    <t>Schooljaar 2011-2012</t>
  </si>
  <si>
    <t>Totaal aantal lln.</t>
  </si>
  <si>
    <t>Totaal DBSO</t>
  </si>
  <si>
    <t xml:space="preserve">Voltijds gewoon secundair onderwijs </t>
  </si>
  <si>
    <t>Schooljaar 2012-2013</t>
  </si>
  <si>
    <t>Totaal niet-Belg</t>
  </si>
  <si>
    <t>OKAN</t>
  </si>
  <si>
    <t>1e graad</t>
  </si>
  <si>
    <t>BuSO</t>
  </si>
  <si>
    <t>Vlaanderen:</t>
  </si>
  <si>
    <t>Totaal BuSO</t>
  </si>
  <si>
    <t>Totaal gewoon SO</t>
  </si>
  <si>
    <t>Totaal voltijds gewoon SO</t>
  </si>
  <si>
    <r>
      <t xml:space="preserve">Aantal aantikkers thuistaal en totaal aantal leerlingen in </t>
    </r>
    <r>
      <rPr>
        <b/>
        <u/>
        <sz val="10"/>
        <color theme="1"/>
        <rFont val="Calibri"/>
        <family val="2"/>
        <scheme val="minor"/>
      </rPr>
      <t>vestigingsplaatsen van scholen gelegen in het Brussels Hoofdstedelijk Gewest</t>
    </r>
  </si>
  <si>
    <t>B.H.G.:</t>
  </si>
  <si>
    <r>
      <t>Aantal aantikkers thuistaal en totaal aantal leerlingen in nijverheidstechnische studierichtingen (1) i</t>
    </r>
    <r>
      <rPr>
        <b/>
        <u/>
        <sz val="10"/>
        <color theme="1"/>
        <rFont val="Calibri"/>
        <family val="2"/>
      </rPr>
      <t>n vestigingsplaatsen van scholen gelegen in het Brussels Hoofdstedelijk Gewest</t>
    </r>
  </si>
  <si>
    <t>B.H.G:</t>
  </si>
  <si>
    <t xml:space="preserve">Scholen met vestigingsplaats(en) gelegen in Brussels Hoofdstedelijk Gewest met aanbod TSO, BSO en/of DBSO </t>
  </si>
  <si>
    <t>Totaal gewoon SO (voltijds gewoon SO + DBSO)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</si>
</sst>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7" fillId="0" borderId="0"/>
  </cellStyleXfs>
  <cellXfs count="71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 applyFont="1"/>
    <xf numFmtId="2" fontId="4" fillId="0" borderId="0" xfId="1" applyNumberFormat="1" applyFont="1"/>
    <xf numFmtId="2" fontId="5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 wrapText="1"/>
    </xf>
    <xf numFmtId="2" fontId="4" fillId="0" borderId="5" xfId="1" applyNumberFormat="1" applyFont="1" applyBorder="1"/>
    <xf numFmtId="2" fontId="4" fillId="0" borderId="8" xfId="1" applyNumberFormat="1" applyFont="1" applyBorder="1"/>
    <xf numFmtId="2" fontId="5" fillId="0" borderId="1" xfId="1" applyNumberFormat="1" applyFont="1" applyBorder="1"/>
    <xf numFmtId="2" fontId="4" fillId="0" borderId="9" xfId="1" applyNumberFormat="1" applyFont="1" applyBorder="1"/>
    <xf numFmtId="2" fontId="3" fillId="0" borderId="0" xfId="0" applyNumberFormat="1" applyFont="1"/>
    <xf numFmtId="3" fontId="5" fillId="0" borderId="1" xfId="1" applyNumberFormat="1" applyFont="1" applyBorder="1"/>
    <xf numFmtId="0" fontId="0" fillId="0" borderId="0" xfId="0" applyFont="1"/>
    <xf numFmtId="0" fontId="5" fillId="0" borderId="0" xfId="2" applyFont="1"/>
    <xf numFmtId="0" fontId="8" fillId="3" borderId="10" xfId="3" applyFont="1" applyFill="1" applyBorder="1" applyAlignment="1">
      <alignment horizontal="center" vertical="center" wrapText="1"/>
    </xf>
    <xf numFmtId="0" fontId="8" fillId="3" borderId="11" xfId="3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left" vertical="center"/>
    </xf>
    <xf numFmtId="0" fontId="9" fillId="0" borderId="12" xfId="3" applyFont="1" applyFill="1" applyBorder="1" applyAlignment="1">
      <alignment horizontal="right" vertical="center"/>
    </xf>
    <xf numFmtId="0" fontId="9" fillId="0" borderId="12" xfId="3" applyFont="1" applyFill="1" applyBorder="1" applyAlignment="1">
      <alignment vertical="center"/>
    </xf>
    <xf numFmtId="0" fontId="9" fillId="0" borderId="12" xfId="3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left" vertical="center"/>
    </xf>
    <xf numFmtId="0" fontId="9" fillId="0" borderId="6" xfId="3" applyFont="1" applyFill="1" applyBorder="1" applyAlignment="1">
      <alignment horizontal="right" vertical="center"/>
    </xf>
    <xf numFmtId="0" fontId="9" fillId="0" borderId="6" xfId="3" applyFont="1" applyFill="1" applyBorder="1" applyAlignment="1">
      <alignment vertical="center"/>
    </xf>
    <xf numFmtId="0" fontId="9" fillId="0" borderId="6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left" vertical="center"/>
    </xf>
    <xf numFmtId="0" fontId="9" fillId="0" borderId="7" xfId="3" applyFont="1" applyFill="1" applyBorder="1" applyAlignment="1">
      <alignment horizontal="right" vertical="center"/>
    </xf>
    <xf numFmtId="0" fontId="9" fillId="0" borderId="7" xfId="3" applyFont="1" applyFill="1" applyBorder="1" applyAlignment="1">
      <alignment vertical="center"/>
    </xf>
    <xf numFmtId="0" fontId="9" fillId="0" borderId="7" xfId="3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/>
    </xf>
    <xf numFmtId="2" fontId="5" fillId="2" borderId="2" xfId="1" applyNumberFormat="1" applyFont="1" applyFill="1" applyBorder="1" applyAlignment="1">
      <alignment horizontal="center"/>
    </xf>
    <xf numFmtId="2" fontId="5" fillId="0" borderId="0" xfId="0" applyNumberFormat="1" applyFont="1"/>
    <xf numFmtId="0" fontId="4" fillId="0" borderId="0" xfId="0" applyFont="1"/>
    <xf numFmtId="0" fontId="5" fillId="0" borderId="0" xfId="0" applyFont="1"/>
    <xf numFmtId="3" fontId="4" fillId="0" borderId="5" xfId="0" applyNumberFormat="1" applyFont="1" applyBorder="1"/>
    <xf numFmtId="3" fontId="4" fillId="0" borderId="6" xfId="0" applyNumberFormat="1" applyFont="1" applyBorder="1"/>
    <xf numFmtId="3" fontId="4" fillId="0" borderId="8" xfId="0" applyNumberFormat="1" applyFont="1" applyBorder="1"/>
    <xf numFmtId="3" fontId="5" fillId="0" borderId="1" xfId="0" applyNumberFormat="1" applyFont="1" applyBorder="1"/>
    <xf numFmtId="3" fontId="4" fillId="0" borderId="9" xfId="0" applyNumberFormat="1" applyFont="1" applyBorder="1"/>
    <xf numFmtId="0" fontId="4" fillId="0" borderId="0" xfId="0" applyFont="1" applyFill="1" applyBorder="1"/>
    <xf numFmtId="0" fontId="4" fillId="0" borderId="5" xfId="0" applyFont="1" applyBorder="1"/>
    <xf numFmtId="0" fontId="4" fillId="0" borderId="8" xfId="0" applyFont="1" applyBorder="1"/>
    <xf numFmtId="0" fontId="5" fillId="0" borderId="1" xfId="0" applyFont="1" applyFill="1" applyBorder="1"/>
    <xf numFmtId="0" fontId="5" fillId="0" borderId="1" xfId="0" applyFont="1" applyBorder="1"/>
    <xf numFmtId="2" fontId="10" fillId="0" borderId="0" xfId="0" applyNumberFormat="1" applyFont="1"/>
    <xf numFmtId="2" fontId="4" fillId="0" borderId="13" xfId="1" applyNumberFormat="1" applyFont="1" applyBorder="1"/>
    <xf numFmtId="0" fontId="5" fillId="0" borderId="0" xfId="0" applyFont="1" applyFill="1" applyBorder="1"/>
    <xf numFmtId="3" fontId="5" fillId="0" borderId="0" xfId="0" applyNumberFormat="1" applyFont="1" applyBorder="1"/>
    <xf numFmtId="10" fontId="5" fillId="0" borderId="0" xfId="0" applyNumberFormat="1" applyFont="1" applyBorder="1"/>
    <xf numFmtId="10" fontId="4" fillId="0" borderId="0" xfId="0" applyNumberFormat="1" applyFont="1"/>
    <xf numFmtId="10" fontId="5" fillId="0" borderId="0" xfId="0" applyNumberFormat="1" applyFont="1"/>
    <xf numFmtId="0" fontId="5" fillId="0" borderId="0" xfId="0" applyFont="1" applyBorder="1"/>
    <xf numFmtId="10" fontId="4" fillId="0" borderId="0" xfId="1" applyNumberFormat="1" applyFont="1"/>
    <xf numFmtId="10" fontId="5" fillId="0" borderId="0" xfId="1" applyNumberFormat="1" applyFont="1"/>
    <xf numFmtId="3" fontId="4" fillId="0" borderId="5" xfId="1" applyNumberFormat="1" applyFont="1" applyBorder="1"/>
    <xf numFmtId="3" fontId="4" fillId="0" borderId="13" xfId="1" applyNumberFormat="1" applyFont="1" applyBorder="1"/>
    <xf numFmtId="2" fontId="5" fillId="0" borderId="1" xfId="1" applyNumberFormat="1" applyFont="1" applyFill="1" applyBorder="1"/>
    <xf numFmtId="3" fontId="5" fillId="0" borderId="1" xfId="1" applyNumberFormat="1" applyFont="1" applyFill="1" applyBorder="1"/>
    <xf numFmtId="10" fontId="4" fillId="0" borderId="0" xfId="0" applyNumberFormat="1" applyFont="1" applyFill="1" applyBorder="1"/>
    <xf numFmtId="10" fontId="4" fillId="0" borderId="0" xfId="0" applyNumberFormat="1" applyFont="1" applyBorder="1"/>
    <xf numFmtId="0" fontId="5" fillId="0" borderId="0" xfId="0" applyFont="1" applyAlignment="1">
      <alignment horizontal="left"/>
    </xf>
    <xf numFmtId="2" fontId="5" fillId="0" borderId="0" xfId="1" applyNumberFormat="1" applyFont="1"/>
    <xf numFmtId="10" fontId="0" fillId="0" borderId="0" xfId="0" applyNumberFormat="1" applyFont="1"/>
    <xf numFmtId="0" fontId="3" fillId="0" borderId="0" xfId="0" applyFont="1"/>
    <xf numFmtId="2" fontId="5" fillId="2" borderId="2" xfId="1" applyNumberFormat="1" applyFont="1" applyFill="1" applyBorder="1" applyAlignment="1">
      <alignment horizontal="center"/>
    </xf>
    <xf numFmtId="2" fontId="5" fillId="2" borderId="3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2" fontId="0" fillId="0" borderId="0" xfId="0" quotePrefix="1" applyNumberFormat="1" applyFont="1" applyAlignment="1">
      <alignment horizontal="left" vertical="top" wrapText="1"/>
    </xf>
    <xf numFmtId="0" fontId="8" fillId="3" borderId="2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</cellXfs>
  <cellStyles count="4">
    <cellStyle name="Standaard" xfId="0" builtinId="0"/>
    <cellStyle name="Standaard 2" xfId="1"/>
    <cellStyle name="Standaard 3" xfId="2"/>
    <cellStyle name="Standaard_Blad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9"/>
  <sheetViews>
    <sheetView zoomScale="90" zoomScaleNormal="90" workbookViewId="0">
      <selection activeCell="L8" sqref="L8"/>
    </sheetView>
  </sheetViews>
  <sheetFormatPr defaultColWidth="8.85546875" defaultRowHeight="12.75" x14ac:dyDescent="0.2"/>
  <cols>
    <col min="1" max="1" width="13.140625" style="32" customWidth="1"/>
    <col min="2" max="2" width="12" style="32" customWidth="1"/>
    <col min="3" max="10" width="10.7109375" style="32" customWidth="1"/>
    <col min="11" max="11" width="7.7109375" style="32" bestFit="1" customWidth="1"/>
    <col min="12" max="12" width="10.5703125" style="32" bestFit="1" customWidth="1"/>
    <col min="13" max="16384" width="8.85546875" style="32"/>
  </cols>
  <sheetData>
    <row r="1" spans="1:11" x14ac:dyDescent="0.2">
      <c r="A1" s="31" t="s">
        <v>130</v>
      </c>
    </row>
    <row r="2" spans="1:11" x14ac:dyDescent="0.2">
      <c r="A2" s="31" t="s">
        <v>15</v>
      </c>
    </row>
    <row r="3" spans="1:11" x14ac:dyDescent="0.2">
      <c r="A3" s="31"/>
    </row>
    <row r="4" spans="1:11" x14ac:dyDescent="0.2">
      <c r="A4" s="44" t="s">
        <v>117</v>
      </c>
    </row>
    <row r="5" spans="1:11" x14ac:dyDescent="0.2">
      <c r="A5" s="44"/>
    </row>
    <row r="6" spans="1:11" x14ac:dyDescent="0.2">
      <c r="A6" s="31" t="s">
        <v>120</v>
      </c>
    </row>
    <row r="7" spans="1:11" x14ac:dyDescent="0.2">
      <c r="C7" s="66" t="s">
        <v>106</v>
      </c>
      <c r="D7" s="66"/>
      <c r="E7" s="66" t="s">
        <v>7</v>
      </c>
      <c r="F7" s="66"/>
      <c r="G7" s="66" t="s">
        <v>6</v>
      </c>
      <c r="H7" s="66"/>
      <c r="I7" s="66" t="s">
        <v>8</v>
      </c>
      <c r="J7" s="66"/>
    </row>
    <row r="8" spans="1:11" ht="38.25" x14ac:dyDescent="0.2">
      <c r="A8" s="6" t="s">
        <v>5</v>
      </c>
      <c r="B8" s="6" t="s">
        <v>2</v>
      </c>
      <c r="C8" s="6" t="s">
        <v>114</v>
      </c>
      <c r="D8" s="6" t="s">
        <v>118</v>
      </c>
      <c r="E8" s="6" t="str">
        <f>G8</f>
        <v>Aantal aantikkers thuistaal</v>
      </c>
      <c r="F8" s="6" t="str">
        <f>H8</f>
        <v>Totaal aantal lln.</v>
      </c>
      <c r="G8" s="6" t="str">
        <f>C8</f>
        <v>Aantal aantikkers thuistaal</v>
      </c>
      <c r="H8" s="6" t="str">
        <f>D8</f>
        <v>Totaal aantal lln.</v>
      </c>
      <c r="I8" s="6" t="str">
        <f>E8</f>
        <v>Aantal aantikkers thuistaal</v>
      </c>
      <c r="J8" s="6" t="str">
        <f>F8</f>
        <v>Totaal aantal lln.</v>
      </c>
    </row>
    <row r="9" spans="1:11" x14ac:dyDescent="0.2">
      <c r="A9" s="34" t="s">
        <v>9</v>
      </c>
      <c r="B9" s="34" t="s">
        <v>123</v>
      </c>
      <c r="C9" s="34"/>
      <c r="D9" s="34"/>
      <c r="E9" s="34">
        <v>5</v>
      </c>
      <c r="F9" s="34">
        <v>5</v>
      </c>
      <c r="G9" s="34">
        <v>5</v>
      </c>
      <c r="H9" s="34">
        <v>6</v>
      </c>
      <c r="I9" s="34">
        <v>10</v>
      </c>
      <c r="J9" s="34">
        <v>11</v>
      </c>
    </row>
    <row r="10" spans="1:11" x14ac:dyDescent="0.2">
      <c r="A10" s="35"/>
      <c r="B10" s="35" t="s">
        <v>124</v>
      </c>
      <c r="C10" s="35">
        <v>880</v>
      </c>
      <c r="D10" s="35">
        <v>1284</v>
      </c>
      <c r="E10" s="35">
        <v>79</v>
      </c>
      <c r="F10" s="35">
        <v>139</v>
      </c>
      <c r="G10" s="35">
        <v>1399</v>
      </c>
      <c r="H10" s="35">
        <v>2560</v>
      </c>
      <c r="I10" s="35">
        <v>2358</v>
      </c>
      <c r="J10" s="35">
        <v>3983</v>
      </c>
    </row>
    <row r="11" spans="1:11" x14ac:dyDescent="0.2">
      <c r="A11" s="35"/>
      <c r="B11" s="35" t="s">
        <v>115</v>
      </c>
      <c r="C11" s="35">
        <v>757</v>
      </c>
      <c r="D11" s="35">
        <v>1232</v>
      </c>
      <c r="E11" s="35">
        <v>55</v>
      </c>
      <c r="F11" s="35">
        <v>78</v>
      </c>
      <c r="G11" s="35">
        <v>1126</v>
      </c>
      <c r="H11" s="35">
        <v>2849</v>
      </c>
      <c r="I11" s="35">
        <v>1938</v>
      </c>
      <c r="J11" s="35">
        <v>4159</v>
      </c>
    </row>
    <row r="12" spans="1:11" x14ac:dyDescent="0.2">
      <c r="A12" s="35"/>
      <c r="B12" s="35" t="s">
        <v>0</v>
      </c>
      <c r="C12" s="35">
        <v>561</v>
      </c>
      <c r="D12" s="35">
        <v>719</v>
      </c>
      <c r="E12" s="35">
        <v>180</v>
      </c>
      <c r="F12" s="35">
        <v>282</v>
      </c>
      <c r="G12" s="35">
        <v>304</v>
      </c>
      <c r="H12" s="35">
        <v>432</v>
      </c>
      <c r="I12" s="35">
        <v>1045</v>
      </c>
      <c r="J12" s="35">
        <v>1433</v>
      </c>
    </row>
    <row r="13" spans="1:11" x14ac:dyDescent="0.2">
      <c r="A13" s="35"/>
      <c r="B13" s="35" t="s">
        <v>116</v>
      </c>
      <c r="C13" s="35">
        <v>18</v>
      </c>
      <c r="D13" s="35">
        <v>240</v>
      </c>
      <c r="E13" s="35"/>
      <c r="F13" s="35"/>
      <c r="G13" s="35">
        <v>52</v>
      </c>
      <c r="H13" s="35">
        <v>294</v>
      </c>
      <c r="I13" s="35">
        <v>70</v>
      </c>
      <c r="J13" s="35">
        <v>534</v>
      </c>
    </row>
    <row r="14" spans="1:11" x14ac:dyDescent="0.2">
      <c r="A14" s="36"/>
      <c r="B14" s="36" t="s">
        <v>1</v>
      </c>
      <c r="C14" s="36">
        <v>321</v>
      </c>
      <c r="D14" s="36">
        <v>426</v>
      </c>
      <c r="E14" s="36">
        <v>27</v>
      </c>
      <c r="F14" s="36">
        <v>71</v>
      </c>
      <c r="G14" s="36">
        <v>412</v>
      </c>
      <c r="H14" s="36">
        <v>638</v>
      </c>
      <c r="I14" s="36">
        <v>760</v>
      </c>
      <c r="J14" s="36">
        <v>1135</v>
      </c>
    </row>
    <row r="15" spans="1:11" x14ac:dyDescent="0.2">
      <c r="A15" s="37" t="s">
        <v>10</v>
      </c>
      <c r="B15" s="37"/>
      <c r="C15" s="37">
        <v>2537</v>
      </c>
      <c r="D15" s="37">
        <v>3901</v>
      </c>
      <c r="E15" s="37">
        <v>346</v>
      </c>
      <c r="F15" s="37">
        <v>575</v>
      </c>
      <c r="G15" s="37">
        <v>3298</v>
      </c>
      <c r="H15" s="37">
        <v>6779</v>
      </c>
      <c r="I15" s="37">
        <v>6181</v>
      </c>
      <c r="J15" s="37">
        <v>11255</v>
      </c>
      <c r="K15" s="50"/>
    </row>
    <row r="16" spans="1:11" x14ac:dyDescent="0.2">
      <c r="A16" s="38" t="s">
        <v>11</v>
      </c>
      <c r="B16" s="38" t="s">
        <v>123</v>
      </c>
      <c r="C16" s="38"/>
      <c r="D16" s="38"/>
      <c r="E16" s="38">
        <v>81</v>
      </c>
      <c r="F16" s="38">
        <v>91</v>
      </c>
      <c r="G16" s="38">
        <v>81</v>
      </c>
      <c r="H16" s="38">
        <v>95</v>
      </c>
      <c r="I16" s="38">
        <v>162</v>
      </c>
      <c r="J16" s="38">
        <v>186</v>
      </c>
    </row>
    <row r="17" spans="1:11" x14ac:dyDescent="0.2">
      <c r="A17" s="35"/>
      <c r="B17" s="35" t="s">
        <v>124</v>
      </c>
      <c r="C17" s="35">
        <v>80</v>
      </c>
      <c r="D17" s="35">
        <v>135</v>
      </c>
      <c r="E17" s="35">
        <v>29</v>
      </c>
      <c r="F17" s="35">
        <v>32</v>
      </c>
      <c r="G17" s="35">
        <v>113</v>
      </c>
      <c r="H17" s="35">
        <v>194</v>
      </c>
      <c r="I17" s="35">
        <v>222</v>
      </c>
      <c r="J17" s="35">
        <v>361</v>
      </c>
    </row>
    <row r="18" spans="1:11" x14ac:dyDescent="0.2">
      <c r="A18" s="35"/>
      <c r="B18" s="35" t="s">
        <v>115</v>
      </c>
      <c r="C18" s="35">
        <v>60</v>
      </c>
      <c r="D18" s="35">
        <v>108</v>
      </c>
      <c r="E18" s="35">
        <v>10</v>
      </c>
      <c r="F18" s="35">
        <v>10</v>
      </c>
      <c r="G18" s="35">
        <v>84</v>
      </c>
      <c r="H18" s="35">
        <v>156</v>
      </c>
      <c r="I18" s="35">
        <v>154</v>
      </c>
      <c r="J18" s="35">
        <v>274</v>
      </c>
    </row>
    <row r="19" spans="1:11" x14ac:dyDescent="0.2">
      <c r="A19" s="35"/>
      <c r="B19" s="35" t="s">
        <v>0</v>
      </c>
      <c r="C19" s="35">
        <v>75</v>
      </c>
      <c r="D19" s="35">
        <v>103</v>
      </c>
      <c r="E19" s="35">
        <v>41</v>
      </c>
      <c r="F19" s="35">
        <v>52</v>
      </c>
      <c r="G19" s="35">
        <v>80</v>
      </c>
      <c r="H19" s="35">
        <v>91</v>
      </c>
      <c r="I19" s="35">
        <v>196</v>
      </c>
      <c r="J19" s="35">
        <v>246</v>
      </c>
    </row>
    <row r="20" spans="1:11" x14ac:dyDescent="0.2">
      <c r="A20" s="35"/>
      <c r="B20" s="35" t="s">
        <v>116</v>
      </c>
      <c r="C20" s="35">
        <v>8</v>
      </c>
      <c r="D20" s="35">
        <v>16</v>
      </c>
      <c r="E20" s="35"/>
      <c r="F20" s="35"/>
      <c r="G20" s="35">
        <v>10</v>
      </c>
      <c r="H20" s="35">
        <v>26</v>
      </c>
      <c r="I20" s="35">
        <v>18</v>
      </c>
      <c r="J20" s="35">
        <v>42</v>
      </c>
    </row>
    <row r="21" spans="1:11" x14ac:dyDescent="0.2">
      <c r="A21" s="36"/>
      <c r="B21" s="36" t="s">
        <v>1</v>
      </c>
      <c r="C21" s="36">
        <v>37</v>
      </c>
      <c r="D21" s="36">
        <v>50</v>
      </c>
      <c r="E21" s="36">
        <v>11</v>
      </c>
      <c r="F21" s="36">
        <v>16</v>
      </c>
      <c r="G21" s="36">
        <v>56</v>
      </c>
      <c r="H21" s="36">
        <v>74</v>
      </c>
      <c r="I21" s="36">
        <v>104</v>
      </c>
      <c r="J21" s="36">
        <v>140</v>
      </c>
    </row>
    <row r="22" spans="1:11" x14ac:dyDescent="0.2">
      <c r="A22" s="37" t="s">
        <v>12</v>
      </c>
      <c r="B22" s="37"/>
      <c r="C22" s="37">
        <v>260</v>
      </c>
      <c r="D22" s="37">
        <v>412</v>
      </c>
      <c r="E22" s="37">
        <v>172</v>
      </c>
      <c r="F22" s="37">
        <v>201</v>
      </c>
      <c r="G22" s="37">
        <v>424</v>
      </c>
      <c r="H22" s="37">
        <v>636</v>
      </c>
      <c r="I22" s="37">
        <v>856</v>
      </c>
      <c r="J22" s="37">
        <v>1249</v>
      </c>
      <c r="K22" s="50"/>
    </row>
    <row r="23" spans="1:11" x14ac:dyDescent="0.2">
      <c r="A23" s="37" t="s">
        <v>129</v>
      </c>
      <c r="B23" s="37"/>
      <c r="C23" s="37">
        <v>2797</v>
      </c>
      <c r="D23" s="37">
        <v>4313</v>
      </c>
      <c r="E23" s="37">
        <v>518</v>
      </c>
      <c r="F23" s="37">
        <v>776</v>
      </c>
      <c r="G23" s="37">
        <v>3722</v>
      </c>
      <c r="H23" s="37">
        <v>7415</v>
      </c>
      <c r="I23" s="37">
        <v>7037</v>
      </c>
      <c r="J23" s="37">
        <v>12504</v>
      </c>
    </row>
    <row r="24" spans="1:11" x14ac:dyDescent="0.2">
      <c r="A24" s="47"/>
      <c r="B24" s="47"/>
      <c r="C24" s="47"/>
      <c r="D24" s="48"/>
      <c r="E24" s="48"/>
      <c r="F24" s="48"/>
      <c r="G24" s="48"/>
      <c r="H24" s="48"/>
      <c r="I24" s="48"/>
      <c r="J24" s="47"/>
    </row>
    <row r="25" spans="1:11" x14ac:dyDescent="0.2">
      <c r="A25" s="33" t="s">
        <v>27</v>
      </c>
      <c r="C25" s="64" t="s">
        <v>106</v>
      </c>
      <c r="D25" s="65"/>
      <c r="E25" s="64" t="s">
        <v>7</v>
      </c>
      <c r="F25" s="65"/>
      <c r="G25" s="64" t="s">
        <v>6</v>
      </c>
      <c r="H25" s="65"/>
      <c r="I25" s="64" t="s">
        <v>8</v>
      </c>
      <c r="J25" s="65"/>
    </row>
    <row r="26" spans="1:11" ht="38.25" x14ac:dyDescent="0.2">
      <c r="B26" s="6" t="s">
        <v>5</v>
      </c>
      <c r="C26" s="6" t="str">
        <f t="shared" ref="C26:J26" si="0">C8</f>
        <v>Aantal aantikkers thuistaal</v>
      </c>
      <c r="D26" s="6" t="str">
        <f t="shared" si="0"/>
        <v>Totaal aantal lln.</v>
      </c>
      <c r="E26" s="6" t="str">
        <f t="shared" si="0"/>
        <v>Aantal aantikkers thuistaal</v>
      </c>
      <c r="F26" s="6" t="str">
        <f t="shared" si="0"/>
        <v>Totaal aantal lln.</v>
      </c>
      <c r="G26" s="6" t="str">
        <f t="shared" si="0"/>
        <v>Aantal aantikkers thuistaal</v>
      </c>
      <c r="H26" s="6" t="str">
        <f t="shared" si="0"/>
        <v>Totaal aantal lln.</v>
      </c>
      <c r="I26" s="6" t="str">
        <f t="shared" si="0"/>
        <v>Aantal aantikkers thuistaal</v>
      </c>
      <c r="J26" s="6" t="str">
        <f t="shared" si="0"/>
        <v>Totaal aantal lln.</v>
      </c>
    </row>
    <row r="27" spans="1:11" x14ac:dyDescent="0.2">
      <c r="B27" s="40" t="s">
        <v>9</v>
      </c>
      <c r="C27" s="40"/>
      <c r="D27" s="40">
        <v>8</v>
      </c>
      <c r="E27" s="40">
        <v>115</v>
      </c>
      <c r="F27" s="40">
        <v>136</v>
      </c>
      <c r="G27" s="40">
        <v>35</v>
      </c>
      <c r="H27" s="40">
        <v>41</v>
      </c>
      <c r="I27" s="40">
        <v>150</v>
      </c>
      <c r="J27" s="40">
        <v>185</v>
      </c>
      <c r="K27" s="50"/>
    </row>
    <row r="28" spans="1:11" x14ac:dyDescent="0.2">
      <c r="B28" s="41" t="s">
        <v>11</v>
      </c>
      <c r="C28" s="41"/>
      <c r="D28" s="41"/>
      <c r="E28" s="41">
        <v>44</v>
      </c>
      <c r="F28" s="41">
        <v>53</v>
      </c>
      <c r="G28" s="41">
        <v>48</v>
      </c>
      <c r="H28" s="41">
        <v>85</v>
      </c>
      <c r="I28" s="41">
        <v>92</v>
      </c>
      <c r="J28" s="41">
        <v>138</v>
      </c>
      <c r="K28" s="50"/>
    </row>
    <row r="29" spans="1:11" x14ac:dyDescent="0.2">
      <c r="B29" s="42" t="s">
        <v>119</v>
      </c>
      <c r="C29" s="43">
        <v>0</v>
      </c>
      <c r="D29" s="43">
        <v>8</v>
      </c>
      <c r="E29" s="43">
        <v>159</v>
      </c>
      <c r="F29" s="43">
        <v>189</v>
      </c>
      <c r="G29" s="43">
        <v>83</v>
      </c>
      <c r="H29" s="43">
        <v>126</v>
      </c>
      <c r="I29" s="43">
        <v>242</v>
      </c>
      <c r="J29" s="43">
        <v>323</v>
      </c>
    </row>
    <row r="30" spans="1:11" x14ac:dyDescent="0.2">
      <c r="A30" s="39"/>
      <c r="I30" s="48"/>
    </row>
    <row r="31" spans="1:11" x14ac:dyDescent="0.2">
      <c r="A31" s="46" t="s">
        <v>135</v>
      </c>
    </row>
    <row r="32" spans="1:11" x14ac:dyDescent="0.2">
      <c r="A32" s="46"/>
      <c r="C32" s="64" t="s">
        <v>106</v>
      </c>
      <c r="D32" s="65"/>
      <c r="E32" s="64" t="s">
        <v>7</v>
      </c>
      <c r="F32" s="65"/>
      <c r="G32" s="64" t="s">
        <v>6</v>
      </c>
      <c r="H32" s="65"/>
      <c r="I32" s="64" t="s">
        <v>8</v>
      </c>
      <c r="J32" s="65"/>
    </row>
    <row r="33" spans="1:13" ht="41.45" customHeight="1" x14ac:dyDescent="0.2">
      <c r="A33" s="46"/>
      <c r="B33" s="6" t="s">
        <v>5</v>
      </c>
      <c r="C33" s="6" t="str">
        <f t="shared" ref="C33:J33" si="1">C26</f>
        <v>Aantal aantikkers thuistaal</v>
      </c>
      <c r="D33" s="6" t="str">
        <f t="shared" si="1"/>
        <v>Totaal aantal lln.</v>
      </c>
      <c r="E33" s="6" t="str">
        <f t="shared" si="1"/>
        <v>Aantal aantikkers thuistaal</v>
      </c>
      <c r="F33" s="6" t="str">
        <f t="shared" si="1"/>
        <v>Totaal aantal lln.</v>
      </c>
      <c r="G33" s="6" t="str">
        <f t="shared" si="1"/>
        <v>Aantal aantikkers thuistaal</v>
      </c>
      <c r="H33" s="6" t="str">
        <f t="shared" si="1"/>
        <v>Totaal aantal lln.</v>
      </c>
      <c r="I33" s="6" t="str">
        <f t="shared" si="1"/>
        <v>Aantal aantikkers thuistaal</v>
      </c>
      <c r="J33" s="6" t="str">
        <f t="shared" si="1"/>
        <v>Totaal aantal lln.</v>
      </c>
      <c r="K33" s="60" t="s">
        <v>131</v>
      </c>
      <c r="L33" s="60" t="s">
        <v>126</v>
      </c>
    </row>
    <row r="34" spans="1:13" x14ac:dyDescent="0.2">
      <c r="A34" s="46"/>
      <c r="B34" s="40" t="s">
        <v>9</v>
      </c>
      <c r="C34" s="34">
        <f t="shared" ref="C34:J34" si="2">C15+C27</f>
        <v>2537</v>
      </c>
      <c r="D34" s="34">
        <f t="shared" si="2"/>
        <v>3909</v>
      </c>
      <c r="E34" s="34">
        <f t="shared" si="2"/>
        <v>461</v>
      </c>
      <c r="F34" s="34">
        <f t="shared" si="2"/>
        <v>711</v>
      </c>
      <c r="G34" s="34">
        <f t="shared" si="2"/>
        <v>3333</v>
      </c>
      <c r="H34" s="34">
        <f t="shared" si="2"/>
        <v>6820</v>
      </c>
      <c r="I34" s="34">
        <f t="shared" si="2"/>
        <v>6331</v>
      </c>
      <c r="J34" s="34">
        <f t="shared" si="2"/>
        <v>11440</v>
      </c>
      <c r="K34" s="58">
        <f>J34/J36</f>
        <v>0.8918687144304982</v>
      </c>
      <c r="L34" s="49">
        <v>0.93514965285387219</v>
      </c>
      <c r="M34" s="49"/>
    </row>
    <row r="35" spans="1:13" x14ac:dyDescent="0.2">
      <c r="A35" s="46"/>
      <c r="B35" s="41" t="s">
        <v>11</v>
      </c>
      <c r="C35" s="36">
        <f t="shared" ref="C35:J35" si="3">C22+C28</f>
        <v>260</v>
      </c>
      <c r="D35" s="36">
        <f t="shared" si="3"/>
        <v>412</v>
      </c>
      <c r="E35" s="36">
        <f t="shared" si="3"/>
        <v>216</v>
      </c>
      <c r="F35" s="36">
        <f t="shared" si="3"/>
        <v>254</v>
      </c>
      <c r="G35" s="36">
        <f t="shared" si="3"/>
        <v>472</v>
      </c>
      <c r="H35" s="36">
        <f t="shared" si="3"/>
        <v>721</v>
      </c>
      <c r="I35" s="36">
        <f t="shared" si="3"/>
        <v>948</v>
      </c>
      <c r="J35" s="36">
        <f t="shared" si="3"/>
        <v>1387</v>
      </c>
      <c r="K35" s="58">
        <f>J35/J36</f>
        <v>0.10813128556950183</v>
      </c>
      <c r="L35" s="49">
        <v>6.4850347146127765E-2</v>
      </c>
      <c r="M35" s="49"/>
    </row>
    <row r="36" spans="1:13" x14ac:dyDescent="0.2">
      <c r="A36" s="46"/>
      <c r="B36" s="42" t="s">
        <v>128</v>
      </c>
      <c r="C36" s="37">
        <f>SUM(C34:C35)</f>
        <v>2797</v>
      </c>
      <c r="D36" s="37">
        <f t="shared" ref="D36:J36" si="4">SUM(D34:D35)</f>
        <v>4321</v>
      </c>
      <c r="E36" s="37">
        <f t="shared" si="4"/>
        <v>677</v>
      </c>
      <c r="F36" s="37">
        <f t="shared" si="4"/>
        <v>965</v>
      </c>
      <c r="G36" s="37">
        <f t="shared" si="4"/>
        <v>3805</v>
      </c>
      <c r="H36" s="37">
        <f t="shared" si="4"/>
        <v>7541</v>
      </c>
      <c r="I36" s="37">
        <f t="shared" si="4"/>
        <v>7279</v>
      </c>
      <c r="J36" s="37">
        <f t="shared" si="4"/>
        <v>12827</v>
      </c>
      <c r="K36" s="58">
        <f>SUM(K34:K35)</f>
        <v>1</v>
      </c>
      <c r="L36" s="58">
        <v>1</v>
      </c>
      <c r="M36" s="49"/>
    </row>
    <row r="37" spans="1:13" x14ac:dyDescent="0.2">
      <c r="A37" s="39"/>
      <c r="D37" s="49"/>
      <c r="E37" s="49"/>
      <c r="F37" s="49"/>
      <c r="G37" s="49"/>
      <c r="H37" s="46" t="s">
        <v>131</v>
      </c>
      <c r="I37" s="49">
        <f>I36/J36</f>
        <v>0.56747485772199269</v>
      </c>
      <c r="J37" s="49"/>
    </row>
    <row r="38" spans="1:13" x14ac:dyDescent="0.2">
      <c r="H38" s="33" t="s">
        <v>126</v>
      </c>
      <c r="I38" s="49">
        <v>0.11113338897618703</v>
      </c>
    </row>
    <row r="39" spans="1:13" x14ac:dyDescent="0.2">
      <c r="H39" s="33"/>
      <c r="I39" s="49"/>
    </row>
    <row r="40" spans="1:13" x14ac:dyDescent="0.2">
      <c r="A40" s="46" t="s">
        <v>125</v>
      </c>
      <c r="C40" s="30" t="s">
        <v>106</v>
      </c>
      <c r="D40" s="30" t="s">
        <v>7</v>
      </c>
      <c r="E40" s="30" t="s">
        <v>6</v>
      </c>
      <c r="F40" s="29" t="s">
        <v>8</v>
      </c>
    </row>
    <row r="41" spans="1:13" ht="25.5" x14ac:dyDescent="0.2">
      <c r="A41" s="39"/>
      <c r="B41" s="6" t="s">
        <v>5</v>
      </c>
      <c r="C41" s="6" t="str">
        <f>D26</f>
        <v>Totaal aantal lln.</v>
      </c>
      <c r="D41" s="6" t="str">
        <f>D26</f>
        <v>Totaal aantal lln.</v>
      </c>
      <c r="E41" s="6" t="str">
        <f>F26</f>
        <v>Totaal aantal lln.</v>
      </c>
      <c r="F41" s="6" t="str">
        <f>H26</f>
        <v>Totaal aantal lln.</v>
      </c>
    </row>
    <row r="42" spans="1:13" x14ac:dyDescent="0.2">
      <c r="A42" s="39"/>
      <c r="B42" s="40" t="s">
        <v>9</v>
      </c>
      <c r="C42" s="40">
        <v>83</v>
      </c>
      <c r="D42" s="40">
        <v>160</v>
      </c>
      <c r="E42" s="40">
        <v>289</v>
      </c>
      <c r="F42" s="40">
        <f>SUM(C42:E42)</f>
        <v>532</v>
      </c>
      <c r="G42" s="49"/>
    </row>
    <row r="43" spans="1:13" x14ac:dyDescent="0.2">
      <c r="A43" s="39"/>
      <c r="B43" s="41" t="s">
        <v>11</v>
      </c>
      <c r="C43" s="41">
        <v>9</v>
      </c>
      <c r="D43" s="41">
        <v>48</v>
      </c>
      <c r="E43" s="41">
        <v>32</v>
      </c>
      <c r="F43" s="41">
        <f>SUM(C43:E43)</f>
        <v>89</v>
      </c>
      <c r="G43" s="49"/>
    </row>
    <row r="44" spans="1:13" x14ac:dyDescent="0.2">
      <c r="A44" s="39"/>
      <c r="B44" s="42" t="s">
        <v>127</v>
      </c>
      <c r="C44" s="43">
        <f>SUM(C42:C43)</f>
        <v>92</v>
      </c>
      <c r="D44" s="43">
        <f t="shared" ref="D44:F44" si="5">SUM(D42:D43)</f>
        <v>208</v>
      </c>
      <c r="E44" s="43">
        <f t="shared" si="5"/>
        <v>321</v>
      </c>
      <c r="F44" s="43">
        <f t="shared" si="5"/>
        <v>621</v>
      </c>
    </row>
    <row r="45" spans="1:13" x14ac:dyDescent="0.2">
      <c r="A45" s="39"/>
    </row>
    <row r="46" spans="1:13" x14ac:dyDescent="0.2">
      <c r="A46" s="44" t="s">
        <v>121</v>
      </c>
    </row>
    <row r="47" spans="1:13" x14ac:dyDescent="0.2">
      <c r="A47" s="44"/>
    </row>
    <row r="48" spans="1:13" x14ac:dyDescent="0.2">
      <c r="A48" s="31" t="s">
        <v>120</v>
      </c>
    </row>
    <row r="49" spans="1:11" x14ac:dyDescent="0.2">
      <c r="C49" s="66" t="s">
        <v>106</v>
      </c>
      <c r="D49" s="66"/>
      <c r="E49" s="66" t="s">
        <v>7</v>
      </c>
      <c r="F49" s="66"/>
      <c r="G49" s="66" t="s">
        <v>6</v>
      </c>
      <c r="H49" s="66"/>
      <c r="I49" s="66" t="s">
        <v>8</v>
      </c>
      <c r="J49" s="66"/>
    </row>
    <row r="50" spans="1:11" ht="38.25" x14ac:dyDescent="0.2">
      <c r="A50" s="6" t="s">
        <v>5</v>
      </c>
      <c r="B50" s="6" t="s">
        <v>2</v>
      </c>
      <c r="C50" s="6" t="s">
        <v>114</v>
      </c>
      <c r="D50" s="6" t="s">
        <v>118</v>
      </c>
      <c r="E50" s="6" t="str">
        <f>G50</f>
        <v>Aantal aantikkers thuistaal</v>
      </c>
      <c r="F50" s="6" t="str">
        <f>H50</f>
        <v>Totaal aantal lln.</v>
      </c>
      <c r="G50" s="6" t="str">
        <f>C50</f>
        <v>Aantal aantikkers thuistaal</v>
      </c>
      <c r="H50" s="6" t="str">
        <f>D50</f>
        <v>Totaal aantal lln.</v>
      </c>
      <c r="I50" s="6" t="str">
        <f>E50</f>
        <v>Aantal aantikkers thuistaal</v>
      </c>
      <c r="J50" s="6" t="str">
        <f>F50</f>
        <v>Totaal aantal lln.</v>
      </c>
    </row>
    <row r="51" spans="1:11" x14ac:dyDescent="0.2">
      <c r="A51" s="34" t="s">
        <v>9</v>
      </c>
      <c r="B51" s="34" t="s">
        <v>123</v>
      </c>
      <c r="C51" s="34"/>
      <c r="D51" s="34"/>
      <c r="E51" s="34">
        <v>7</v>
      </c>
      <c r="F51" s="34">
        <v>8</v>
      </c>
      <c r="G51" s="34">
        <v>8</v>
      </c>
      <c r="H51" s="34">
        <v>8</v>
      </c>
      <c r="I51" s="34">
        <v>15</v>
      </c>
      <c r="J51" s="34">
        <v>16</v>
      </c>
    </row>
    <row r="52" spans="1:11" x14ac:dyDescent="0.2">
      <c r="A52" s="35"/>
      <c r="B52" s="35" t="s">
        <v>124</v>
      </c>
      <c r="C52" s="35">
        <v>937</v>
      </c>
      <c r="D52" s="35">
        <v>1345</v>
      </c>
      <c r="E52" s="35">
        <v>99</v>
      </c>
      <c r="F52" s="35">
        <v>153</v>
      </c>
      <c r="G52" s="35">
        <v>1508</v>
      </c>
      <c r="H52" s="35">
        <v>2645</v>
      </c>
      <c r="I52" s="35">
        <v>2544</v>
      </c>
      <c r="J52" s="35">
        <v>4143</v>
      </c>
    </row>
    <row r="53" spans="1:11" x14ac:dyDescent="0.2">
      <c r="A53" s="35"/>
      <c r="B53" s="35" t="s">
        <v>115</v>
      </c>
      <c r="C53" s="35">
        <v>789</v>
      </c>
      <c r="D53" s="35">
        <v>1266</v>
      </c>
      <c r="E53" s="35">
        <v>42</v>
      </c>
      <c r="F53" s="35">
        <v>61</v>
      </c>
      <c r="G53" s="35">
        <v>1162</v>
      </c>
      <c r="H53" s="35">
        <v>2778</v>
      </c>
      <c r="I53" s="35">
        <v>1993</v>
      </c>
      <c r="J53" s="35">
        <v>4105</v>
      </c>
    </row>
    <row r="54" spans="1:11" x14ac:dyDescent="0.2">
      <c r="A54" s="35"/>
      <c r="B54" s="35" t="s">
        <v>0</v>
      </c>
      <c r="C54" s="35">
        <v>593</v>
      </c>
      <c r="D54" s="35">
        <v>754</v>
      </c>
      <c r="E54" s="35">
        <v>185</v>
      </c>
      <c r="F54" s="35">
        <v>283</v>
      </c>
      <c r="G54" s="35">
        <v>289</v>
      </c>
      <c r="H54" s="35">
        <v>410</v>
      </c>
      <c r="I54" s="35">
        <v>1067</v>
      </c>
      <c r="J54" s="35">
        <v>1447</v>
      </c>
    </row>
    <row r="55" spans="1:11" x14ac:dyDescent="0.2">
      <c r="A55" s="35"/>
      <c r="B55" s="35" t="s">
        <v>116</v>
      </c>
      <c r="C55" s="35">
        <v>28</v>
      </c>
      <c r="D55" s="35">
        <v>222</v>
      </c>
      <c r="E55" s="35"/>
      <c r="F55" s="35"/>
      <c r="G55" s="35">
        <v>49</v>
      </c>
      <c r="H55" s="35">
        <v>263</v>
      </c>
      <c r="I55" s="35">
        <v>77</v>
      </c>
      <c r="J55" s="35">
        <v>485</v>
      </c>
    </row>
    <row r="56" spans="1:11" x14ac:dyDescent="0.2">
      <c r="A56" s="36"/>
      <c r="B56" s="36" t="s">
        <v>1</v>
      </c>
      <c r="C56" s="36">
        <v>308</v>
      </c>
      <c r="D56" s="36">
        <v>426</v>
      </c>
      <c r="E56" s="36">
        <v>23</v>
      </c>
      <c r="F56" s="36">
        <v>73</v>
      </c>
      <c r="G56" s="36">
        <v>456</v>
      </c>
      <c r="H56" s="36">
        <v>674</v>
      </c>
      <c r="I56" s="36">
        <v>787</v>
      </c>
      <c r="J56" s="36">
        <v>1173</v>
      </c>
    </row>
    <row r="57" spans="1:11" x14ac:dyDescent="0.2">
      <c r="A57" s="37" t="s">
        <v>10</v>
      </c>
      <c r="B57" s="37"/>
      <c r="C57" s="37">
        <v>2655</v>
      </c>
      <c r="D57" s="37">
        <v>4013</v>
      </c>
      <c r="E57" s="37">
        <v>356</v>
      </c>
      <c r="F57" s="37">
        <v>578</v>
      </c>
      <c r="G57" s="37">
        <v>3472</v>
      </c>
      <c r="H57" s="37">
        <v>6778</v>
      </c>
      <c r="I57" s="37">
        <v>6483</v>
      </c>
      <c r="J57" s="37">
        <v>11369</v>
      </c>
      <c r="K57" s="50"/>
    </row>
    <row r="58" spans="1:11" x14ac:dyDescent="0.2">
      <c r="A58" s="38" t="s">
        <v>11</v>
      </c>
      <c r="B58" s="38" t="s">
        <v>123</v>
      </c>
      <c r="C58" s="38"/>
      <c r="D58" s="38"/>
      <c r="E58" s="38">
        <v>69</v>
      </c>
      <c r="F58" s="38">
        <v>83</v>
      </c>
      <c r="G58" s="38">
        <v>63</v>
      </c>
      <c r="H58" s="38">
        <v>69</v>
      </c>
      <c r="I58" s="38">
        <v>132</v>
      </c>
      <c r="J58" s="38">
        <v>152</v>
      </c>
    </row>
    <row r="59" spans="1:11" x14ac:dyDescent="0.2">
      <c r="A59" s="35"/>
      <c r="B59" s="35" t="s">
        <v>124</v>
      </c>
      <c r="C59" s="35">
        <v>94</v>
      </c>
      <c r="D59" s="35">
        <v>150</v>
      </c>
      <c r="E59" s="35">
        <v>29</v>
      </c>
      <c r="F59" s="35">
        <v>39</v>
      </c>
      <c r="G59" s="35">
        <v>116</v>
      </c>
      <c r="H59" s="35">
        <v>201</v>
      </c>
      <c r="I59" s="35">
        <v>239</v>
      </c>
      <c r="J59" s="35">
        <v>390</v>
      </c>
    </row>
    <row r="60" spans="1:11" x14ac:dyDescent="0.2">
      <c r="A60" s="35"/>
      <c r="B60" s="35" t="s">
        <v>115</v>
      </c>
      <c r="C60" s="35">
        <v>65</v>
      </c>
      <c r="D60" s="35">
        <v>109</v>
      </c>
      <c r="E60" s="35">
        <v>14</v>
      </c>
      <c r="F60" s="35">
        <v>15</v>
      </c>
      <c r="G60" s="35">
        <v>97</v>
      </c>
      <c r="H60" s="35">
        <v>168</v>
      </c>
      <c r="I60" s="35">
        <v>176</v>
      </c>
      <c r="J60" s="35">
        <v>292</v>
      </c>
    </row>
    <row r="61" spans="1:11" x14ac:dyDescent="0.2">
      <c r="A61" s="35"/>
      <c r="B61" s="35" t="s">
        <v>0</v>
      </c>
      <c r="C61" s="35">
        <v>74</v>
      </c>
      <c r="D61" s="35">
        <v>98</v>
      </c>
      <c r="E61" s="35">
        <v>54</v>
      </c>
      <c r="F61" s="35">
        <v>65</v>
      </c>
      <c r="G61" s="35">
        <v>66</v>
      </c>
      <c r="H61" s="35">
        <v>86</v>
      </c>
      <c r="I61" s="35">
        <v>194</v>
      </c>
      <c r="J61" s="35">
        <v>249</v>
      </c>
    </row>
    <row r="62" spans="1:11" x14ac:dyDescent="0.2">
      <c r="A62" s="35"/>
      <c r="B62" s="35" t="s">
        <v>116</v>
      </c>
      <c r="C62" s="35">
        <v>4</v>
      </c>
      <c r="D62" s="35">
        <v>9</v>
      </c>
      <c r="E62" s="35"/>
      <c r="F62" s="35"/>
      <c r="G62" s="35">
        <v>14</v>
      </c>
      <c r="H62" s="35">
        <v>25</v>
      </c>
      <c r="I62" s="35">
        <v>18</v>
      </c>
      <c r="J62" s="35">
        <v>34</v>
      </c>
    </row>
    <row r="63" spans="1:11" x14ac:dyDescent="0.2">
      <c r="A63" s="36"/>
      <c r="B63" s="36" t="s">
        <v>1</v>
      </c>
      <c r="C63" s="36">
        <v>39</v>
      </c>
      <c r="D63" s="36">
        <v>52</v>
      </c>
      <c r="E63" s="36">
        <v>9</v>
      </c>
      <c r="F63" s="36">
        <v>11</v>
      </c>
      <c r="G63" s="36">
        <v>65</v>
      </c>
      <c r="H63" s="36">
        <v>81</v>
      </c>
      <c r="I63" s="36">
        <v>113</v>
      </c>
      <c r="J63" s="36">
        <v>144</v>
      </c>
    </row>
    <row r="64" spans="1:11" x14ac:dyDescent="0.2">
      <c r="A64" s="37" t="s">
        <v>122</v>
      </c>
      <c r="B64" s="37"/>
      <c r="C64" s="37">
        <v>276</v>
      </c>
      <c r="D64" s="37">
        <v>418</v>
      </c>
      <c r="E64" s="37">
        <v>175</v>
      </c>
      <c r="F64" s="37">
        <v>213</v>
      </c>
      <c r="G64" s="37">
        <v>421</v>
      </c>
      <c r="H64" s="37">
        <v>630</v>
      </c>
      <c r="I64" s="37">
        <v>872</v>
      </c>
      <c r="J64" s="37">
        <v>1261</v>
      </c>
      <c r="K64" s="50"/>
    </row>
    <row r="65" spans="1:13" x14ac:dyDescent="0.2">
      <c r="A65" s="37" t="s">
        <v>129</v>
      </c>
      <c r="B65" s="37"/>
      <c r="C65" s="37">
        <v>2931</v>
      </c>
      <c r="D65" s="37">
        <v>4431</v>
      </c>
      <c r="E65" s="37">
        <v>531</v>
      </c>
      <c r="F65" s="37">
        <v>791</v>
      </c>
      <c r="G65" s="37">
        <v>3893</v>
      </c>
      <c r="H65" s="37">
        <v>7408</v>
      </c>
      <c r="I65" s="37">
        <v>7355</v>
      </c>
      <c r="J65" s="37">
        <v>12630</v>
      </c>
    </row>
    <row r="66" spans="1:13" x14ac:dyDescent="0.2">
      <c r="A66" s="47"/>
      <c r="B66" s="47"/>
      <c r="C66" s="47"/>
      <c r="D66" s="47"/>
      <c r="E66" s="47"/>
      <c r="F66" s="47"/>
      <c r="G66" s="47"/>
      <c r="H66" s="47"/>
      <c r="I66" s="50"/>
      <c r="J66" s="47"/>
    </row>
    <row r="68" spans="1:13" x14ac:dyDescent="0.2">
      <c r="A68" s="33" t="s">
        <v>27</v>
      </c>
      <c r="C68" s="66" t="s">
        <v>106</v>
      </c>
      <c r="D68" s="66"/>
      <c r="E68" s="66" t="s">
        <v>7</v>
      </c>
      <c r="F68" s="66"/>
      <c r="G68" s="66" t="s">
        <v>6</v>
      </c>
      <c r="H68" s="66"/>
      <c r="I68" s="66" t="s">
        <v>8</v>
      </c>
      <c r="J68" s="66"/>
    </row>
    <row r="69" spans="1:13" ht="38.25" x14ac:dyDescent="0.2">
      <c r="B69" s="6" t="s">
        <v>5</v>
      </c>
      <c r="C69" s="6" t="str">
        <f t="shared" ref="C69:J69" si="6">C50</f>
        <v>Aantal aantikkers thuistaal</v>
      </c>
      <c r="D69" s="6" t="str">
        <f t="shared" si="6"/>
        <v>Totaal aantal lln.</v>
      </c>
      <c r="E69" s="6" t="str">
        <f t="shared" si="6"/>
        <v>Aantal aantikkers thuistaal</v>
      </c>
      <c r="F69" s="6" t="str">
        <f t="shared" si="6"/>
        <v>Totaal aantal lln.</v>
      </c>
      <c r="G69" s="6" t="str">
        <f t="shared" si="6"/>
        <v>Aantal aantikkers thuistaal</v>
      </c>
      <c r="H69" s="6" t="str">
        <f t="shared" si="6"/>
        <v>Totaal aantal lln.</v>
      </c>
      <c r="I69" s="6" t="str">
        <f t="shared" si="6"/>
        <v>Aantal aantikkers thuistaal</v>
      </c>
      <c r="J69" s="6" t="str">
        <f t="shared" si="6"/>
        <v>Totaal aantal lln.</v>
      </c>
    </row>
    <row r="70" spans="1:13" x14ac:dyDescent="0.2">
      <c r="B70" s="40" t="s">
        <v>9</v>
      </c>
      <c r="C70" s="40"/>
      <c r="D70" s="40">
        <v>6</v>
      </c>
      <c r="E70" s="40">
        <v>110</v>
      </c>
      <c r="F70" s="40">
        <v>132</v>
      </c>
      <c r="G70" s="40">
        <v>30</v>
      </c>
      <c r="H70" s="40">
        <v>36</v>
      </c>
      <c r="I70" s="40">
        <v>140</v>
      </c>
      <c r="J70" s="40">
        <v>174</v>
      </c>
      <c r="K70" s="50"/>
    </row>
    <row r="71" spans="1:13" x14ac:dyDescent="0.2">
      <c r="B71" s="41" t="s">
        <v>11</v>
      </c>
      <c r="C71" s="41"/>
      <c r="D71" s="41"/>
      <c r="E71" s="41">
        <v>51</v>
      </c>
      <c r="F71" s="41">
        <v>57</v>
      </c>
      <c r="G71" s="41">
        <v>57</v>
      </c>
      <c r="H71" s="41">
        <v>107</v>
      </c>
      <c r="I71" s="41">
        <v>108</v>
      </c>
      <c r="J71" s="41">
        <v>164</v>
      </c>
      <c r="K71" s="50"/>
    </row>
    <row r="72" spans="1:13" x14ac:dyDescent="0.2">
      <c r="B72" s="42" t="s">
        <v>119</v>
      </c>
      <c r="C72" s="43">
        <v>0</v>
      </c>
      <c r="D72" s="43">
        <v>6</v>
      </c>
      <c r="E72" s="43">
        <v>161</v>
      </c>
      <c r="F72" s="43">
        <v>189</v>
      </c>
      <c r="G72" s="43">
        <v>87</v>
      </c>
      <c r="H72" s="43">
        <v>143</v>
      </c>
      <c r="I72" s="42">
        <v>248</v>
      </c>
      <c r="J72" s="43">
        <v>338</v>
      </c>
    </row>
    <row r="73" spans="1:13" x14ac:dyDescent="0.2">
      <c r="B73" s="46"/>
      <c r="C73" s="51"/>
      <c r="D73" s="51"/>
      <c r="E73" s="51"/>
      <c r="F73" s="51"/>
      <c r="G73" s="51"/>
      <c r="H73" s="51"/>
      <c r="I73" s="50"/>
      <c r="J73" s="51"/>
    </row>
    <row r="74" spans="1:13" x14ac:dyDescent="0.2">
      <c r="A74" s="46" t="s">
        <v>135</v>
      </c>
    </row>
    <row r="75" spans="1:13" x14ac:dyDescent="0.2">
      <c r="A75" s="46"/>
      <c r="C75" s="64" t="s">
        <v>106</v>
      </c>
      <c r="D75" s="65"/>
      <c r="E75" s="64" t="s">
        <v>7</v>
      </c>
      <c r="F75" s="65"/>
      <c r="G75" s="64" t="s">
        <v>6</v>
      </c>
      <c r="H75" s="65"/>
      <c r="I75" s="64" t="s">
        <v>8</v>
      </c>
      <c r="J75" s="65"/>
    </row>
    <row r="76" spans="1:13" ht="41.45" customHeight="1" x14ac:dyDescent="0.2">
      <c r="A76" s="46"/>
      <c r="B76" s="6" t="s">
        <v>5</v>
      </c>
      <c r="C76" s="6" t="str">
        <f t="shared" ref="C76:J76" si="7">C69</f>
        <v>Aantal aantikkers thuistaal</v>
      </c>
      <c r="D76" s="6" t="str">
        <f t="shared" si="7"/>
        <v>Totaal aantal lln.</v>
      </c>
      <c r="E76" s="6" t="str">
        <f t="shared" si="7"/>
        <v>Aantal aantikkers thuistaal</v>
      </c>
      <c r="F76" s="6" t="str">
        <f t="shared" si="7"/>
        <v>Totaal aantal lln.</v>
      </c>
      <c r="G76" s="6" t="str">
        <f t="shared" si="7"/>
        <v>Aantal aantikkers thuistaal</v>
      </c>
      <c r="H76" s="6" t="str">
        <f t="shared" si="7"/>
        <v>Totaal aantal lln.</v>
      </c>
      <c r="I76" s="6" t="str">
        <f t="shared" si="7"/>
        <v>Aantal aantikkers thuistaal</v>
      </c>
      <c r="J76" s="6" t="str">
        <f t="shared" si="7"/>
        <v>Totaal aantal lln.</v>
      </c>
      <c r="K76" s="33" t="s">
        <v>131</v>
      </c>
      <c r="L76" s="60" t="s">
        <v>126</v>
      </c>
    </row>
    <row r="77" spans="1:13" x14ac:dyDescent="0.2">
      <c r="A77" s="46"/>
      <c r="B77" s="40" t="s">
        <v>9</v>
      </c>
      <c r="C77" s="34">
        <f>C57+C70</f>
        <v>2655</v>
      </c>
      <c r="D77" s="34">
        <f t="shared" ref="D77:J77" si="8">D57+D70</f>
        <v>4019</v>
      </c>
      <c r="E77" s="34">
        <f t="shared" si="8"/>
        <v>466</v>
      </c>
      <c r="F77" s="34">
        <f t="shared" si="8"/>
        <v>710</v>
      </c>
      <c r="G77" s="34">
        <f t="shared" si="8"/>
        <v>3502</v>
      </c>
      <c r="H77" s="34">
        <f t="shared" si="8"/>
        <v>6814</v>
      </c>
      <c r="I77" s="34">
        <f t="shared" si="8"/>
        <v>6623</v>
      </c>
      <c r="J77" s="34">
        <f t="shared" si="8"/>
        <v>11543</v>
      </c>
      <c r="K77" s="58">
        <f>J77/J79</f>
        <v>0.89011412708204807</v>
      </c>
      <c r="L77" s="58">
        <v>0.9316860567126678</v>
      </c>
      <c r="M77" s="49"/>
    </row>
    <row r="78" spans="1:13" x14ac:dyDescent="0.2">
      <c r="A78" s="46"/>
      <c r="B78" s="41" t="s">
        <v>11</v>
      </c>
      <c r="C78" s="36">
        <f>C64+C71</f>
        <v>276</v>
      </c>
      <c r="D78" s="36">
        <f t="shared" ref="D78:J78" si="9">D64+D71</f>
        <v>418</v>
      </c>
      <c r="E78" s="36">
        <f t="shared" si="9"/>
        <v>226</v>
      </c>
      <c r="F78" s="36">
        <f t="shared" si="9"/>
        <v>270</v>
      </c>
      <c r="G78" s="36">
        <f t="shared" si="9"/>
        <v>478</v>
      </c>
      <c r="H78" s="36">
        <f t="shared" si="9"/>
        <v>737</v>
      </c>
      <c r="I78" s="36">
        <f t="shared" si="9"/>
        <v>980</v>
      </c>
      <c r="J78" s="36">
        <f t="shared" si="9"/>
        <v>1425</v>
      </c>
      <c r="K78" s="58">
        <f>J78/J79</f>
        <v>0.10988587291795188</v>
      </c>
      <c r="L78" s="58">
        <v>6.8313943287332174E-2</v>
      </c>
      <c r="M78" s="49"/>
    </row>
    <row r="79" spans="1:13" x14ac:dyDescent="0.2">
      <c r="A79" s="46"/>
      <c r="B79" s="42" t="s">
        <v>128</v>
      </c>
      <c r="C79" s="37">
        <f>SUM(C77:C78)</f>
        <v>2931</v>
      </c>
      <c r="D79" s="37">
        <f t="shared" ref="D79" si="10">SUM(D77:D78)</f>
        <v>4437</v>
      </c>
      <c r="E79" s="37">
        <f t="shared" ref="E79" si="11">SUM(E77:E78)</f>
        <v>692</v>
      </c>
      <c r="F79" s="37">
        <f t="shared" ref="F79" si="12">SUM(F77:F78)</f>
        <v>980</v>
      </c>
      <c r="G79" s="37">
        <f t="shared" ref="G79" si="13">SUM(G77:G78)</f>
        <v>3980</v>
      </c>
      <c r="H79" s="37">
        <f t="shared" ref="H79" si="14">SUM(H77:H78)</f>
        <v>7551</v>
      </c>
      <c r="I79" s="37">
        <f t="shared" ref="I79" si="15">SUM(I77:I78)</f>
        <v>7603</v>
      </c>
      <c r="J79" s="37">
        <f t="shared" ref="J79" si="16">SUM(J77:J78)</f>
        <v>12968</v>
      </c>
      <c r="K79" s="59">
        <f>SUM(K77:K78)</f>
        <v>1</v>
      </c>
      <c r="L79" s="59">
        <v>1</v>
      </c>
      <c r="M79" s="49"/>
    </row>
    <row r="80" spans="1:13" x14ac:dyDescent="0.2">
      <c r="A80" s="39"/>
      <c r="D80" s="49"/>
      <c r="E80" s="49"/>
      <c r="F80" s="49"/>
      <c r="G80" s="49"/>
      <c r="H80" s="50" t="s">
        <v>131</v>
      </c>
      <c r="I80" s="49">
        <f>I79/J79</f>
        <v>0.58628932757557062</v>
      </c>
      <c r="J80" s="49"/>
    </row>
    <row r="81" spans="1:10" x14ac:dyDescent="0.2">
      <c r="A81" s="39"/>
      <c r="H81" s="33" t="s">
        <v>126</v>
      </c>
      <c r="I81" s="49">
        <v>0.11685963135128306</v>
      </c>
    </row>
    <row r="82" spans="1:10" x14ac:dyDescent="0.2">
      <c r="A82" s="46" t="s">
        <v>125</v>
      </c>
      <c r="C82" s="30" t="s">
        <v>106</v>
      </c>
      <c r="D82" s="30" t="s">
        <v>7</v>
      </c>
      <c r="E82" s="30" t="s">
        <v>6</v>
      </c>
      <c r="F82" s="29" t="s">
        <v>8</v>
      </c>
    </row>
    <row r="83" spans="1:10" ht="25.5" x14ac:dyDescent="0.2">
      <c r="A83" s="39"/>
      <c r="B83" s="6" t="s">
        <v>5</v>
      </c>
      <c r="C83" s="6" t="str">
        <f>D69</f>
        <v>Totaal aantal lln.</v>
      </c>
      <c r="D83" s="6" t="str">
        <f>F69</f>
        <v>Totaal aantal lln.</v>
      </c>
      <c r="E83" s="6" t="str">
        <f>H69</f>
        <v>Totaal aantal lln.</v>
      </c>
      <c r="F83" s="6" t="str">
        <f>J69</f>
        <v>Totaal aantal lln.</v>
      </c>
    </row>
    <row r="84" spans="1:10" x14ac:dyDescent="0.2">
      <c r="A84" s="39"/>
      <c r="B84" s="40" t="s">
        <v>9</v>
      </c>
      <c r="C84" s="40">
        <v>84</v>
      </c>
      <c r="D84" s="40">
        <v>149</v>
      </c>
      <c r="E84" s="40">
        <v>292</v>
      </c>
      <c r="F84" s="40">
        <f>SUM(C84:E84)</f>
        <v>525</v>
      </c>
      <c r="G84" s="50"/>
    </row>
    <row r="85" spans="1:10" x14ac:dyDescent="0.2">
      <c r="A85" s="39"/>
      <c r="B85" s="41" t="s">
        <v>11</v>
      </c>
      <c r="C85" s="41">
        <v>10</v>
      </c>
      <c r="D85" s="41">
        <v>38</v>
      </c>
      <c r="E85" s="41">
        <v>33</v>
      </c>
      <c r="F85" s="41">
        <f>SUM(C85:E85)</f>
        <v>81</v>
      </c>
      <c r="G85" s="50"/>
    </row>
    <row r="86" spans="1:10" x14ac:dyDescent="0.2">
      <c r="A86" s="39"/>
      <c r="B86" s="42" t="s">
        <v>127</v>
      </c>
      <c r="C86" s="43">
        <f>SUM(C84:C85)</f>
        <v>94</v>
      </c>
      <c r="D86" s="43">
        <f t="shared" ref="D86" si="17">SUM(D84:D85)</f>
        <v>187</v>
      </c>
      <c r="E86" s="43">
        <f t="shared" ref="E86" si="18">SUM(E84:E85)</f>
        <v>325</v>
      </c>
      <c r="F86" s="43">
        <f t="shared" ref="F86" si="19">SUM(F84:F85)</f>
        <v>606</v>
      </c>
    </row>
    <row r="88" spans="1:10" x14ac:dyDescent="0.2">
      <c r="A88" s="44" t="s">
        <v>3</v>
      </c>
    </row>
    <row r="89" spans="1:10" x14ac:dyDescent="0.2">
      <c r="A89" s="44"/>
    </row>
    <row r="90" spans="1:10" x14ac:dyDescent="0.2">
      <c r="A90" s="31" t="s">
        <v>120</v>
      </c>
    </row>
    <row r="91" spans="1:10" x14ac:dyDescent="0.2">
      <c r="C91" s="66" t="s">
        <v>106</v>
      </c>
      <c r="D91" s="66"/>
      <c r="E91" s="66" t="s">
        <v>7</v>
      </c>
      <c r="F91" s="66"/>
      <c r="G91" s="66" t="s">
        <v>6</v>
      </c>
      <c r="H91" s="66"/>
      <c r="I91" s="66" t="s">
        <v>8</v>
      </c>
      <c r="J91" s="66"/>
    </row>
    <row r="92" spans="1:10" ht="38.25" x14ac:dyDescent="0.2">
      <c r="A92" s="6" t="s">
        <v>5</v>
      </c>
      <c r="B92" s="6" t="s">
        <v>2</v>
      </c>
      <c r="C92" s="6" t="s">
        <v>114</v>
      </c>
      <c r="D92" s="6" t="s">
        <v>118</v>
      </c>
      <c r="E92" s="6" t="str">
        <f>G92</f>
        <v>Aantal aantikkers thuistaal</v>
      </c>
      <c r="F92" s="6" t="str">
        <f>H92</f>
        <v>Totaal aantal lln.</v>
      </c>
      <c r="G92" s="6" t="str">
        <f>C92</f>
        <v>Aantal aantikkers thuistaal</v>
      </c>
      <c r="H92" s="6" t="str">
        <f>D92</f>
        <v>Totaal aantal lln.</v>
      </c>
      <c r="I92" s="6" t="str">
        <f>E92</f>
        <v>Aantal aantikkers thuistaal</v>
      </c>
      <c r="J92" s="6" t="str">
        <f>F92</f>
        <v>Totaal aantal lln.</v>
      </c>
    </row>
    <row r="93" spans="1:10" x14ac:dyDescent="0.2">
      <c r="A93" s="34" t="s">
        <v>9</v>
      </c>
      <c r="B93" s="34" t="s">
        <v>123</v>
      </c>
      <c r="C93" s="34"/>
      <c r="D93" s="34"/>
      <c r="E93" s="34">
        <v>1</v>
      </c>
      <c r="F93" s="34">
        <v>1</v>
      </c>
      <c r="G93" s="34">
        <v>8</v>
      </c>
      <c r="H93" s="34">
        <v>8</v>
      </c>
      <c r="I93" s="34">
        <v>9</v>
      </c>
      <c r="J93" s="34">
        <v>9</v>
      </c>
    </row>
    <row r="94" spans="1:10" x14ac:dyDescent="0.2">
      <c r="A94" s="35"/>
      <c r="B94" s="35" t="s">
        <v>124</v>
      </c>
      <c r="C94" s="35">
        <v>1047</v>
      </c>
      <c r="D94" s="35">
        <v>1509</v>
      </c>
      <c r="E94" s="35">
        <v>102</v>
      </c>
      <c r="F94" s="35">
        <v>126</v>
      </c>
      <c r="G94" s="35">
        <v>1585</v>
      </c>
      <c r="H94" s="35">
        <v>2647</v>
      </c>
      <c r="I94" s="35">
        <v>2734</v>
      </c>
      <c r="J94" s="35">
        <v>4282</v>
      </c>
    </row>
    <row r="95" spans="1:10" x14ac:dyDescent="0.2">
      <c r="A95" s="35"/>
      <c r="B95" s="35" t="s">
        <v>115</v>
      </c>
      <c r="C95" s="35">
        <v>790</v>
      </c>
      <c r="D95" s="35">
        <v>1256</v>
      </c>
      <c r="E95" s="35">
        <v>51</v>
      </c>
      <c r="F95" s="35">
        <v>71</v>
      </c>
      <c r="G95" s="35">
        <v>1231</v>
      </c>
      <c r="H95" s="35">
        <v>2761</v>
      </c>
      <c r="I95" s="35">
        <v>2072</v>
      </c>
      <c r="J95" s="35">
        <v>4088</v>
      </c>
    </row>
    <row r="96" spans="1:10" x14ac:dyDescent="0.2">
      <c r="A96" s="35"/>
      <c r="B96" s="35" t="s">
        <v>0</v>
      </c>
      <c r="C96" s="35">
        <v>674</v>
      </c>
      <c r="D96" s="35">
        <v>903</v>
      </c>
      <c r="E96" s="35">
        <v>116</v>
      </c>
      <c r="F96" s="35">
        <v>151</v>
      </c>
      <c r="G96" s="35">
        <v>318</v>
      </c>
      <c r="H96" s="35">
        <v>430</v>
      </c>
      <c r="I96" s="35">
        <v>1108</v>
      </c>
      <c r="J96" s="35">
        <v>1484</v>
      </c>
    </row>
    <row r="97" spans="1:11" x14ac:dyDescent="0.2">
      <c r="A97" s="35"/>
      <c r="B97" s="35" t="s">
        <v>116</v>
      </c>
      <c r="C97" s="35">
        <v>31</v>
      </c>
      <c r="D97" s="35">
        <v>246</v>
      </c>
      <c r="E97" s="35"/>
      <c r="F97" s="35"/>
      <c r="G97" s="35">
        <v>51</v>
      </c>
      <c r="H97" s="35">
        <v>257</v>
      </c>
      <c r="I97" s="35">
        <v>82</v>
      </c>
      <c r="J97" s="35">
        <v>503</v>
      </c>
    </row>
    <row r="98" spans="1:11" x14ac:dyDescent="0.2">
      <c r="A98" s="36"/>
      <c r="B98" s="36" t="s">
        <v>1</v>
      </c>
      <c r="C98" s="36">
        <v>375</v>
      </c>
      <c r="D98" s="36">
        <v>549</v>
      </c>
      <c r="E98" s="36">
        <v>20</v>
      </c>
      <c r="F98" s="36">
        <v>27</v>
      </c>
      <c r="G98" s="36">
        <v>504</v>
      </c>
      <c r="H98" s="36">
        <v>726</v>
      </c>
      <c r="I98" s="36">
        <v>899</v>
      </c>
      <c r="J98" s="36">
        <v>1302</v>
      </c>
    </row>
    <row r="99" spans="1:11" x14ac:dyDescent="0.2">
      <c r="A99" s="37" t="s">
        <v>10</v>
      </c>
      <c r="B99" s="37"/>
      <c r="C99" s="37">
        <v>2917</v>
      </c>
      <c r="D99" s="37">
        <v>4463</v>
      </c>
      <c r="E99" s="37">
        <v>290</v>
      </c>
      <c r="F99" s="37">
        <v>376</v>
      </c>
      <c r="G99" s="37">
        <v>3697</v>
      </c>
      <c r="H99" s="37">
        <v>6829</v>
      </c>
      <c r="I99" s="37">
        <v>6904</v>
      </c>
      <c r="J99" s="37">
        <v>11668</v>
      </c>
      <c r="K99" s="50"/>
    </row>
    <row r="100" spans="1:11" x14ac:dyDescent="0.2">
      <c r="A100" s="38" t="s">
        <v>11</v>
      </c>
      <c r="B100" s="38" t="s">
        <v>123</v>
      </c>
      <c r="C100" s="38"/>
      <c r="D100" s="38"/>
      <c r="E100" s="38">
        <v>92</v>
      </c>
      <c r="F100" s="38">
        <v>96</v>
      </c>
      <c r="G100" s="38">
        <v>53</v>
      </c>
      <c r="H100" s="38">
        <v>56</v>
      </c>
      <c r="I100" s="38">
        <v>145</v>
      </c>
      <c r="J100" s="38">
        <v>152</v>
      </c>
    </row>
    <row r="101" spans="1:11" x14ac:dyDescent="0.2">
      <c r="A101" s="35"/>
      <c r="B101" s="35" t="s">
        <v>124</v>
      </c>
      <c r="C101" s="35">
        <v>106</v>
      </c>
      <c r="D101" s="35">
        <v>163</v>
      </c>
      <c r="E101" s="35">
        <v>21</v>
      </c>
      <c r="F101" s="35">
        <v>24</v>
      </c>
      <c r="G101" s="35">
        <v>135</v>
      </c>
      <c r="H101" s="35">
        <v>188</v>
      </c>
      <c r="I101" s="35">
        <v>262</v>
      </c>
      <c r="J101" s="35">
        <v>375</v>
      </c>
    </row>
    <row r="102" spans="1:11" x14ac:dyDescent="0.2">
      <c r="A102" s="35"/>
      <c r="B102" s="35" t="s">
        <v>115</v>
      </c>
      <c r="C102" s="35">
        <v>73</v>
      </c>
      <c r="D102" s="35">
        <v>134</v>
      </c>
      <c r="E102" s="35">
        <v>14</v>
      </c>
      <c r="F102" s="35">
        <v>15</v>
      </c>
      <c r="G102" s="35">
        <v>92</v>
      </c>
      <c r="H102" s="35">
        <v>171</v>
      </c>
      <c r="I102" s="35">
        <v>179</v>
      </c>
      <c r="J102" s="35">
        <v>320</v>
      </c>
    </row>
    <row r="103" spans="1:11" x14ac:dyDescent="0.2">
      <c r="A103" s="35"/>
      <c r="B103" s="35" t="s">
        <v>0</v>
      </c>
      <c r="C103" s="35">
        <v>92</v>
      </c>
      <c r="D103" s="35">
        <v>114</v>
      </c>
      <c r="E103" s="35">
        <v>50</v>
      </c>
      <c r="F103" s="35">
        <v>58</v>
      </c>
      <c r="G103" s="35">
        <v>73</v>
      </c>
      <c r="H103" s="35">
        <v>98</v>
      </c>
      <c r="I103" s="35">
        <v>215</v>
      </c>
      <c r="J103" s="35">
        <v>270</v>
      </c>
    </row>
    <row r="104" spans="1:11" x14ac:dyDescent="0.2">
      <c r="A104" s="35"/>
      <c r="B104" s="35" t="s">
        <v>116</v>
      </c>
      <c r="C104" s="35">
        <v>4</v>
      </c>
      <c r="D104" s="35">
        <v>10</v>
      </c>
      <c r="E104" s="35"/>
      <c r="F104" s="35"/>
      <c r="G104" s="35">
        <v>17</v>
      </c>
      <c r="H104" s="35">
        <v>28</v>
      </c>
      <c r="I104" s="35">
        <v>21</v>
      </c>
      <c r="J104" s="35">
        <v>38</v>
      </c>
    </row>
    <row r="105" spans="1:11" x14ac:dyDescent="0.2">
      <c r="A105" s="36"/>
      <c r="B105" s="36" t="s">
        <v>1</v>
      </c>
      <c r="C105" s="36">
        <v>30</v>
      </c>
      <c r="D105" s="36">
        <v>47</v>
      </c>
      <c r="E105" s="36">
        <v>7</v>
      </c>
      <c r="F105" s="36">
        <v>10</v>
      </c>
      <c r="G105" s="36">
        <v>64</v>
      </c>
      <c r="H105" s="36">
        <v>83</v>
      </c>
      <c r="I105" s="36">
        <v>101</v>
      </c>
      <c r="J105" s="36">
        <v>140</v>
      </c>
    </row>
    <row r="106" spans="1:11" x14ac:dyDescent="0.2">
      <c r="A106" s="37" t="s">
        <v>122</v>
      </c>
      <c r="B106" s="37"/>
      <c r="C106" s="37">
        <v>305</v>
      </c>
      <c r="D106" s="37">
        <v>468</v>
      </c>
      <c r="E106" s="37">
        <v>184</v>
      </c>
      <c r="F106" s="37">
        <v>203</v>
      </c>
      <c r="G106" s="37">
        <v>434</v>
      </c>
      <c r="H106" s="37">
        <v>624</v>
      </c>
      <c r="I106" s="37">
        <v>923</v>
      </c>
      <c r="J106" s="37">
        <v>1295</v>
      </c>
      <c r="K106" s="50"/>
    </row>
    <row r="107" spans="1:11" x14ac:dyDescent="0.2">
      <c r="A107" s="37" t="s">
        <v>129</v>
      </c>
      <c r="B107" s="37"/>
      <c r="C107" s="37">
        <v>3222</v>
      </c>
      <c r="D107" s="37">
        <v>4931</v>
      </c>
      <c r="E107" s="37">
        <v>474</v>
      </c>
      <c r="F107" s="37">
        <v>579</v>
      </c>
      <c r="G107" s="37">
        <v>4131</v>
      </c>
      <c r="H107" s="37">
        <v>7453</v>
      </c>
      <c r="I107" s="37">
        <v>7827</v>
      </c>
      <c r="J107" s="37">
        <v>12963</v>
      </c>
    </row>
    <row r="108" spans="1:11" x14ac:dyDescent="0.2">
      <c r="A108" s="47"/>
      <c r="B108" s="47"/>
      <c r="C108" s="47"/>
      <c r="D108" s="47"/>
      <c r="E108" s="47"/>
      <c r="F108" s="47"/>
      <c r="G108" s="47"/>
      <c r="H108" s="47"/>
      <c r="I108" s="50"/>
      <c r="J108" s="47"/>
    </row>
    <row r="110" spans="1:11" x14ac:dyDescent="0.2">
      <c r="A110" s="33" t="s">
        <v>27</v>
      </c>
      <c r="C110" s="66" t="s">
        <v>106</v>
      </c>
      <c r="D110" s="66"/>
      <c r="E110" s="66" t="s">
        <v>7</v>
      </c>
      <c r="F110" s="66"/>
      <c r="G110" s="66" t="s">
        <v>6</v>
      </c>
      <c r="H110" s="66"/>
      <c r="I110" s="66" t="s">
        <v>8</v>
      </c>
      <c r="J110" s="66"/>
    </row>
    <row r="111" spans="1:11" ht="41.45" customHeight="1" x14ac:dyDescent="0.2">
      <c r="B111" s="6" t="s">
        <v>5</v>
      </c>
      <c r="C111" s="6" t="str">
        <f t="shared" ref="C111:J111" si="20">C69</f>
        <v>Aantal aantikkers thuistaal</v>
      </c>
      <c r="D111" s="6" t="str">
        <f t="shared" si="20"/>
        <v>Totaal aantal lln.</v>
      </c>
      <c r="E111" s="6" t="str">
        <f>E69</f>
        <v>Aantal aantikkers thuistaal</v>
      </c>
      <c r="F111" s="6" t="str">
        <f>F69</f>
        <v>Totaal aantal lln.</v>
      </c>
      <c r="G111" s="6" t="str">
        <f t="shared" si="20"/>
        <v>Aantal aantikkers thuistaal</v>
      </c>
      <c r="H111" s="6" t="str">
        <f t="shared" si="20"/>
        <v>Totaal aantal lln.</v>
      </c>
      <c r="I111" s="6" t="str">
        <f t="shared" si="20"/>
        <v>Aantal aantikkers thuistaal</v>
      </c>
      <c r="J111" s="6" t="str">
        <f t="shared" si="20"/>
        <v>Totaal aantal lln.</v>
      </c>
    </row>
    <row r="112" spans="1:11" x14ac:dyDescent="0.2">
      <c r="B112" s="40" t="s">
        <v>9</v>
      </c>
      <c r="C112" s="40"/>
      <c r="D112" s="40">
        <v>5</v>
      </c>
      <c r="E112" s="40">
        <v>101</v>
      </c>
      <c r="F112" s="40">
        <v>126</v>
      </c>
      <c r="G112" s="40">
        <v>30</v>
      </c>
      <c r="H112" s="40">
        <v>36</v>
      </c>
      <c r="I112" s="40">
        <v>131</v>
      </c>
      <c r="J112" s="40">
        <v>167</v>
      </c>
      <c r="K112" s="50"/>
    </row>
    <row r="113" spans="1:13" x14ac:dyDescent="0.2">
      <c r="B113" s="41" t="s">
        <v>11</v>
      </c>
      <c r="C113" s="41"/>
      <c r="D113" s="41"/>
      <c r="E113" s="41">
        <v>47</v>
      </c>
      <c r="F113" s="41">
        <v>55</v>
      </c>
      <c r="G113" s="41">
        <v>92</v>
      </c>
      <c r="H113" s="41">
        <v>121</v>
      </c>
      <c r="I113" s="41">
        <v>139</v>
      </c>
      <c r="J113" s="41">
        <v>176</v>
      </c>
      <c r="K113" s="50"/>
    </row>
    <row r="114" spans="1:13" x14ac:dyDescent="0.2">
      <c r="B114" s="42" t="s">
        <v>119</v>
      </c>
      <c r="C114" s="43">
        <v>0</v>
      </c>
      <c r="D114" s="43">
        <v>5</v>
      </c>
      <c r="E114" s="43">
        <v>148</v>
      </c>
      <c r="F114" s="43">
        <v>181</v>
      </c>
      <c r="G114" s="43">
        <v>122</v>
      </c>
      <c r="H114" s="43">
        <v>157</v>
      </c>
      <c r="I114" s="42">
        <v>270</v>
      </c>
      <c r="J114" s="43">
        <v>343</v>
      </c>
    </row>
    <row r="115" spans="1:13" x14ac:dyDescent="0.2">
      <c r="B115" s="46"/>
      <c r="C115" s="51"/>
      <c r="D115" s="51"/>
      <c r="E115" s="51"/>
      <c r="F115" s="51"/>
      <c r="G115" s="51"/>
      <c r="H115" s="51"/>
      <c r="I115" s="46"/>
      <c r="J115" s="51"/>
    </row>
    <row r="116" spans="1:13" x14ac:dyDescent="0.2">
      <c r="A116" s="46" t="s">
        <v>135</v>
      </c>
    </row>
    <row r="117" spans="1:13" x14ac:dyDescent="0.2">
      <c r="A117" s="46"/>
      <c r="C117" s="64" t="s">
        <v>106</v>
      </c>
      <c r="D117" s="65"/>
      <c r="E117" s="64" t="s">
        <v>7</v>
      </c>
      <c r="F117" s="65"/>
      <c r="G117" s="64" t="s">
        <v>6</v>
      </c>
      <c r="H117" s="65"/>
      <c r="I117" s="64" t="s">
        <v>8</v>
      </c>
      <c r="J117" s="65"/>
    </row>
    <row r="118" spans="1:13" ht="41.45" customHeight="1" x14ac:dyDescent="0.2">
      <c r="A118" s="46"/>
      <c r="B118" s="6" t="s">
        <v>5</v>
      </c>
      <c r="C118" s="6" t="str">
        <f t="shared" ref="C118:J118" si="21">C111</f>
        <v>Aantal aantikkers thuistaal</v>
      </c>
      <c r="D118" s="6" t="str">
        <f t="shared" si="21"/>
        <v>Totaal aantal lln.</v>
      </c>
      <c r="E118" s="6" t="str">
        <f t="shared" si="21"/>
        <v>Aantal aantikkers thuistaal</v>
      </c>
      <c r="F118" s="6" t="str">
        <f t="shared" si="21"/>
        <v>Totaal aantal lln.</v>
      </c>
      <c r="G118" s="6" t="str">
        <f t="shared" si="21"/>
        <v>Aantal aantikkers thuistaal</v>
      </c>
      <c r="H118" s="6" t="str">
        <f t="shared" si="21"/>
        <v>Totaal aantal lln.</v>
      </c>
      <c r="I118" s="6" t="str">
        <f t="shared" si="21"/>
        <v>Aantal aantikkers thuistaal</v>
      </c>
      <c r="J118" s="6" t="str">
        <f t="shared" si="21"/>
        <v>Totaal aantal lln.</v>
      </c>
      <c r="K118" s="33" t="s">
        <v>131</v>
      </c>
      <c r="L118" s="33" t="s">
        <v>126</v>
      </c>
    </row>
    <row r="119" spans="1:13" x14ac:dyDescent="0.2">
      <c r="A119" s="46"/>
      <c r="B119" s="40" t="s">
        <v>9</v>
      </c>
      <c r="C119" s="34">
        <f>C99+C112</f>
        <v>2917</v>
      </c>
      <c r="D119" s="34">
        <f t="shared" ref="D119:J119" si="22">D99+D112</f>
        <v>4468</v>
      </c>
      <c r="E119" s="34">
        <f t="shared" si="22"/>
        <v>391</v>
      </c>
      <c r="F119" s="34">
        <f t="shared" si="22"/>
        <v>502</v>
      </c>
      <c r="G119" s="34">
        <f t="shared" si="22"/>
        <v>3727</v>
      </c>
      <c r="H119" s="34">
        <f t="shared" si="22"/>
        <v>6865</v>
      </c>
      <c r="I119" s="34">
        <f t="shared" si="22"/>
        <v>7035</v>
      </c>
      <c r="J119" s="34">
        <f t="shared" si="22"/>
        <v>11835</v>
      </c>
      <c r="K119" s="58">
        <f>J119/J121</f>
        <v>0.88944836915677139</v>
      </c>
      <c r="L119" s="49">
        <v>0.92834290325001878</v>
      </c>
      <c r="M119" s="49"/>
    </row>
    <row r="120" spans="1:13" x14ac:dyDescent="0.2">
      <c r="A120" s="46"/>
      <c r="B120" s="41" t="s">
        <v>11</v>
      </c>
      <c r="C120" s="36">
        <f>C106+C113</f>
        <v>305</v>
      </c>
      <c r="D120" s="36">
        <f t="shared" ref="D120:J120" si="23">D106+D113</f>
        <v>468</v>
      </c>
      <c r="E120" s="36">
        <f t="shared" si="23"/>
        <v>231</v>
      </c>
      <c r="F120" s="36">
        <f t="shared" si="23"/>
        <v>258</v>
      </c>
      <c r="G120" s="36">
        <f t="shared" si="23"/>
        <v>526</v>
      </c>
      <c r="H120" s="36">
        <f t="shared" si="23"/>
        <v>745</v>
      </c>
      <c r="I120" s="36">
        <f t="shared" si="23"/>
        <v>1062</v>
      </c>
      <c r="J120" s="36">
        <f t="shared" si="23"/>
        <v>1471</v>
      </c>
      <c r="K120" s="58">
        <f>J120/J121</f>
        <v>0.11055163084322862</v>
      </c>
      <c r="L120" s="49">
        <v>7.1657096749981233E-2</v>
      </c>
      <c r="M120" s="49"/>
    </row>
    <row r="121" spans="1:13" x14ac:dyDescent="0.2">
      <c r="A121" s="46"/>
      <c r="B121" s="42" t="s">
        <v>128</v>
      </c>
      <c r="C121" s="37">
        <f>SUM(C119:C120)</f>
        <v>3222</v>
      </c>
      <c r="D121" s="37">
        <f t="shared" ref="D121:J121" si="24">SUM(D119:D120)</f>
        <v>4936</v>
      </c>
      <c r="E121" s="37">
        <f t="shared" si="24"/>
        <v>622</v>
      </c>
      <c r="F121" s="37">
        <f t="shared" si="24"/>
        <v>760</v>
      </c>
      <c r="G121" s="37">
        <f t="shared" si="24"/>
        <v>4253</v>
      </c>
      <c r="H121" s="37">
        <f t="shared" si="24"/>
        <v>7610</v>
      </c>
      <c r="I121" s="37">
        <f t="shared" si="24"/>
        <v>8097</v>
      </c>
      <c r="J121" s="37">
        <f t="shared" si="24"/>
        <v>13306</v>
      </c>
      <c r="K121" s="49">
        <f>SUM(K119:K120)</f>
        <v>1</v>
      </c>
      <c r="L121" s="49">
        <v>1</v>
      </c>
      <c r="M121" s="49"/>
    </row>
    <row r="122" spans="1:13" x14ac:dyDescent="0.2">
      <c r="A122" s="39"/>
      <c r="D122" s="49"/>
      <c r="E122" s="49"/>
      <c r="F122" s="49"/>
      <c r="G122" s="49"/>
      <c r="H122" s="50" t="s">
        <v>131</v>
      </c>
      <c r="I122" s="49">
        <f>I121/J121</f>
        <v>0.60852247106568469</v>
      </c>
      <c r="J122" s="49"/>
    </row>
    <row r="123" spans="1:13" x14ac:dyDescent="0.2">
      <c r="A123" s="39"/>
      <c r="H123" s="33" t="s">
        <v>126</v>
      </c>
      <c r="I123" s="49">
        <v>0.12593822712602268</v>
      </c>
    </row>
    <row r="124" spans="1:13" x14ac:dyDescent="0.2">
      <c r="A124" s="39"/>
      <c r="H124" s="33"/>
    </row>
    <row r="125" spans="1:13" x14ac:dyDescent="0.2">
      <c r="A125" s="46" t="s">
        <v>125</v>
      </c>
      <c r="C125" s="30" t="s">
        <v>106</v>
      </c>
      <c r="D125" s="30" t="s">
        <v>7</v>
      </c>
      <c r="E125" s="30" t="s">
        <v>6</v>
      </c>
      <c r="F125" s="29" t="s">
        <v>8</v>
      </c>
    </row>
    <row r="126" spans="1:13" ht="25.5" x14ac:dyDescent="0.2">
      <c r="A126" s="39"/>
      <c r="B126" s="6" t="s">
        <v>5</v>
      </c>
      <c r="C126" s="6" t="str">
        <f>D111</f>
        <v>Totaal aantal lln.</v>
      </c>
      <c r="D126" s="6" t="str">
        <f>F111</f>
        <v>Totaal aantal lln.</v>
      </c>
      <c r="E126" s="6" t="str">
        <f>H111</f>
        <v>Totaal aantal lln.</v>
      </c>
      <c r="F126" s="6" t="str">
        <f>J111</f>
        <v>Totaal aantal lln.</v>
      </c>
    </row>
    <row r="127" spans="1:13" x14ac:dyDescent="0.2">
      <c r="A127" s="39"/>
      <c r="B127" s="40" t="s">
        <v>9</v>
      </c>
      <c r="C127" s="40">
        <v>92</v>
      </c>
      <c r="D127" s="40">
        <v>149</v>
      </c>
      <c r="E127" s="40">
        <v>294</v>
      </c>
      <c r="F127" s="40">
        <f>SUM(C127:E127)</f>
        <v>535</v>
      </c>
      <c r="G127" s="50"/>
    </row>
    <row r="128" spans="1:13" x14ac:dyDescent="0.2">
      <c r="A128" s="39"/>
      <c r="B128" s="41" t="s">
        <v>11</v>
      </c>
      <c r="C128" s="41">
        <v>13</v>
      </c>
      <c r="D128" s="41">
        <v>24</v>
      </c>
      <c r="E128" s="41">
        <v>39</v>
      </c>
      <c r="F128" s="41">
        <f>SUM(C128:E128)</f>
        <v>76</v>
      </c>
      <c r="G128" s="50"/>
    </row>
    <row r="129" spans="1:6" x14ac:dyDescent="0.2">
      <c r="A129" s="39"/>
      <c r="B129" s="42" t="s">
        <v>119</v>
      </c>
      <c r="C129" s="43">
        <f>SUM(C127:C128)</f>
        <v>105</v>
      </c>
      <c r="D129" s="43">
        <f t="shared" ref="D129" si="25">SUM(D127:D128)</f>
        <v>173</v>
      </c>
      <c r="E129" s="43">
        <f t="shared" ref="E129" si="26">SUM(E127:E128)</f>
        <v>333</v>
      </c>
      <c r="F129" s="43">
        <f t="shared" ref="F129" si="27">SUM(F127:F128)</f>
        <v>611</v>
      </c>
    </row>
  </sheetData>
  <mergeCells count="36">
    <mergeCell ref="E68:F68"/>
    <mergeCell ref="I68:J68"/>
    <mergeCell ref="C68:D68"/>
    <mergeCell ref="G68:H68"/>
    <mergeCell ref="C49:D49"/>
    <mergeCell ref="G49:H49"/>
    <mergeCell ref="E49:F49"/>
    <mergeCell ref="I49:J49"/>
    <mergeCell ref="C32:D32"/>
    <mergeCell ref="E32:F32"/>
    <mergeCell ref="G32:H32"/>
    <mergeCell ref="I32:J32"/>
    <mergeCell ref="C7:D7"/>
    <mergeCell ref="G7:H7"/>
    <mergeCell ref="E7:F7"/>
    <mergeCell ref="I7:J7"/>
    <mergeCell ref="C25:D25"/>
    <mergeCell ref="G25:H25"/>
    <mergeCell ref="E25:F25"/>
    <mergeCell ref="I25:J25"/>
    <mergeCell ref="C75:D75"/>
    <mergeCell ref="E75:F75"/>
    <mergeCell ref="G75:H75"/>
    <mergeCell ref="I75:J75"/>
    <mergeCell ref="C117:D117"/>
    <mergeCell ref="E117:F117"/>
    <mergeCell ref="G117:H117"/>
    <mergeCell ref="I117:J117"/>
    <mergeCell ref="C91:D91"/>
    <mergeCell ref="G91:H91"/>
    <mergeCell ref="E91:F91"/>
    <mergeCell ref="I91:J91"/>
    <mergeCell ref="C110:D110"/>
    <mergeCell ref="G110:H110"/>
    <mergeCell ref="E110:F110"/>
    <mergeCell ref="I110:J110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  <rowBreaks count="2" manualBreakCount="2">
    <brk id="45" max="16383" man="1"/>
    <brk id="87" max="16383" man="1"/>
  </rowBreaks>
  <ignoredErrors>
    <ignoredError sqref="D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="90" zoomScaleNormal="90" workbookViewId="0"/>
  </sheetViews>
  <sheetFormatPr defaultColWidth="8.85546875" defaultRowHeight="12.75" x14ac:dyDescent="0.2"/>
  <cols>
    <col min="1" max="1" width="14.85546875" style="3" customWidth="1"/>
    <col min="2" max="2" width="12.85546875" style="3" bestFit="1" customWidth="1"/>
    <col min="3" max="10" width="10.7109375" style="3" customWidth="1"/>
    <col min="11" max="11" width="8.42578125" style="3" bestFit="1" customWidth="1"/>
    <col min="12" max="12" width="10.5703125" style="3" bestFit="1" customWidth="1"/>
    <col min="13" max="16384" width="8.85546875" style="3"/>
  </cols>
  <sheetData>
    <row r="1" spans="1:13" x14ac:dyDescent="0.2">
      <c r="A1" s="11" t="s">
        <v>3</v>
      </c>
    </row>
    <row r="2" spans="1:13" x14ac:dyDescent="0.2">
      <c r="A2" s="2" t="s">
        <v>13</v>
      </c>
    </row>
    <row r="3" spans="1:13" x14ac:dyDescent="0.2">
      <c r="A3" s="2" t="s">
        <v>132</v>
      </c>
    </row>
    <row r="4" spans="1:13" x14ac:dyDescent="0.2">
      <c r="A4" s="2" t="s">
        <v>15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x14ac:dyDescent="0.2">
      <c r="A5" s="2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 x14ac:dyDescent="0.2">
      <c r="A6" s="4"/>
      <c r="B6" s="4"/>
      <c r="C6" s="64" t="s">
        <v>106</v>
      </c>
      <c r="D6" s="65"/>
      <c r="E6" s="64" t="s">
        <v>7</v>
      </c>
      <c r="F6" s="65"/>
      <c r="G6" s="64" t="s">
        <v>6</v>
      </c>
      <c r="H6" s="65"/>
      <c r="I6" s="64" t="s">
        <v>8</v>
      </c>
      <c r="J6" s="65"/>
      <c r="K6" s="4"/>
    </row>
    <row r="7" spans="1:13" ht="38.25" x14ac:dyDescent="0.2">
      <c r="A7" s="5" t="s">
        <v>5</v>
      </c>
      <c r="B7" s="5" t="s">
        <v>2</v>
      </c>
      <c r="C7" s="6" t="s">
        <v>114</v>
      </c>
      <c r="D7" s="6" t="s">
        <v>118</v>
      </c>
      <c r="E7" s="6" t="str">
        <f t="shared" ref="E7" si="0">C7</f>
        <v>Aantal aantikkers thuistaal</v>
      </c>
      <c r="F7" s="6" t="str">
        <f t="shared" ref="F7" si="1">D7</f>
        <v>Totaal aantal lln.</v>
      </c>
      <c r="G7" s="6" t="str">
        <f>C7</f>
        <v>Aantal aantikkers thuistaal</v>
      </c>
      <c r="H7" s="6" t="str">
        <f>D7</f>
        <v>Totaal aantal lln.</v>
      </c>
      <c r="I7" s="6" t="str">
        <f>G7</f>
        <v>Aantal aantikkers thuistaal</v>
      </c>
      <c r="J7" s="6" t="str">
        <f>H7</f>
        <v>Totaal aantal lln.</v>
      </c>
      <c r="K7" s="4"/>
    </row>
    <row r="8" spans="1:13" x14ac:dyDescent="0.2">
      <c r="A8" s="7" t="s">
        <v>9</v>
      </c>
      <c r="B8" s="7" t="s">
        <v>0</v>
      </c>
      <c r="C8" s="54">
        <v>139</v>
      </c>
      <c r="D8" s="54">
        <v>170</v>
      </c>
      <c r="E8" s="54">
        <v>37</v>
      </c>
      <c r="F8" s="54">
        <v>53</v>
      </c>
      <c r="G8" s="54">
        <v>55</v>
      </c>
      <c r="H8" s="54">
        <v>87</v>
      </c>
      <c r="I8" s="54">
        <v>231</v>
      </c>
      <c r="J8" s="54">
        <v>310</v>
      </c>
      <c r="K8" s="4"/>
    </row>
    <row r="9" spans="1:13" x14ac:dyDescent="0.2">
      <c r="A9" s="8"/>
      <c r="B9" s="45" t="s">
        <v>1</v>
      </c>
      <c r="C9" s="55">
        <v>9</v>
      </c>
      <c r="D9" s="55">
        <v>29</v>
      </c>
      <c r="E9" s="55"/>
      <c r="F9" s="55"/>
      <c r="G9" s="55">
        <v>73</v>
      </c>
      <c r="H9" s="55">
        <v>108</v>
      </c>
      <c r="I9" s="55">
        <v>82</v>
      </c>
      <c r="J9" s="55">
        <v>137</v>
      </c>
      <c r="K9" s="61" t="s">
        <v>133</v>
      </c>
      <c r="L9" s="2" t="s">
        <v>126</v>
      </c>
    </row>
    <row r="10" spans="1:13" x14ac:dyDescent="0.2">
      <c r="A10" s="9" t="s">
        <v>10</v>
      </c>
      <c r="B10" s="9"/>
      <c r="C10" s="12">
        <v>148</v>
      </c>
      <c r="D10" s="12">
        <v>199</v>
      </c>
      <c r="E10" s="12">
        <v>37</v>
      </c>
      <c r="F10" s="12">
        <v>53</v>
      </c>
      <c r="G10" s="12">
        <v>128</v>
      </c>
      <c r="H10" s="12">
        <v>195</v>
      </c>
      <c r="I10" s="12">
        <v>313</v>
      </c>
      <c r="J10" s="12">
        <v>447</v>
      </c>
      <c r="K10" s="52">
        <f>J10/J14</f>
        <v>0.85796545105566224</v>
      </c>
      <c r="L10" s="52">
        <v>0.92802471492788585</v>
      </c>
      <c r="M10" s="62"/>
    </row>
    <row r="11" spans="1:13" x14ac:dyDescent="0.2">
      <c r="A11" s="10" t="s">
        <v>11</v>
      </c>
      <c r="B11" s="7" t="s">
        <v>0</v>
      </c>
      <c r="C11" s="54">
        <v>19</v>
      </c>
      <c r="D11" s="54">
        <v>23</v>
      </c>
      <c r="E11" s="54">
        <v>19</v>
      </c>
      <c r="F11" s="54">
        <v>22</v>
      </c>
      <c r="G11" s="54">
        <v>8</v>
      </c>
      <c r="H11" s="54">
        <v>11</v>
      </c>
      <c r="I11" s="54">
        <v>46</v>
      </c>
      <c r="J11" s="54">
        <v>56</v>
      </c>
      <c r="K11" s="53"/>
      <c r="L11" s="53"/>
      <c r="M11" s="62"/>
    </row>
    <row r="12" spans="1:13" x14ac:dyDescent="0.2">
      <c r="A12" s="8"/>
      <c r="B12" s="45" t="s">
        <v>1</v>
      </c>
      <c r="C12" s="55">
        <v>1</v>
      </c>
      <c r="D12" s="55">
        <v>1</v>
      </c>
      <c r="E12" s="55"/>
      <c r="F12" s="55"/>
      <c r="G12" s="55">
        <v>12</v>
      </c>
      <c r="H12" s="55">
        <v>17</v>
      </c>
      <c r="I12" s="55">
        <v>13</v>
      </c>
      <c r="J12" s="55">
        <v>18</v>
      </c>
      <c r="K12" s="53"/>
      <c r="L12" s="53"/>
      <c r="M12" s="62"/>
    </row>
    <row r="13" spans="1:13" x14ac:dyDescent="0.2">
      <c r="A13" s="9" t="s">
        <v>12</v>
      </c>
      <c r="B13" s="9"/>
      <c r="C13" s="12">
        <v>20</v>
      </c>
      <c r="D13" s="12">
        <v>24</v>
      </c>
      <c r="E13" s="12">
        <v>19</v>
      </c>
      <c r="F13" s="12">
        <v>22</v>
      </c>
      <c r="G13" s="12">
        <v>20</v>
      </c>
      <c r="H13" s="12">
        <v>28</v>
      </c>
      <c r="I13" s="12">
        <v>59</v>
      </c>
      <c r="J13" s="12">
        <v>74</v>
      </c>
      <c r="K13" s="52">
        <f>J13/J14</f>
        <v>0.14203454894433781</v>
      </c>
      <c r="L13" s="52">
        <v>7.1975285072114134E-2</v>
      </c>
      <c r="M13" s="62"/>
    </row>
    <row r="14" spans="1:13" x14ac:dyDescent="0.2">
      <c r="A14" s="56" t="s">
        <v>8</v>
      </c>
      <c r="B14" s="56"/>
      <c r="C14" s="57">
        <v>168</v>
      </c>
      <c r="D14" s="57">
        <v>223</v>
      </c>
      <c r="E14" s="57">
        <v>56</v>
      </c>
      <c r="F14" s="57">
        <v>75</v>
      </c>
      <c r="G14" s="57">
        <v>148</v>
      </c>
      <c r="H14" s="57">
        <v>223</v>
      </c>
      <c r="I14" s="57">
        <v>372</v>
      </c>
      <c r="J14" s="57">
        <v>521</v>
      </c>
      <c r="K14" s="52">
        <f>SUM(K10:K13)</f>
        <v>1</v>
      </c>
      <c r="L14" s="52">
        <f>SUM(L10:L13)</f>
        <v>1</v>
      </c>
    </row>
    <row r="15" spans="1:13" x14ac:dyDescent="0.2">
      <c r="A15" s="2"/>
      <c r="B15" s="4"/>
      <c r="C15" s="4"/>
      <c r="D15" s="4"/>
      <c r="E15" s="4"/>
      <c r="F15" s="4"/>
      <c r="G15" s="4"/>
      <c r="H15" s="61" t="s">
        <v>131</v>
      </c>
      <c r="I15" s="52">
        <f>I14/J14</f>
        <v>0.71401151631477922</v>
      </c>
      <c r="J15" s="52">
        <f>J14/'1'!J107</f>
        <v>4.0191313739103604E-2</v>
      </c>
      <c r="K15" s="4"/>
    </row>
    <row r="16" spans="1:13" x14ac:dyDescent="0.2">
      <c r="H16" s="2" t="s">
        <v>126</v>
      </c>
      <c r="I16" s="52">
        <v>9.7144840753276063E-2</v>
      </c>
      <c r="J16" s="52">
        <v>0.1380150382423605</v>
      </c>
    </row>
    <row r="17" spans="1:11" x14ac:dyDescent="0.2">
      <c r="A17" s="11" t="s">
        <v>4</v>
      </c>
      <c r="I17" s="52"/>
    </row>
    <row r="18" spans="1:11" ht="33" customHeight="1" x14ac:dyDescent="0.2">
      <c r="A18" s="67" t="s">
        <v>14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idden="1" x14ac:dyDescent="0.2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</row>
  </sheetData>
  <mergeCells count="5">
    <mergeCell ref="C6:D6"/>
    <mergeCell ref="G6:H6"/>
    <mergeCell ref="I6:J6"/>
    <mergeCell ref="A18:K19"/>
    <mergeCell ref="E6:F6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zoomScale="90" zoomScaleNormal="90" workbookViewId="0"/>
  </sheetViews>
  <sheetFormatPr defaultColWidth="8.85546875" defaultRowHeight="12.75" x14ac:dyDescent="0.2"/>
  <cols>
    <col min="1" max="1" width="9.28515625" style="13" customWidth="1"/>
    <col min="2" max="2" width="11" style="13" customWidth="1"/>
    <col min="3" max="3" width="34.7109375" style="13" customWidth="1"/>
    <col min="4" max="4" width="14.28515625" style="13" hidden="1" customWidth="1"/>
    <col min="5" max="8" width="0" style="13" hidden="1" customWidth="1"/>
    <col min="9" max="9" width="21.85546875" style="13" customWidth="1"/>
    <col min="10" max="10" width="6.7109375" style="13" customWidth="1"/>
    <col min="11" max="11" width="8.28515625" style="13" customWidth="1"/>
    <col min="12" max="12" width="20.7109375" style="13" bestFit="1" customWidth="1"/>
    <col min="13" max="17" width="9.5703125" style="13" customWidth="1"/>
    <col min="18" max="16384" width="8.85546875" style="13"/>
  </cols>
  <sheetData>
    <row r="1" spans="1:17" s="1" customFormat="1" x14ac:dyDescent="0.2">
      <c r="A1" s="63" t="s">
        <v>112</v>
      </c>
    </row>
    <row r="2" spans="1:17" s="1" customFormat="1" x14ac:dyDescent="0.2">
      <c r="A2" s="1" t="s">
        <v>113</v>
      </c>
    </row>
    <row r="3" spans="1:17" s="1" customFormat="1" x14ac:dyDescent="0.2">
      <c r="A3" s="1" t="s">
        <v>134</v>
      </c>
    </row>
    <row r="5" spans="1:17" s="1" customFormat="1" x14ac:dyDescent="0.2">
      <c r="B5" s="14"/>
      <c r="C5" s="14"/>
      <c r="D5" s="14"/>
      <c r="E5" s="68" t="s">
        <v>16</v>
      </c>
      <c r="F5" s="69"/>
      <c r="G5" s="69"/>
      <c r="H5" s="70"/>
      <c r="I5" s="68" t="s">
        <v>17</v>
      </c>
      <c r="J5" s="69"/>
      <c r="K5" s="69"/>
      <c r="L5" s="70"/>
      <c r="M5" s="68" t="s">
        <v>18</v>
      </c>
      <c r="N5" s="69"/>
      <c r="O5" s="69"/>
      <c r="P5" s="69"/>
      <c r="Q5" s="70"/>
    </row>
    <row r="6" spans="1:17" s="1" customFormat="1" ht="13.9" customHeight="1" x14ac:dyDescent="0.2">
      <c r="A6" s="15" t="s">
        <v>19</v>
      </c>
      <c r="B6" s="15" t="s">
        <v>107</v>
      </c>
      <c r="C6" s="15" t="s">
        <v>108</v>
      </c>
      <c r="D6" s="16" t="s">
        <v>20</v>
      </c>
      <c r="E6" s="16" t="s">
        <v>21</v>
      </c>
      <c r="F6" s="16" t="s">
        <v>22</v>
      </c>
      <c r="G6" s="16" t="s">
        <v>23</v>
      </c>
      <c r="H6" s="16" t="s">
        <v>24</v>
      </c>
      <c r="I6" s="16" t="s">
        <v>20</v>
      </c>
      <c r="J6" s="16" t="s">
        <v>110</v>
      </c>
      <c r="K6" s="16" t="s">
        <v>111</v>
      </c>
      <c r="L6" s="16" t="s">
        <v>109</v>
      </c>
      <c r="M6" s="16" t="s">
        <v>25</v>
      </c>
      <c r="N6" s="16" t="s">
        <v>26</v>
      </c>
      <c r="O6" s="16" t="s">
        <v>27</v>
      </c>
      <c r="P6" s="16" t="s">
        <v>28</v>
      </c>
      <c r="Q6" s="16" t="s">
        <v>29</v>
      </c>
    </row>
    <row r="7" spans="1:17" x14ac:dyDescent="0.2">
      <c r="A7" s="17" t="s">
        <v>6</v>
      </c>
      <c r="B7" s="18">
        <v>27391</v>
      </c>
      <c r="C7" s="19" t="s">
        <v>30</v>
      </c>
      <c r="D7" s="19" t="s">
        <v>31</v>
      </c>
      <c r="E7" s="19" t="s">
        <v>32</v>
      </c>
      <c r="F7" s="18">
        <v>1200</v>
      </c>
      <c r="G7" s="19" t="s">
        <v>33</v>
      </c>
      <c r="H7" s="18">
        <v>1</v>
      </c>
      <c r="I7" s="19" t="s">
        <v>31</v>
      </c>
      <c r="J7" s="19" t="s">
        <v>32</v>
      </c>
      <c r="K7" s="18">
        <v>1200</v>
      </c>
      <c r="L7" s="19" t="s">
        <v>33</v>
      </c>
      <c r="M7" s="19" t="s">
        <v>34</v>
      </c>
      <c r="N7" s="19" t="s">
        <v>34</v>
      </c>
      <c r="O7" s="19" t="s">
        <v>34</v>
      </c>
      <c r="P7" s="20" t="s">
        <v>35</v>
      </c>
      <c r="Q7" s="20" t="s">
        <v>35</v>
      </c>
    </row>
    <row r="8" spans="1:17" x14ac:dyDescent="0.2">
      <c r="A8" s="21" t="s">
        <v>106</v>
      </c>
      <c r="B8" s="22">
        <v>31963</v>
      </c>
      <c r="C8" s="23" t="s">
        <v>36</v>
      </c>
      <c r="D8" s="23" t="s">
        <v>37</v>
      </c>
      <c r="E8" s="23" t="s">
        <v>38</v>
      </c>
      <c r="F8" s="22">
        <v>1070</v>
      </c>
      <c r="G8" s="23" t="s">
        <v>39</v>
      </c>
      <c r="H8" s="22">
        <v>1</v>
      </c>
      <c r="I8" s="23" t="s">
        <v>37</v>
      </c>
      <c r="J8" s="23" t="s">
        <v>38</v>
      </c>
      <c r="K8" s="22">
        <v>1070</v>
      </c>
      <c r="L8" s="23" t="s">
        <v>39</v>
      </c>
      <c r="M8" s="23" t="s">
        <v>34</v>
      </c>
      <c r="N8" s="24" t="s">
        <v>35</v>
      </c>
      <c r="O8" s="23" t="s">
        <v>34</v>
      </c>
      <c r="P8" s="23" t="s">
        <v>34</v>
      </c>
      <c r="Q8" s="23" t="s">
        <v>34</v>
      </c>
    </row>
    <row r="9" spans="1:17" x14ac:dyDescent="0.2">
      <c r="A9" s="21" t="s">
        <v>106</v>
      </c>
      <c r="B9" s="22">
        <v>31997</v>
      </c>
      <c r="C9" s="23" t="s">
        <v>40</v>
      </c>
      <c r="D9" s="23" t="s">
        <v>41</v>
      </c>
      <c r="E9" s="23" t="s">
        <v>42</v>
      </c>
      <c r="F9" s="22">
        <v>1070</v>
      </c>
      <c r="G9" s="23" t="s">
        <v>39</v>
      </c>
      <c r="H9" s="22">
        <v>1</v>
      </c>
      <c r="I9" s="23" t="s">
        <v>41</v>
      </c>
      <c r="J9" s="23" t="s">
        <v>42</v>
      </c>
      <c r="K9" s="22">
        <v>1070</v>
      </c>
      <c r="L9" s="23" t="s">
        <v>39</v>
      </c>
      <c r="M9" s="24" t="s">
        <v>35</v>
      </c>
      <c r="N9" s="24" t="s">
        <v>35</v>
      </c>
      <c r="O9" s="23" t="s">
        <v>34</v>
      </c>
      <c r="P9" s="23" t="s">
        <v>34</v>
      </c>
      <c r="Q9" s="23" t="s">
        <v>34</v>
      </c>
    </row>
    <row r="10" spans="1:17" x14ac:dyDescent="0.2">
      <c r="A10" s="21" t="s">
        <v>6</v>
      </c>
      <c r="B10" s="22">
        <v>32052</v>
      </c>
      <c r="C10" s="23" t="s">
        <v>43</v>
      </c>
      <c r="D10" s="23" t="s">
        <v>44</v>
      </c>
      <c r="E10" s="23" t="s">
        <v>45</v>
      </c>
      <c r="F10" s="22">
        <v>1070</v>
      </c>
      <c r="G10" s="23" t="s">
        <v>39</v>
      </c>
      <c r="H10" s="22">
        <v>2</v>
      </c>
      <c r="I10" s="23" t="s">
        <v>46</v>
      </c>
      <c r="J10" s="23" t="s">
        <v>47</v>
      </c>
      <c r="K10" s="22">
        <v>1070</v>
      </c>
      <c r="L10" s="23" t="s">
        <v>39</v>
      </c>
      <c r="M10" s="24" t="s">
        <v>35</v>
      </c>
      <c r="N10" s="23" t="s">
        <v>34</v>
      </c>
      <c r="O10" s="23" t="s">
        <v>34</v>
      </c>
      <c r="P10" s="23" t="s">
        <v>34</v>
      </c>
      <c r="Q10" s="23" t="s">
        <v>34</v>
      </c>
    </row>
    <row r="11" spans="1:17" x14ac:dyDescent="0.2">
      <c r="A11" s="21" t="s">
        <v>6</v>
      </c>
      <c r="B11" s="22">
        <v>32052</v>
      </c>
      <c r="C11" s="23" t="s">
        <v>43</v>
      </c>
      <c r="D11" s="23" t="s">
        <v>44</v>
      </c>
      <c r="E11" s="23" t="s">
        <v>45</v>
      </c>
      <c r="F11" s="22">
        <v>1070</v>
      </c>
      <c r="G11" s="23" t="s">
        <v>39</v>
      </c>
      <c r="H11" s="22">
        <v>3</v>
      </c>
      <c r="I11" s="23" t="s">
        <v>48</v>
      </c>
      <c r="J11" s="23" t="s">
        <v>49</v>
      </c>
      <c r="K11" s="22">
        <v>1070</v>
      </c>
      <c r="L11" s="23" t="s">
        <v>39</v>
      </c>
      <c r="M11" s="24" t="s">
        <v>35</v>
      </c>
      <c r="N11" s="24" t="s">
        <v>35</v>
      </c>
      <c r="O11" s="23" t="s">
        <v>34</v>
      </c>
      <c r="P11" s="23" t="s">
        <v>34</v>
      </c>
      <c r="Q11" s="23" t="s">
        <v>34</v>
      </c>
    </row>
    <row r="12" spans="1:17" x14ac:dyDescent="0.2">
      <c r="A12" s="21" t="s">
        <v>6</v>
      </c>
      <c r="B12" s="22">
        <v>32052</v>
      </c>
      <c r="C12" s="23" t="s">
        <v>43</v>
      </c>
      <c r="D12" s="23" t="s">
        <v>44</v>
      </c>
      <c r="E12" s="23" t="s">
        <v>45</v>
      </c>
      <c r="F12" s="22">
        <v>1070</v>
      </c>
      <c r="G12" s="23" t="s">
        <v>39</v>
      </c>
      <c r="H12" s="22">
        <v>4</v>
      </c>
      <c r="I12" s="23" t="s">
        <v>50</v>
      </c>
      <c r="J12" s="23" t="s">
        <v>51</v>
      </c>
      <c r="K12" s="22">
        <v>1070</v>
      </c>
      <c r="L12" s="23" t="s">
        <v>39</v>
      </c>
      <c r="M12" s="24" t="s">
        <v>35</v>
      </c>
      <c r="N12" s="23" t="s">
        <v>34</v>
      </c>
      <c r="O12" s="23" t="s">
        <v>34</v>
      </c>
      <c r="P12" s="23" t="s">
        <v>34</v>
      </c>
      <c r="Q12" s="23" t="s">
        <v>34</v>
      </c>
    </row>
    <row r="13" spans="1:17" x14ac:dyDescent="0.2">
      <c r="A13" s="21" t="s">
        <v>6</v>
      </c>
      <c r="B13" s="22">
        <v>32136</v>
      </c>
      <c r="C13" s="23" t="s">
        <v>52</v>
      </c>
      <c r="D13" s="23" t="s">
        <v>53</v>
      </c>
      <c r="E13" s="23" t="s">
        <v>42</v>
      </c>
      <c r="F13" s="22">
        <v>1020</v>
      </c>
      <c r="G13" s="23" t="s">
        <v>54</v>
      </c>
      <c r="H13" s="22">
        <v>1</v>
      </c>
      <c r="I13" s="23" t="s">
        <v>53</v>
      </c>
      <c r="J13" s="23" t="s">
        <v>42</v>
      </c>
      <c r="K13" s="22">
        <v>1020</v>
      </c>
      <c r="L13" s="23" t="s">
        <v>54</v>
      </c>
      <c r="M13" s="24" t="s">
        <v>35</v>
      </c>
      <c r="N13" s="24" t="s">
        <v>35</v>
      </c>
      <c r="O13" s="23" t="s">
        <v>34</v>
      </c>
      <c r="P13" s="23" t="s">
        <v>34</v>
      </c>
      <c r="Q13" s="23" t="s">
        <v>34</v>
      </c>
    </row>
    <row r="14" spans="1:17" x14ac:dyDescent="0.2">
      <c r="A14" s="21" t="s">
        <v>6</v>
      </c>
      <c r="B14" s="22">
        <v>32185</v>
      </c>
      <c r="C14" s="23" t="s">
        <v>55</v>
      </c>
      <c r="D14" s="23" t="s">
        <v>56</v>
      </c>
      <c r="E14" s="23" t="s">
        <v>57</v>
      </c>
      <c r="F14" s="22">
        <v>1020</v>
      </c>
      <c r="G14" s="23" t="s">
        <v>54</v>
      </c>
      <c r="H14" s="22">
        <v>1</v>
      </c>
      <c r="I14" s="23" t="s">
        <v>56</v>
      </c>
      <c r="J14" s="23" t="s">
        <v>57</v>
      </c>
      <c r="K14" s="22">
        <v>1020</v>
      </c>
      <c r="L14" s="23" t="s">
        <v>54</v>
      </c>
      <c r="M14" s="24" t="s">
        <v>35</v>
      </c>
      <c r="N14" s="24" t="s">
        <v>35</v>
      </c>
      <c r="O14" s="23" t="s">
        <v>34</v>
      </c>
      <c r="P14" s="23" t="s">
        <v>34</v>
      </c>
      <c r="Q14" s="23" t="s">
        <v>34</v>
      </c>
    </row>
    <row r="15" spans="1:17" x14ac:dyDescent="0.2">
      <c r="A15" s="21" t="s">
        <v>6</v>
      </c>
      <c r="B15" s="22">
        <v>32185</v>
      </c>
      <c r="C15" s="23" t="s">
        <v>55</v>
      </c>
      <c r="D15" s="23" t="s">
        <v>56</v>
      </c>
      <c r="E15" s="23" t="s">
        <v>57</v>
      </c>
      <c r="F15" s="22">
        <v>1020</v>
      </c>
      <c r="G15" s="23" t="s">
        <v>54</v>
      </c>
      <c r="H15" s="22">
        <v>2</v>
      </c>
      <c r="I15" s="23" t="s">
        <v>53</v>
      </c>
      <c r="J15" s="23" t="s">
        <v>42</v>
      </c>
      <c r="K15" s="22">
        <v>1020</v>
      </c>
      <c r="L15" s="23" t="s">
        <v>54</v>
      </c>
      <c r="M15" s="23" t="s">
        <v>34</v>
      </c>
      <c r="N15" s="24" t="s">
        <v>35</v>
      </c>
      <c r="O15" s="23" t="s">
        <v>34</v>
      </c>
      <c r="P15" s="23" t="s">
        <v>34</v>
      </c>
      <c r="Q15" s="23" t="s">
        <v>34</v>
      </c>
    </row>
    <row r="16" spans="1:17" x14ac:dyDescent="0.2">
      <c r="A16" s="21" t="s">
        <v>7</v>
      </c>
      <c r="B16" s="22">
        <v>32284</v>
      </c>
      <c r="C16" s="23" t="s">
        <v>58</v>
      </c>
      <c r="D16" s="23" t="s">
        <v>59</v>
      </c>
      <c r="E16" s="23" t="s">
        <v>51</v>
      </c>
      <c r="F16" s="22">
        <v>1000</v>
      </c>
      <c r="G16" s="23" t="s">
        <v>54</v>
      </c>
      <c r="H16" s="22">
        <v>1</v>
      </c>
      <c r="I16" s="23" t="s">
        <v>59</v>
      </c>
      <c r="J16" s="23" t="s">
        <v>51</v>
      </c>
      <c r="K16" s="22">
        <v>1000</v>
      </c>
      <c r="L16" s="23" t="s">
        <v>54</v>
      </c>
      <c r="M16" s="24" t="s">
        <v>35</v>
      </c>
      <c r="N16" s="24" t="s">
        <v>35</v>
      </c>
      <c r="O16" s="23" t="s">
        <v>34</v>
      </c>
      <c r="P16" s="23" t="s">
        <v>34</v>
      </c>
      <c r="Q16" s="23" t="s">
        <v>34</v>
      </c>
    </row>
    <row r="17" spans="1:17" x14ac:dyDescent="0.2">
      <c r="A17" s="21" t="s">
        <v>7</v>
      </c>
      <c r="B17" s="22">
        <v>32284</v>
      </c>
      <c r="C17" s="23" t="s">
        <v>58</v>
      </c>
      <c r="D17" s="23" t="s">
        <v>59</v>
      </c>
      <c r="E17" s="23" t="s">
        <v>51</v>
      </c>
      <c r="F17" s="22">
        <v>1000</v>
      </c>
      <c r="G17" s="23" t="s">
        <v>54</v>
      </c>
      <c r="H17" s="22">
        <v>3</v>
      </c>
      <c r="I17" s="23" t="s">
        <v>60</v>
      </c>
      <c r="J17" s="23" t="s">
        <v>61</v>
      </c>
      <c r="K17" s="22">
        <v>1020</v>
      </c>
      <c r="L17" s="23" t="s">
        <v>54</v>
      </c>
      <c r="M17" s="23" t="s">
        <v>34</v>
      </c>
      <c r="N17" s="23" t="s">
        <v>34</v>
      </c>
      <c r="O17" s="24" t="s">
        <v>35</v>
      </c>
      <c r="P17" s="23" t="s">
        <v>34</v>
      </c>
      <c r="Q17" s="23" t="s">
        <v>34</v>
      </c>
    </row>
    <row r="18" spans="1:17" x14ac:dyDescent="0.2">
      <c r="A18" s="21" t="s">
        <v>6</v>
      </c>
      <c r="B18" s="22">
        <v>33258</v>
      </c>
      <c r="C18" s="23" t="s">
        <v>62</v>
      </c>
      <c r="D18" s="23" t="s">
        <v>63</v>
      </c>
      <c r="E18" s="23" t="s">
        <v>64</v>
      </c>
      <c r="F18" s="22">
        <v>1000</v>
      </c>
      <c r="G18" s="23" t="s">
        <v>54</v>
      </c>
      <c r="H18" s="22">
        <v>1</v>
      </c>
      <c r="I18" s="23" t="s">
        <v>63</v>
      </c>
      <c r="J18" s="23" t="s">
        <v>64</v>
      </c>
      <c r="K18" s="22">
        <v>1000</v>
      </c>
      <c r="L18" s="23" t="s">
        <v>54</v>
      </c>
      <c r="M18" s="24" t="s">
        <v>35</v>
      </c>
      <c r="N18" s="24" t="s">
        <v>35</v>
      </c>
      <c r="O18" s="23" t="s">
        <v>34</v>
      </c>
      <c r="P18" s="23" t="s">
        <v>34</v>
      </c>
      <c r="Q18" s="23" t="s">
        <v>34</v>
      </c>
    </row>
    <row r="19" spans="1:17" x14ac:dyDescent="0.2">
      <c r="A19" s="21" t="s">
        <v>6</v>
      </c>
      <c r="B19" s="22">
        <v>33258</v>
      </c>
      <c r="C19" s="23" t="s">
        <v>62</v>
      </c>
      <c r="D19" s="23" t="s">
        <v>63</v>
      </c>
      <c r="E19" s="23" t="s">
        <v>64</v>
      </c>
      <c r="F19" s="22">
        <v>1000</v>
      </c>
      <c r="G19" s="23" t="s">
        <v>54</v>
      </c>
      <c r="H19" s="22">
        <v>2</v>
      </c>
      <c r="I19" s="23" t="s">
        <v>65</v>
      </c>
      <c r="J19" s="23" t="s">
        <v>66</v>
      </c>
      <c r="K19" s="22">
        <v>1070</v>
      </c>
      <c r="L19" s="23" t="s">
        <v>39</v>
      </c>
      <c r="M19" s="24" t="s">
        <v>35</v>
      </c>
      <c r="N19" s="23" t="s">
        <v>34</v>
      </c>
      <c r="O19" s="23" t="s">
        <v>34</v>
      </c>
      <c r="P19" s="23" t="s">
        <v>34</v>
      </c>
      <c r="Q19" s="23" t="s">
        <v>34</v>
      </c>
    </row>
    <row r="20" spans="1:17" x14ac:dyDescent="0.2">
      <c r="A20" s="21" t="s">
        <v>6</v>
      </c>
      <c r="B20" s="22">
        <v>33803</v>
      </c>
      <c r="C20" s="23" t="s">
        <v>67</v>
      </c>
      <c r="D20" s="23" t="s">
        <v>68</v>
      </c>
      <c r="E20" s="23" t="s">
        <v>69</v>
      </c>
      <c r="F20" s="22">
        <v>1150</v>
      </c>
      <c r="G20" s="23" t="s">
        <v>70</v>
      </c>
      <c r="H20" s="22">
        <v>1</v>
      </c>
      <c r="I20" s="23" t="s">
        <v>68</v>
      </c>
      <c r="J20" s="23" t="s">
        <v>69</v>
      </c>
      <c r="K20" s="22">
        <v>1150</v>
      </c>
      <c r="L20" s="23" t="s">
        <v>70</v>
      </c>
      <c r="M20" s="23" t="s">
        <v>34</v>
      </c>
      <c r="N20" s="24" t="s">
        <v>35</v>
      </c>
      <c r="O20" s="23" t="s">
        <v>34</v>
      </c>
      <c r="P20" s="23" t="s">
        <v>34</v>
      </c>
      <c r="Q20" s="23" t="s">
        <v>34</v>
      </c>
    </row>
    <row r="21" spans="1:17" x14ac:dyDescent="0.2">
      <c r="A21" s="21" t="s">
        <v>6</v>
      </c>
      <c r="B21" s="22">
        <v>33829</v>
      </c>
      <c r="C21" s="23" t="s">
        <v>71</v>
      </c>
      <c r="D21" s="23" t="s">
        <v>72</v>
      </c>
      <c r="E21" s="23" t="s">
        <v>73</v>
      </c>
      <c r="F21" s="22">
        <v>1150</v>
      </c>
      <c r="G21" s="23" t="s">
        <v>70</v>
      </c>
      <c r="H21" s="22">
        <v>1</v>
      </c>
      <c r="I21" s="23" t="s">
        <v>72</v>
      </c>
      <c r="J21" s="23" t="s">
        <v>73</v>
      </c>
      <c r="K21" s="22">
        <v>1150</v>
      </c>
      <c r="L21" s="23" t="s">
        <v>70</v>
      </c>
      <c r="M21" s="24" t="s">
        <v>35</v>
      </c>
      <c r="N21" s="24" t="s">
        <v>35</v>
      </c>
      <c r="O21" s="24" t="s">
        <v>35</v>
      </c>
      <c r="P21" s="23" t="s">
        <v>34</v>
      </c>
      <c r="Q21" s="23" t="s">
        <v>34</v>
      </c>
    </row>
    <row r="22" spans="1:17" x14ac:dyDescent="0.2">
      <c r="A22" s="21" t="s">
        <v>106</v>
      </c>
      <c r="B22" s="22">
        <v>41483</v>
      </c>
      <c r="C22" s="23" t="s">
        <v>74</v>
      </c>
      <c r="D22" s="23" t="s">
        <v>75</v>
      </c>
      <c r="E22" s="23" t="s">
        <v>57</v>
      </c>
      <c r="F22" s="22">
        <v>1040</v>
      </c>
      <c r="G22" s="23" t="s">
        <v>76</v>
      </c>
      <c r="H22" s="22">
        <v>1</v>
      </c>
      <c r="I22" s="23" t="s">
        <v>75</v>
      </c>
      <c r="J22" s="23" t="s">
        <v>57</v>
      </c>
      <c r="K22" s="22">
        <v>1040</v>
      </c>
      <c r="L22" s="23" t="s">
        <v>76</v>
      </c>
      <c r="M22" s="23" t="s">
        <v>34</v>
      </c>
      <c r="N22" s="24" t="s">
        <v>35</v>
      </c>
      <c r="O22" s="23" t="s">
        <v>34</v>
      </c>
      <c r="P22" s="23" t="s">
        <v>34</v>
      </c>
      <c r="Q22" s="23" t="s">
        <v>34</v>
      </c>
    </row>
    <row r="23" spans="1:17" x14ac:dyDescent="0.2">
      <c r="A23" s="21" t="s">
        <v>106</v>
      </c>
      <c r="B23" s="22">
        <v>41574</v>
      </c>
      <c r="C23" s="23" t="s">
        <v>77</v>
      </c>
      <c r="D23" s="23" t="s">
        <v>78</v>
      </c>
      <c r="E23" s="23" t="s">
        <v>79</v>
      </c>
      <c r="F23" s="22">
        <v>1090</v>
      </c>
      <c r="G23" s="23" t="s">
        <v>80</v>
      </c>
      <c r="H23" s="22">
        <v>1</v>
      </c>
      <c r="I23" s="23" t="s">
        <v>78</v>
      </c>
      <c r="J23" s="23" t="s">
        <v>79</v>
      </c>
      <c r="K23" s="22">
        <v>1090</v>
      </c>
      <c r="L23" s="23" t="s">
        <v>80</v>
      </c>
      <c r="M23" s="24" t="s">
        <v>35</v>
      </c>
      <c r="N23" s="24" t="s">
        <v>35</v>
      </c>
      <c r="O23" s="23" t="s">
        <v>34</v>
      </c>
      <c r="P23" s="23" t="s">
        <v>34</v>
      </c>
      <c r="Q23" s="23" t="s">
        <v>34</v>
      </c>
    </row>
    <row r="24" spans="1:17" x14ac:dyDescent="0.2">
      <c r="A24" s="21" t="s">
        <v>106</v>
      </c>
      <c r="B24" s="22">
        <v>41699</v>
      </c>
      <c r="C24" s="23" t="s">
        <v>81</v>
      </c>
      <c r="D24" s="23" t="s">
        <v>82</v>
      </c>
      <c r="E24" s="23" t="s">
        <v>83</v>
      </c>
      <c r="F24" s="22">
        <v>1080</v>
      </c>
      <c r="G24" s="23" t="s">
        <v>84</v>
      </c>
      <c r="H24" s="22">
        <v>1</v>
      </c>
      <c r="I24" s="23" t="s">
        <v>82</v>
      </c>
      <c r="J24" s="23" t="s">
        <v>83</v>
      </c>
      <c r="K24" s="22">
        <v>1080</v>
      </c>
      <c r="L24" s="23" t="s">
        <v>84</v>
      </c>
      <c r="M24" s="24" t="s">
        <v>35</v>
      </c>
      <c r="N24" s="24" t="s">
        <v>35</v>
      </c>
      <c r="O24" s="23" t="s">
        <v>34</v>
      </c>
      <c r="P24" s="23" t="s">
        <v>34</v>
      </c>
      <c r="Q24" s="23" t="s">
        <v>34</v>
      </c>
    </row>
    <row r="25" spans="1:17" x14ac:dyDescent="0.2">
      <c r="A25" s="21" t="s">
        <v>106</v>
      </c>
      <c r="B25" s="22">
        <v>41699</v>
      </c>
      <c r="C25" s="23" t="s">
        <v>81</v>
      </c>
      <c r="D25" s="23" t="s">
        <v>82</v>
      </c>
      <c r="E25" s="23" t="s">
        <v>83</v>
      </c>
      <c r="F25" s="22">
        <v>1080</v>
      </c>
      <c r="G25" s="23" t="s">
        <v>84</v>
      </c>
      <c r="H25" s="22">
        <v>2</v>
      </c>
      <c r="I25" s="23" t="s">
        <v>85</v>
      </c>
      <c r="J25" s="23" t="s">
        <v>86</v>
      </c>
      <c r="K25" s="22">
        <v>1070</v>
      </c>
      <c r="L25" s="23" t="s">
        <v>39</v>
      </c>
      <c r="M25" s="24" t="s">
        <v>35</v>
      </c>
      <c r="N25" s="23" t="s">
        <v>34</v>
      </c>
      <c r="O25" s="23" t="s">
        <v>34</v>
      </c>
      <c r="P25" s="23" t="s">
        <v>34</v>
      </c>
      <c r="Q25" s="23" t="s">
        <v>34</v>
      </c>
    </row>
    <row r="26" spans="1:17" x14ac:dyDescent="0.2">
      <c r="A26" s="21" t="s">
        <v>106</v>
      </c>
      <c r="B26" s="22">
        <v>41756</v>
      </c>
      <c r="C26" s="23" t="s">
        <v>87</v>
      </c>
      <c r="D26" s="23" t="s">
        <v>88</v>
      </c>
      <c r="E26" s="23" t="s">
        <v>89</v>
      </c>
      <c r="F26" s="22">
        <v>1030</v>
      </c>
      <c r="G26" s="23" t="s">
        <v>90</v>
      </c>
      <c r="H26" s="22">
        <v>1</v>
      </c>
      <c r="I26" s="23" t="s">
        <v>88</v>
      </c>
      <c r="J26" s="23" t="s">
        <v>89</v>
      </c>
      <c r="K26" s="22">
        <v>1030</v>
      </c>
      <c r="L26" s="23" t="s">
        <v>90</v>
      </c>
      <c r="M26" s="23" t="s">
        <v>34</v>
      </c>
      <c r="N26" s="24" t="s">
        <v>35</v>
      </c>
      <c r="O26" s="23" t="s">
        <v>34</v>
      </c>
      <c r="P26" s="23" t="s">
        <v>34</v>
      </c>
      <c r="Q26" s="23" t="s">
        <v>34</v>
      </c>
    </row>
    <row r="27" spans="1:17" x14ac:dyDescent="0.2">
      <c r="A27" s="21" t="s">
        <v>106</v>
      </c>
      <c r="B27" s="22">
        <v>41756</v>
      </c>
      <c r="C27" s="23" t="s">
        <v>87</v>
      </c>
      <c r="D27" s="23" t="s">
        <v>88</v>
      </c>
      <c r="E27" s="23" t="s">
        <v>89</v>
      </c>
      <c r="F27" s="22">
        <v>1030</v>
      </c>
      <c r="G27" s="23" t="s">
        <v>90</v>
      </c>
      <c r="H27" s="22">
        <v>2</v>
      </c>
      <c r="I27" s="23" t="s">
        <v>91</v>
      </c>
      <c r="J27" s="23" t="s">
        <v>92</v>
      </c>
      <c r="K27" s="22">
        <v>1140</v>
      </c>
      <c r="L27" s="23" t="s">
        <v>93</v>
      </c>
      <c r="M27" s="24" t="s">
        <v>35</v>
      </c>
      <c r="N27" s="23" t="s">
        <v>34</v>
      </c>
      <c r="O27" s="23" t="s">
        <v>34</v>
      </c>
      <c r="P27" s="23" t="s">
        <v>34</v>
      </c>
      <c r="Q27" s="23" t="s">
        <v>34</v>
      </c>
    </row>
    <row r="28" spans="1:17" x14ac:dyDescent="0.2">
      <c r="A28" s="21" t="s">
        <v>106</v>
      </c>
      <c r="B28" s="22">
        <v>41756</v>
      </c>
      <c r="C28" s="23" t="s">
        <v>87</v>
      </c>
      <c r="D28" s="23" t="s">
        <v>88</v>
      </c>
      <c r="E28" s="23" t="s">
        <v>89</v>
      </c>
      <c r="F28" s="22">
        <v>1030</v>
      </c>
      <c r="G28" s="23" t="s">
        <v>90</v>
      </c>
      <c r="H28" s="22">
        <v>4</v>
      </c>
      <c r="I28" s="23" t="s">
        <v>94</v>
      </c>
      <c r="J28" s="23" t="s">
        <v>95</v>
      </c>
      <c r="K28" s="22">
        <v>1070</v>
      </c>
      <c r="L28" s="23" t="s">
        <v>39</v>
      </c>
      <c r="M28" s="23" t="s">
        <v>34</v>
      </c>
      <c r="N28" s="23" t="s">
        <v>34</v>
      </c>
      <c r="O28" s="24" t="s">
        <v>35</v>
      </c>
      <c r="P28" s="23" t="s">
        <v>34</v>
      </c>
      <c r="Q28" s="23" t="s">
        <v>34</v>
      </c>
    </row>
    <row r="29" spans="1:17" x14ac:dyDescent="0.2">
      <c r="A29" s="21" t="s">
        <v>106</v>
      </c>
      <c r="B29" s="22">
        <v>41764</v>
      </c>
      <c r="C29" s="23" t="s">
        <v>96</v>
      </c>
      <c r="D29" s="23" t="s">
        <v>97</v>
      </c>
      <c r="E29" s="23" t="s">
        <v>61</v>
      </c>
      <c r="F29" s="22">
        <v>1082</v>
      </c>
      <c r="G29" s="23" t="s">
        <v>98</v>
      </c>
      <c r="H29" s="22">
        <v>1</v>
      </c>
      <c r="I29" s="23" t="s">
        <v>97</v>
      </c>
      <c r="J29" s="23" t="s">
        <v>61</v>
      </c>
      <c r="K29" s="22">
        <v>1082</v>
      </c>
      <c r="L29" s="23" t="s">
        <v>98</v>
      </c>
      <c r="M29" s="24" t="s">
        <v>35</v>
      </c>
      <c r="N29" s="24" t="s">
        <v>35</v>
      </c>
      <c r="O29" s="23" t="s">
        <v>34</v>
      </c>
      <c r="P29" s="23" t="s">
        <v>34</v>
      </c>
      <c r="Q29" s="23" t="s">
        <v>34</v>
      </c>
    </row>
    <row r="30" spans="1:17" x14ac:dyDescent="0.2">
      <c r="A30" s="21" t="s">
        <v>106</v>
      </c>
      <c r="B30" s="22">
        <v>41863</v>
      </c>
      <c r="C30" s="23" t="s">
        <v>99</v>
      </c>
      <c r="D30" s="23" t="s">
        <v>100</v>
      </c>
      <c r="E30" s="23" t="s">
        <v>101</v>
      </c>
      <c r="F30" s="22">
        <v>1180</v>
      </c>
      <c r="G30" s="23" t="s">
        <v>102</v>
      </c>
      <c r="H30" s="22">
        <v>1</v>
      </c>
      <c r="I30" s="23" t="s">
        <v>100</v>
      </c>
      <c r="J30" s="23" t="s">
        <v>101</v>
      </c>
      <c r="K30" s="22">
        <v>1180</v>
      </c>
      <c r="L30" s="23" t="s">
        <v>102</v>
      </c>
      <c r="M30" s="24" t="s">
        <v>35</v>
      </c>
      <c r="N30" s="24" t="s">
        <v>35</v>
      </c>
      <c r="O30" s="23" t="s">
        <v>34</v>
      </c>
      <c r="P30" s="23" t="s">
        <v>34</v>
      </c>
      <c r="Q30" s="23" t="s">
        <v>34</v>
      </c>
    </row>
    <row r="31" spans="1:17" x14ac:dyDescent="0.2">
      <c r="A31" s="25" t="s">
        <v>6</v>
      </c>
      <c r="B31" s="26">
        <v>122382</v>
      </c>
      <c r="C31" s="27" t="s">
        <v>103</v>
      </c>
      <c r="D31" s="27" t="s">
        <v>104</v>
      </c>
      <c r="E31" s="27" t="s">
        <v>105</v>
      </c>
      <c r="F31" s="26">
        <v>1070</v>
      </c>
      <c r="G31" s="27" t="s">
        <v>39</v>
      </c>
      <c r="H31" s="26">
        <v>1</v>
      </c>
      <c r="I31" s="27" t="s">
        <v>104</v>
      </c>
      <c r="J31" s="27" t="s">
        <v>105</v>
      </c>
      <c r="K31" s="26">
        <v>1070</v>
      </c>
      <c r="L31" s="27" t="s">
        <v>39</v>
      </c>
      <c r="M31" s="27" t="s">
        <v>34</v>
      </c>
      <c r="N31" s="28" t="s">
        <v>35</v>
      </c>
      <c r="O31" s="27" t="s">
        <v>34</v>
      </c>
      <c r="P31" s="27" t="s">
        <v>34</v>
      </c>
      <c r="Q31" s="27" t="s">
        <v>34</v>
      </c>
    </row>
  </sheetData>
  <mergeCells count="3">
    <mergeCell ref="E5:H5"/>
    <mergeCell ref="I5:L5"/>
    <mergeCell ref="M5:Q5"/>
  </mergeCells>
  <pageMargins left="0.31496062992125984" right="0.31496062992125984" top="0.35433070866141736" bottom="0.35433070866141736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1</vt:lpstr>
      <vt:lpstr>2</vt:lpstr>
      <vt:lpstr>3</vt:lpstr>
      <vt:lpstr>'1'!Afdrukbereik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Goeman</dc:creator>
  <cp:lastModifiedBy>Tytgat, Caroline</cp:lastModifiedBy>
  <cp:lastPrinted>2015-03-13T08:50:45Z</cp:lastPrinted>
  <dcterms:created xsi:type="dcterms:W3CDTF">2015-03-02T15:12:51Z</dcterms:created>
  <dcterms:modified xsi:type="dcterms:W3CDTF">2015-03-13T08:51:13Z</dcterms:modified>
</cp:coreProperties>
</file>