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laams Parlement\Schriftelijke vragen\2014-2015\3_defintieve antwoorden\vragen 251 - 300 (2014 - 2015)\"/>
    </mc:Choice>
  </mc:AlternateContent>
  <bookViews>
    <workbookView xWindow="480" yWindow="75" windowWidth="18195" windowHeight="8055"/>
  </bookViews>
  <sheets>
    <sheet name="Antwoord" sheetId="4" r:id="rId1"/>
  </sheets>
  <externalReferences>
    <externalReference r:id="rId2"/>
  </externalReferences>
  <definedNames>
    <definedName name="g">#REF!</definedName>
    <definedName name="geslaagd">#REF!</definedName>
    <definedName name="geslaagden">#REF!</definedName>
    <definedName name="ok">[1]Blad5!$A$42:$D$72</definedName>
  </definedNames>
  <calcPr calcId="152511"/>
</workbook>
</file>

<file path=xl/calcChain.xml><?xml version="1.0" encoding="utf-8"?>
<calcChain xmlns="http://schemas.openxmlformats.org/spreadsheetml/2006/main">
  <c r="I105" i="4" l="1"/>
  <c r="J105" i="4" s="1"/>
  <c r="F105" i="4"/>
  <c r="G105" i="4" s="1"/>
  <c r="C105" i="4"/>
  <c r="D105" i="4" s="1"/>
  <c r="I104" i="4"/>
  <c r="J104" i="4" s="1"/>
  <c r="F104" i="4"/>
  <c r="G104" i="4" s="1"/>
  <c r="C104" i="4"/>
  <c r="D104" i="4" s="1"/>
  <c r="I103" i="4"/>
  <c r="J103" i="4" s="1"/>
  <c r="F103" i="4"/>
  <c r="G103" i="4" s="1"/>
  <c r="C103" i="4"/>
  <c r="D103" i="4" s="1"/>
  <c r="I102" i="4"/>
  <c r="J102" i="4" s="1"/>
  <c r="F102" i="4"/>
  <c r="G102" i="4" s="1"/>
  <c r="I101" i="4"/>
  <c r="J101" i="4" s="1"/>
  <c r="F101" i="4"/>
  <c r="G101" i="4" s="1"/>
  <c r="C101" i="4"/>
  <c r="D101" i="4" s="1"/>
  <c r="I100" i="4"/>
  <c r="J100" i="4" s="1"/>
  <c r="F100" i="4"/>
  <c r="G100" i="4" s="1"/>
  <c r="I99" i="4"/>
  <c r="J99" i="4" s="1"/>
  <c r="F99" i="4"/>
  <c r="G99" i="4" s="1"/>
  <c r="I98" i="4"/>
  <c r="J98" i="4" s="1"/>
  <c r="F98" i="4"/>
  <c r="G98" i="4" s="1"/>
  <c r="I97" i="4"/>
  <c r="J97" i="4" s="1"/>
  <c r="F97" i="4"/>
  <c r="G97" i="4" s="1"/>
  <c r="I96" i="4"/>
  <c r="J96" i="4" s="1"/>
  <c r="F96" i="4"/>
  <c r="G96" i="4" s="1"/>
  <c r="C96" i="4"/>
  <c r="D96" i="4" s="1"/>
  <c r="I95" i="4"/>
  <c r="J95" i="4" s="1"/>
  <c r="F95" i="4"/>
  <c r="G95" i="4" s="1"/>
  <c r="C95" i="4"/>
  <c r="D95" i="4" s="1"/>
  <c r="I94" i="4"/>
  <c r="J94" i="4" s="1"/>
  <c r="F94" i="4"/>
  <c r="G94" i="4" s="1"/>
  <c r="C94" i="4"/>
  <c r="D94" i="4" s="1"/>
  <c r="I93" i="4"/>
  <c r="J93" i="4" s="1"/>
  <c r="F93" i="4"/>
  <c r="G93" i="4" s="1"/>
  <c r="C93" i="4"/>
  <c r="D93" i="4" s="1"/>
  <c r="I92" i="4"/>
  <c r="J92" i="4" s="1"/>
  <c r="F92" i="4"/>
  <c r="G92" i="4" s="1"/>
  <c r="C92" i="4"/>
  <c r="D92" i="4" s="1"/>
  <c r="I91" i="4"/>
  <c r="J91" i="4" s="1"/>
  <c r="F91" i="4"/>
  <c r="G91" i="4" s="1"/>
  <c r="I90" i="4"/>
  <c r="J90" i="4" s="1"/>
  <c r="F90" i="4"/>
  <c r="G90" i="4" s="1"/>
  <c r="C90" i="4"/>
  <c r="D90" i="4" s="1"/>
  <c r="I89" i="4"/>
  <c r="J89" i="4" s="1"/>
  <c r="C89" i="4"/>
  <c r="D89" i="4" s="1"/>
  <c r="I88" i="4"/>
  <c r="J88" i="4" s="1"/>
  <c r="C88" i="4"/>
  <c r="D88" i="4" s="1"/>
  <c r="I87" i="4"/>
  <c r="J87" i="4" s="1"/>
  <c r="F87" i="4"/>
  <c r="G87" i="4" s="1"/>
  <c r="C87" i="4"/>
  <c r="D87" i="4" s="1"/>
  <c r="I86" i="4"/>
  <c r="J86" i="4" s="1"/>
  <c r="F86" i="4"/>
  <c r="G86" i="4" s="1"/>
  <c r="C86" i="4"/>
  <c r="D86" i="4" s="1"/>
  <c r="I85" i="4"/>
  <c r="J85" i="4" s="1"/>
  <c r="F85" i="4"/>
  <c r="G85" i="4" s="1"/>
  <c r="C85" i="4"/>
  <c r="D85" i="4" s="1"/>
  <c r="I84" i="4"/>
  <c r="J84" i="4" s="1"/>
  <c r="C84" i="4"/>
  <c r="D84" i="4" s="1"/>
  <c r="I83" i="4"/>
  <c r="J83" i="4" s="1"/>
  <c r="F83" i="4"/>
  <c r="G83" i="4" s="1"/>
  <c r="C83" i="4"/>
  <c r="D83" i="4" s="1"/>
  <c r="I82" i="4"/>
  <c r="J82" i="4" s="1"/>
  <c r="F82" i="4"/>
  <c r="G82" i="4" s="1"/>
  <c r="C82" i="4"/>
  <c r="D82" i="4" s="1"/>
  <c r="I81" i="4"/>
  <c r="J81" i="4" s="1"/>
  <c r="F81" i="4"/>
  <c r="G81" i="4" s="1"/>
  <c r="C81" i="4"/>
  <c r="D81" i="4" s="1"/>
  <c r="I80" i="4"/>
  <c r="J80" i="4" s="1"/>
  <c r="F80" i="4"/>
  <c r="G80" i="4" s="1"/>
  <c r="I79" i="4"/>
  <c r="J79" i="4" s="1"/>
  <c r="F79" i="4"/>
  <c r="G79" i="4" s="1"/>
  <c r="C79" i="4"/>
  <c r="D79" i="4" s="1"/>
  <c r="I78" i="4"/>
  <c r="J78" i="4" s="1"/>
  <c r="F78" i="4"/>
  <c r="G78" i="4" s="1"/>
  <c r="C78" i="4"/>
  <c r="D78" i="4" s="1"/>
  <c r="I77" i="4"/>
  <c r="J77" i="4" s="1"/>
  <c r="C77" i="4"/>
  <c r="D77" i="4" s="1"/>
  <c r="I76" i="4"/>
  <c r="J76" i="4" s="1"/>
  <c r="F76" i="4"/>
  <c r="G76" i="4" s="1"/>
  <c r="I75" i="4"/>
  <c r="J75" i="4" s="1"/>
  <c r="F75" i="4"/>
  <c r="G75" i="4" s="1"/>
  <c r="I74" i="4"/>
  <c r="J74" i="4" s="1"/>
  <c r="F74" i="4"/>
  <c r="G74" i="4" s="1"/>
  <c r="I73" i="4"/>
  <c r="J73" i="4" s="1"/>
  <c r="F73" i="4"/>
  <c r="G73" i="4" s="1"/>
  <c r="C73" i="4"/>
  <c r="D73" i="4" s="1"/>
  <c r="G204" i="4"/>
  <c r="G203" i="4"/>
  <c r="G201" i="4"/>
  <c r="G200" i="4"/>
  <c r="G199" i="4"/>
  <c r="G198" i="4"/>
  <c r="G197" i="4"/>
  <c r="G196" i="4"/>
  <c r="G194" i="4"/>
  <c r="G193" i="4"/>
  <c r="G192" i="4"/>
  <c r="G191" i="4"/>
  <c r="G190" i="4"/>
  <c r="G188" i="4"/>
  <c r="G187" i="4"/>
  <c r="G186" i="4"/>
  <c r="G185" i="4"/>
  <c r="G183" i="4"/>
  <c r="G182" i="4"/>
  <c r="G181" i="4"/>
  <c r="G179" i="4"/>
  <c r="G178" i="4"/>
  <c r="G177" i="4"/>
  <c r="G176" i="4"/>
  <c r="G175" i="4"/>
  <c r="G173" i="4"/>
  <c r="G172" i="4"/>
  <c r="G171" i="4"/>
  <c r="G169" i="4"/>
  <c r="G68" i="4" l="1"/>
  <c r="F69" i="4"/>
  <c r="G69" i="4" s="1"/>
  <c r="G67" i="4"/>
  <c r="B69" i="4"/>
  <c r="B61" i="4"/>
  <c r="C53" i="4" s="1"/>
  <c r="C60" i="4" l="1"/>
  <c r="C56" i="4"/>
  <c r="C61" i="4"/>
  <c r="C59" i="4"/>
  <c r="C55" i="4"/>
  <c r="C54" i="4"/>
  <c r="C58" i="4"/>
  <c r="C52" i="4"/>
  <c r="C57" i="4"/>
</calcChain>
</file>

<file path=xl/sharedStrings.xml><?xml version="1.0" encoding="utf-8"?>
<sst xmlns="http://schemas.openxmlformats.org/spreadsheetml/2006/main" count="230" uniqueCount="73">
  <si>
    <t>aantal zorgkandidaten die inschreven</t>
  </si>
  <si>
    <t>totaal uniek deelnemers aan examen zorg</t>
  </si>
  <si>
    <t>Eindtotaal</t>
  </si>
  <si>
    <t>18 +</t>
  </si>
  <si>
    <t>Kantoor/Kantooradministratie en Gegevensbeheer</t>
  </si>
  <si>
    <t>Humane Wetenschappen</t>
  </si>
  <si>
    <t>Organisatiehulp/Organisatieassistentie - Frans</t>
  </si>
  <si>
    <t>Wetenschappen</t>
  </si>
  <si>
    <t>Kantoor</t>
  </si>
  <si>
    <t>Handel</t>
  </si>
  <si>
    <t>Moderne Wetenschappen</t>
  </si>
  <si>
    <t>Economie-Wiskunde</t>
  </si>
  <si>
    <t>Organisatiehulp/Organisatieassistentie - Engels</t>
  </si>
  <si>
    <t>Wetenschappen-Wiskunde</t>
  </si>
  <si>
    <t>V/Kantoor/Kantooradministratie en geg. beheer (8)</t>
  </si>
  <si>
    <t>Handel.</t>
  </si>
  <si>
    <t>Secretariaat Talen</t>
  </si>
  <si>
    <t>Handel-Talen</t>
  </si>
  <si>
    <t>Publiciteitsgrafiek/Publiciteit en Illustratie</t>
  </si>
  <si>
    <t>Beeldende Vorming</t>
  </si>
  <si>
    <t>Moderne Talen-Wetenschappen</t>
  </si>
  <si>
    <t>Farmaceutisch Technisch Assistent</t>
  </si>
  <si>
    <t>Economie-Moderne Talen</t>
  </si>
  <si>
    <t>Publiciteitsgrafiek / Publiciteit en Illustratie - Engels</t>
  </si>
  <si>
    <t>Onthaal en Public Relations</t>
  </si>
  <si>
    <t>Fotografie</t>
  </si>
  <si>
    <t>E/Techniek-wetenschappen</t>
  </si>
  <si>
    <t>Economie</t>
  </si>
  <si>
    <t>Latijn-Wiskunde</t>
  </si>
  <si>
    <t>Latijn-Moderne Talen</t>
  </si>
  <si>
    <t>Latijn</t>
  </si>
  <si>
    <t>E/Autotechnieken</t>
  </si>
  <si>
    <t>Latijn-Wetenschappen</t>
  </si>
  <si>
    <t>Sociale en Technische Wetenschappen</t>
  </si>
  <si>
    <t>E/Mechanica</t>
  </si>
  <si>
    <t>S/Farmaceutisch-technisch Assistent (1)</t>
  </si>
  <si>
    <t>18 -</t>
  </si>
  <si>
    <t>Studierichting</t>
  </si>
  <si>
    <t>Totaal</t>
  </si>
  <si>
    <t>Opm.: één kandidaat kan inschrijven in meerdere graden</t>
  </si>
  <si>
    <t>Leeftijd</t>
  </si>
  <si>
    <t>Vraag 1</t>
  </si>
  <si>
    <t>ASS (autismespectrumstoornis)</t>
  </si>
  <si>
    <t>Leerstoornis dyscalculie</t>
  </si>
  <si>
    <t>Leerstoornis dyslexie</t>
  </si>
  <si>
    <t>Visuele functiebeperking</t>
  </si>
  <si>
    <t>Motorische functiebeperking</t>
  </si>
  <si>
    <t>DCD (motorische dyspraxie)</t>
  </si>
  <si>
    <t>Psychiatrische functiebeperking</t>
  </si>
  <si>
    <t>(Taal)spraakstoornis</t>
  </si>
  <si>
    <t>Chronische ziekte</t>
  </si>
  <si>
    <t>Auditieve functiebeperking</t>
  </si>
  <si>
    <t>Leerstoornis</t>
  </si>
  <si>
    <t>1ste graad</t>
  </si>
  <si>
    <t>2de graad</t>
  </si>
  <si>
    <t>3 de graad</t>
  </si>
  <si>
    <t>Vraag 2</t>
  </si>
  <si>
    <t xml:space="preserve">Functiebeperking </t>
  </si>
  <si>
    <t>aantal</t>
  </si>
  <si>
    <t xml:space="preserve">ADHD </t>
  </si>
  <si>
    <t>Opm. een kandidaat kan meerdere functiebeperkingen hebben</t>
  </si>
  <si>
    <t>Vraag 4 en 5</t>
  </si>
  <si>
    <t>Vraag 3</t>
  </si>
  <si>
    <t>Aantal deelnames aan examens</t>
  </si>
  <si>
    <t>Aantal examens geslaagd</t>
  </si>
  <si>
    <t>%</t>
  </si>
  <si>
    <t>Slaagpercentage</t>
  </si>
  <si>
    <t>Deelnemer</t>
  </si>
  <si>
    <t>geslaagden</t>
  </si>
  <si>
    <t>E/Elektrische installaties/Industriële elektriciteit (Eng)</t>
  </si>
  <si>
    <t>deelnemer</t>
  </si>
  <si>
    <t>geslaagd</t>
  </si>
  <si>
    <t>Vraag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</si>
</sst>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4" fillId="4" borderId="0" xfId="4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4" borderId="0" xfId="4"/>
    <xf numFmtId="0" fontId="4" fillId="4" borderId="2" xfId="4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0" fontId="3" fillId="0" borderId="0" xfId="0" applyFont="1"/>
    <xf numFmtId="0" fontId="2" fillId="2" borderId="1" xfId="2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9" fontId="0" fillId="0" borderId="2" xfId="1" applyFont="1" applyBorder="1" applyAlignment="1">
      <alignment horizontal="center" vertical="center" wrapText="1"/>
    </xf>
    <xf numFmtId="9" fontId="3" fillId="0" borderId="2" xfId="1" applyFont="1" applyBorder="1" applyAlignment="1">
      <alignment horizontal="center" vertical="center"/>
    </xf>
    <xf numFmtId="0" fontId="4" fillId="4" borderId="2" xfId="4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5" borderId="2" xfId="5" applyNumberFormat="1" applyBorder="1" applyAlignment="1">
      <alignment horizontal="center" vertical="center"/>
    </xf>
    <xf numFmtId="0" fontId="1" fillId="5" borderId="2" xfId="5" applyBorder="1" applyAlignment="1">
      <alignment horizontal="center" vertical="center"/>
    </xf>
    <xf numFmtId="9" fontId="1" fillId="5" borderId="2" xfId="5" applyNumberFormat="1" applyBorder="1" applyAlignment="1">
      <alignment horizontal="center" vertical="center"/>
    </xf>
    <xf numFmtId="0" fontId="1" fillId="6" borderId="2" xfId="6" applyNumberFormat="1" applyBorder="1" applyAlignment="1">
      <alignment horizontal="center" vertical="center"/>
    </xf>
    <xf numFmtId="0" fontId="1" fillId="6" borderId="2" xfId="6" applyBorder="1" applyAlignment="1">
      <alignment horizontal="center" vertical="center"/>
    </xf>
    <xf numFmtId="9" fontId="1" fillId="6" borderId="2" xfId="6" applyNumberFormat="1" applyBorder="1" applyAlignment="1">
      <alignment horizontal="center" vertical="center"/>
    </xf>
    <xf numFmtId="0" fontId="1" fillId="3" borderId="2" xfId="3" applyNumberFormat="1" applyBorder="1" applyAlignment="1">
      <alignment horizontal="center" vertical="center"/>
    </xf>
    <xf numFmtId="0" fontId="1" fillId="3" borderId="2" xfId="3" applyBorder="1" applyAlignment="1">
      <alignment horizontal="center" vertical="center"/>
    </xf>
    <xf numFmtId="9" fontId="1" fillId="3" borderId="2" xfId="3" applyNumberForma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9" fontId="2" fillId="2" borderId="1" xfId="2" applyNumberFormat="1" applyAlignment="1">
      <alignment horizontal="center" vertical="center"/>
    </xf>
    <xf numFmtId="0" fontId="4" fillId="4" borderId="3" xfId="4" applyBorder="1" applyAlignment="1">
      <alignment horizontal="center"/>
    </xf>
    <xf numFmtId="0" fontId="4" fillId="4" borderId="2" xfId="4" applyBorder="1" applyAlignment="1">
      <alignment horizontal="center"/>
    </xf>
  </cellXfs>
  <cellStyles count="7">
    <cellStyle name="20% - Accent1" xfId="3" builtinId="30"/>
    <cellStyle name="20% - Accent2" xfId="5" builtinId="34"/>
    <cellStyle name="20% - Accent3" xfId="6" builtinId="38"/>
    <cellStyle name="Accent2" xfId="4" builtinId="33"/>
    <cellStyle name="Controlecel" xfId="2" builtinId="23"/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ytgatca\AppData\Local\Microsoft\Windows\Temporary%20Internet%20Files\Content.Outlook\EC48HK26\zor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woord"/>
      <sheetName val="Blad1"/>
      <sheetName val="query"/>
      <sheetName val="Blad3"/>
      <sheetName val="Blad5"/>
      <sheetName val="Blad4"/>
      <sheetName val="Blad7"/>
      <sheetName val="Blad6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2">
          <cell r="A42" t="str">
            <v>Som van aantal</v>
          </cell>
          <cell r="B42" t="str">
            <v>Kolomlabels</v>
          </cell>
        </row>
        <row r="43">
          <cell r="A43" t="str">
            <v>Rijlabels</v>
          </cell>
          <cell r="B43" t="str">
            <v>18 -</v>
          </cell>
          <cell r="C43" t="str">
            <v>18 +</v>
          </cell>
          <cell r="D43" t="str">
            <v>Eindtotaal</v>
          </cell>
        </row>
        <row r="44">
          <cell r="A44" t="str">
            <v>Beeldende Vorming</v>
          </cell>
          <cell r="B44">
            <v>3</v>
          </cell>
          <cell r="C44">
            <v>8</v>
          </cell>
          <cell r="D44">
            <v>11</v>
          </cell>
        </row>
        <row r="45">
          <cell r="A45" t="str">
            <v>E/Elektrische installaties/Industriële elektriciteit (Eng)</v>
          </cell>
          <cell r="C45">
            <v>1</v>
          </cell>
          <cell r="D45">
            <v>1</v>
          </cell>
        </row>
        <row r="46">
          <cell r="A46" t="str">
            <v>E/Techniek-wetenschappen</v>
          </cell>
          <cell r="C46">
            <v>1</v>
          </cell>
          <cell r="D46">
            <v>1</v>
          </cell>
        </row>
        <row r="47">
          <cell r="A47" t="str">
            <v>Economie</v>
          </cell>
          <cell r="B47">
            <v>24</v>
          </cell>
          <cell r="D47">
            <v>24</v>
          </cell>
        </row>
        <row r="48">
          <cell r="A48" t="str">
            <v>Economie-Moderne Talen</v>
          </cell>
          <cell r="B48">
            <v>12</v>
          </cell>
          <cell r="C48">
            <v>42</v>
          </cell>
          <cell r="D48">
            <v>54</v>
          </cell>
        </row>
        <row r="49">
          <cell r="A49" t="str">
            <v>Economie-Wiskunde</v>
          </cell>
          <cell r="B49">
            <v>29</v>
          </cell>
          <cell r="C49">
            <v>13</v>
          </cell>
          <cell r="D49">
            <v>42</v>
          </cell>
        </row>
        <row r="50">
          <cell r="A50" t="str">
            <v>Fotografie</v>
          </cell>
          <cell r="B50">
            <v>8</v>
          </cell>
          <cell r="C50">
            <v>3</v>
          </cell>
          <cell r="D50">
            <v>11</v>
          </cell>
        </row>
        <row r="51">
          <cell r="A51" t="str">
            <v>Handel</v>
          </cell>
          <cell r="B51">
            <v>19</v>
          </cell>
          <cell r="C51">
            <v>44</v>
          </cell>
          <cell r="D51">
            <v>63</v>
          </cell>
        </row>
        <row r="52">
          <cell r="A52" t="str">
            <v>Handel-Talen</v>
          </cell>
          <cell r="B52">
            <v>39</v>
          </cell>
          <cell r="D52">
            <v>39</v>
          </cell>
        </row>
        <row r="53">
          <cell r="A53" t="str">
            <v>Humane Wetenschappen</v>
          </cell>
          <cell r="B53">
            <v>24</v>
          </cell>
          <cell r="C53">
            <v>31</v>
          </cell>
          <cell r="D53">
            <v>55</v>
          </cell>
        </row>
        <row r="54">
          <cell r="A54" t="str">
            <v>Kantoor</v>
          </cell>
          <cell r="B54">
            <v>104</v>
          </cell>
          <cell r="C54">
            <v>38</v>
          </cell>
          <cell r="D54">
            <v>142</v>
          </cell>
        </row>
        <row r="55">
          <cell r="A55" t="str">
            <v>Kantoor/Kantooradministratie en Gegevensbeheer</v>
          </cell>
          <cell r="B55">
            <v>115</v>
          </cell>
          <cell r="C55">
            <v>294</v>
          </cell>
          <cell r="D55">
            <v>409</v>
          </cell>
        </row>
        <row r="56">
          <cell r="A56" t="str">
            <v>Latijn</v>
          </cell>
          <cell r="B56">
            <v>1</v>
          </cell>
          <cell r="D56">
            <v>1</v>
          </cell>
        </row>
        <row r="57">
          <cell r="A57" t="str">
            <v>Latijn-Wetenschappen</v>
          </cell>
          <cell r="B57">
            <v>5</v>
          </cell>
          <cell r="C57">
            <v>1</v>
          </cell>
          <cell r="D57">
            <v>6</v>
          </cell>
        </row>
        <row r="58">
          <cell r="A58" t="str">
            <v>Latijn-Wiskunde</v>
          </cell>
          <cell r="C58">
            <v>1</v>
          </cell>
          <cell r="D58">
            <v>1</v>
          </cell>
        </row>
        <row r="59">
          <cell r="A59" t="str">
            <v>Moderne Talen-Wetenschappen</v>
          </cell>
          <cell r="B59">
            <v>1</v>
          </cell>
          <cell r="C59">
            <v>5</v>
          </cell>
          <cell r="D59">
            <v>6</v>
          </cell>
        </row>
        <row r="60">
          <cell r="A60" t="str">
            <v>Moderne Wetenschappen</v>
          </cell>
          <cell r="B60">
            <v>20</v>
          </cell>
          <cell r="C60">
            <v>1</v>
          </cell>
          <cell r="D60">
            <v>21</v>
          </cell>
        </row>
        <row r="61">
          <cell r="A61" t="str">
            <v>Onthaal en Public Relations</v>
          </cell>
          <cell r="B61">
            <v>35</v>
          </cell>
          <cell r="C61">
            <v>39</v>
          </cell>
          <cell r="D61">
            <v>74</v>
          </cell>
        </row>
        <row r="62">
          <cell r="A62" t="str">
            <v>Organisatiehulp/Organisatieassistentie - Engels</v>
          </cell>
          <cell r="B62">
            <v>18</v>
          </cell>
          <cell r="C62">
            <v>27</v>
          </cell>
          <cell r="D62">
            <v>45</v>
          </cell>
        </row>
        <row r="63">
          <cell r="A63" t="str">
            <v>Organisatiehulp/Organisatieassistentie - Frans</v>
          </cell>
          <cell r="B63">
            <v>9</v>
          </cell>
          <cell r="C63">
            <v>9</v>
          </cell>
          <cell r="D63">
            <v>18</v>
          </cell>
        </row>
        <row r="64">
          <cell r="A64" t="str">
            <v>Publiciteitsgrafiek / Publiciteit en Illustratie - Engels</v>
          </cell>
          <cell r="C64">
            <v>2</v>
          </cell>
          <cell r="D64">
            <v>2</v>
          </cell>
        </row>
        <row r="65">
          <cell r="A65" t="str">
            <v>Publiciteitsgrafiek/Publiciteit en Illustratie</v>
          </cell>
          <cell r="C65">
            <v>1</v>
          </cell>
          <cell r="D65">
            <v>1</v>
          </cell>
        </row>
        <row r="66">
          <cell r="A66" t="str">
            <v>S/Farmaceutisch-technisch Assistent (1)</v>
          </cell>
          <cell r="C66">
            <v>2</v>
          </cell>
          <cell r="D66">
            <v>2</v>
          </cell>
        </row>
        <row r="67">
          <cell r="A67" t="str">
            <v>Secretariaat Talen</v>
          </cell>
          <cell r="C67">
            <v>7</v>
          </cell>
          <cell r="D67">
            <v>7</v>
          </cell>
        </row>
        <row r="68">
          <cell r="A68" t="str">
            <v>Sociale en Technische Wetenschappen</v>
          </cell>
          <cell r="B68">
            <v>15</v>
          </cell>
          <cell r="C68">
            <v>27</v>
          </cell>
          <cell r="D68">
            <v>42</v>
          </cell>
        </row>
        <row r="69">
          <cell r="A69" t="str">
            <v>V/Kantoor/Kantooradministratie en geg. beheer (8)</v>
          </cell>
          <cell r="C69">
            <v>14</v>
          </cell>
          <cell r="D69">
            <v>14</v>
          </cell>
        </row>
        <row r="70">
          <cell r="A70" t="str">
            <v>Wetenschappen</v>
          </cell>
          <cell r="B70">
            <v>50</v>
          </cell>
          <cell r="C70">
            <v>1</v>
          </cell>
          <cell r="D70">
            <v>51</v>
          </cell>
        </row>
        <row r="71">
          <cell r="A71" t="str">
            <v>Wetenschappen-Wiskunde</v>
          </cell>
          <cell r="B71">
            <v>34</v>
          </cell>
          <cell r="C71">
            <v>21</v>
          </cell>
          <cell r="D71">
            <v>55</v>
          </cell>
        </row>
        <row r="72">
          <cell r="A72" t="str">
            <v>Eindtotaal</v>
          </cell>
          <cell r="B72">
            <v>565</v>
          </cell>
          <cell r="C72">
            <v>633</v>
          </cell>
          <cell r="D72">
            <v>1198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"/>
  <sheetViews>
    <sheetView tabSelected="1" workbookViewId="0"/>
  </sheetViews>
  <sheetFormatPr defaultRowHeight="15" x14ac:dyDescent="0.25"/>
  <cols>
    <col min="1" max="1" width="52.5703125" bestFit="1" customWidth="1"/>
    <col min="2" max="2" width="10.85546875" style="1" bestFit="1" customWidth="1"/>
    <col min="3" max="3" width="11.5703125" style="1" bestFit="1" customWidth="1"/>
    <col min="4" max="4" width="10" style="1" bestFit="1" customWidth="1"/>
    <col min="5" max="6" width="11" bestFit="1" customWidth="1"/>
    <col min="8" max="8" width="10.85546875" bestFit="1" customWidth="1"/>
  </cols>
  <sheetData>
    <row r="1" spans="1:4" x14ac:dyDescent="0.25">
      <c r="A1" s="10" t="s">
        <v>41</v>
      </c>
    </row>
    <row r="2" spans="1:4" x14ac:dyDescent="0.25">
      <c r="A2" s="6" t="s">
        <v>0</v>
      </c>
      <c r="B2" s="4">
        <v>368</v>
      </c>
    </row>
    <row r="4" spans="1:4" x14ac:dyDescent="0.25">
      <c r="B4" s="2">
        <v>-18</v>
      </c>
      <c r="C4" s="2" t="s">
        <v>3</v>
      </c>
      <c r="D4" s="2" t="s">
        <v>38</v>
      </c>
    </row>
    <row r="5" spans="1:4" x14ac:dyDescent="0.25">
      <c r="A5" s="7" t="s">
        <v>1</v>
      </c>
      <c r="B5" s="4">
        <v>132</v>
      </c>
      <c r="C5" s="4">
        <v>218</v>
      </c>
      <c r="D5" s="4">
        <v>350</v>
      </c>
    </row>
    <row r="7" spans="1:4" x14ac:dyDescent="0.25">
      <c r="A7" s="6" t="s">
        <v>37</v>
      </c>
      <c r="B7" s="2" t="s">
        <v>36</v>
      </c>
      <c r="C7" s="2" t="s">
        <v>3</v>
      </c>
      <c r="D7" s="2" t="s">
        <v>38</v>
      </c>
    </row>
    <row r="8" spans="1:4" x14ac:dyDescent="0.25">
      <c r="A8" s="3" t="s">
        <v>19</v>
      </c>
      <c r="B8" s="4">
        <v>1</v>
      </c>
      <c r="C8" s="4">
        <v>2</v>
      </c>
      <c r="D8" s="4">
        <v>3</v>
      </c>
    </row>
    <row r="9" spans="1:4" x14ac:dyDescent="0.25">
      <c r="A9" s="3" t="s">
        <v>31</v>
      </c>
      <c r="B9" s="4"/>
      <c r="C9" s="4">
        <v>1</v>
      </c>
      <c r="D9" s="4">
        <v>1</v>
      </c>
    </row>
    <row r="10" spans="1:4" x14ac:dyDescent="0.25">
      <c r="A10" s="3" t="s">
        <v>34</v>
      </c>
      <c r="B10" s="4"/>
      <c r="C10" s="4">
        <v>1</v>
      </c>
      <c r="D10" s="4">
        <v>1</v>
      </c>
    </row>
    <row r="11" spans="1:4" x14ac:dyDescent="0.25">
      <c r="A11" s="3" t="s">
        <v>26</v>
      </c>
      <c r="B11" s="4"/>
      <c r="C11" s="4">
        <v>1</v>
      </c>
      <c r="D11" s="4">
        <v>1</v>
      </c>
    </row>
    <row r="12" spans="1:4" x14ac:dyDescent="0.25">
      <c r="A12" s="3" t="s">
        <v>27</v>
      </c>
      <c r="B12" s="4">
        <v>10</v>
      </c>
      <c r="C12" s="4"/>
      <c r="D12" s="4">
        <v>10</v>
      </c>
    </row>
    <row r="13" spans="1:4" x14ac:dyDescent="0.25">
      <c r="A13" s="3" t="s">
        <v>22</v>
      </c>
      <c r="B13" s="4">
        <v>6</v>
      </c>
      <c r="C13" s="4">
        <v>8</v>
      </c>
      <c r="D13" s="4">
        <v>14</v>
      </c>
    </row>
    <row r="14" spans="1:4" x14ac:dyDescent="0.25">
      <c r="A14" s="3" t="s">
        <v>11</v>
      </c>
      <c r="B14" s="4">
        <v>8</v>
      </c>
      <c r="C14" s="4">
        <v>3</v>
      </c>
      <c r="D14" s="4">
        <v>11</v>
      </c>
    </row>
    <row r="15" spans="1:4" x14ac:dyDescent="0.25">
      <c r="A15" s="3" t="s">
        <v>21</v>
      </c>
      <c r="B15" s="4"/>
      <c r="C15" s="4">
        <v>1</v>
      </c>
      <c r="D15" s="4">
        <v>1</v>
      </c>
    </row>
    <row r="16" spans="1:4" x14ac:dyDescent="0.25">
      <c r="A16" s="3" t="s">
        <v>25</v>
      </c>
      <c r="B16" s="4">
        <v>1</v>
      </c>
      <c r="C16" s="4">
        <v>1</v>
      </c>
      <c r="D16" s="4">
        <v>2</v>
      </c>
    </row>
    <row r="17" spans="1:4" x14ac:dyDescent="0.25">
      <c r="A17" s="3" t="s">
        <v>9</v>
      </c>
      <c r="B17" s="4">
        <v>9</v>
      </c>
      <c r="C17" s="4">
        <v>8</v>
      </c>
      <c r="D17" s="4">
        <v>17</v>
      </c>
    </row>
    <row r="18" spans="1:4" x14ac:dyDescent="0.25">
      <c r="A18" s="3" t="s">
        <v>17</v>
      </c>
      <c r="B18" s="4">
        <v>9</v>
      </c>
      <c r="C18" s="4"/>
      <c r="D18" s="4">
        <v>9</v>
      </c>
    </row>
    <row r="19" spans="1:4" x14ac:dyDescent="0.25">
      <c r="A19" s="3" t="s">
        <v>5</v>
      </c>
      <c r="B19" s="4">
        <v>12</v>
      </c>
      <c r="C19" s="4">
        <v>17</v>
      </c>
      <c r="D19" s="4">
        <v>29</v>
      </c>
    </row>
    <row r="20" spans="1:4" x14ac:dyDescent="0.25">
      <c r="A20" s="3" t="s">
        <v>8</v>
      </c>
      <c r="B20" s="4">
        <v>36</v>
      </c>
      <c r="C20" s="4">
        <v>14</v>
      </c>
      <c r="D20" s="4">
        <v>50</v>
      </c>
    </row>
    <row r="21" spans="1:4" x14ac:dyDescent="0.25">
      <c r="A21" s="3" t="s">
        <v>4</v>
      </c>
      <c r="B21" s="4">
        <v>21</v>
      </c>
      <c r="C21" s="4">
        <v>76</v>
      </c>
      <c r="D21" s="4">
        <v>97</v>
      </c>
    </row>
    <row r="22" spans="1:4" x14ac:dyDescent="0.25">
      <c r="A22" s="3" t="s">
        <v>30</v>
      </c>
      <c r="B22" s="4">
        <v>1</v>
      </c>
      <c r="C22" s="4"/>
      <c r="D22" s="4">
        <v>1</v>
      </c>
    </row>
    <row r="23" spans="1:4" x14ac:dyDescent="0.25">
      <c r="A23" s="3" t="s">
        <v>29</v>
      </c>
      <c r="B23" s="4">
        <v>1</v>
      </c>
      <c r="C23" s="4"/>
      <c r="D23" s="4">
        <v>1</v>
      </c>
    </row>
    <row r="24" spans="1:4" x14ac:dyDescent="0.25">
      <c r="A24" s="3" t="s">
        <v>32</v>
      </c>
      <c r="B24" s="4">
        <v>1</v>
      </c>
      <c r="C24" s="4">
        <v>1</v>
      </c>
      <c r="D24" s="4">
        <v>2</v>
      </c>
    </row>
    <row r="25" spans="1:4" x14ac:dyDescent="0.25">
      <c r="A25" s="3" t="s">
        <v>28</v>
      </c>
      <c r="B25" s="4"/>
      <c r="C25" s="4">
        <v>1</v>
      </c>
      <c r="D25" s="4">
        <v>1</v>
      </c>
    </row>
    <row r="26" spans="1:4" x14ac:dyDescent="0.25">
      <c r="A26" s="3" t="s">
        <v>20</v>
      </c>
      <c r="B26" s="4">
        <v>1</v>
      </c>
      <c r="C26" s="4">
        <v>3</v>
      </c>
      <c r="D26" s="4">
        <v>4</v>
      </c>
    </row>
    <row r="27" spans="1:4" x14ac:dyDescent="0.25">
      <c r="A27" s="3" t="s">
        <v>24</v>
      </c>
      <c r="B27" s="4">
        <v>8</v>
      </c>
      <c r="C27" s="4">
        <v>15</v>
      </c>
      <c r="D27" s="4">
        <v>23</v>
      </c>
    </row>
    <row r="28" spans="1:4" x14ac:dyDescent="0.25">
      <c r="A28" s="3" t="s">
        <v>12</v>
      </c>
      <c r="B28" s="4">
        <v>5</v>
      </c>
      <c r="C28" s="4">
        <v>16</v>
      </c>
      <c r="D28" s="4">
        <v>21</v>
      </c>
    </row>
    <row r="29" spans="1:4" x14ac:dyDescent="0.25">
      <c r="A29" s="3" t="s">
        <v>6</v>
      </c>
      <c r="B29" s="4">
        <v>2</v>
      </c>
      <c r="C29" s="4">
        <v>3</v>
      </c>
      <c r="D29" s="4">
        <v>5</v>
      </c>
    </row>
    <row r="30" spans="1:4" x14ac:dyDescent="0.25">
      <c r="A30" s="3" t="s">
        <v>23</v>
      </c>
      <c r="B30" s="4"/>
      <c r="C30" s="4">
        <v>2</v>
      </c>
      <c r="D30" s="4">
        <v>2</v>
      </c>
    </row>
    <row r="31" spans="1:4" x14ac:dyDescent="0.25">
      <c r="A31" s="3" t="s">
        <v>35</v>
      </c>
      <c r="B31" s="4"/>
      <c r="C31" s="4">
        <v>1</v>
      </c>
      <c r="D31" s="4">
        <v>1</v>
      </c>
    </row>
    <row r="32" spans="1:4" x14ac:dyDescent="0.25">
      <c r="A32" s="3" t="s">
        <v>16</v>
      </c>
      <c r="B32" s="4"/>
      <c r="C32" s="4">
        <v>3</v>
      </c>
      <c r="D32" s="4">
        <v>3</v>
      </c>
    </row>
    <row r="33" spans="1:5" x14ac:dyDescent="0.25">
      <c r="A33" s="3" t="s">
        <v>33</v>
      </c>
      <c r="B33" s="4">
        <v>3</v>
      </c>
      <c r="C33" s="4">
        <v>11</v>
      </c>
      <c r="D33" s="4">
        <v>14</v>
      </c>
    </row>
    <row r="34" spans="1:5" x14ac:dyDescent="0.25">
      <c r="A34" s="3" t="s">
        <v>14</v>
      </c>
      <c r="B34" s="4"/>
      <c r="C34" s="4">
        <v>2</v>
      </c>
      <c r="D34" s="4">
        <v>2</v>
      </c>
    </row>
    <row r="35" spans="1:5" x14ac:dyDescent="0.25">
      <c r="A35" s="3" t="s">
        <v>7</v>
      </c>
      <c r="B35" s="4">
        <v>14</v>
      </c>
      <c r="C35" s="4">
        <v>3</v>
      </c>
      <c r="D35" s="4">
        <v>17</v>
      </c>
    </row>
    <row r="36" spans="1:5" x14ac:dyDescent="0.25">
      <c r="A36" s="3" t="s">
        <v>13</v>
      </c>
      <c r="B36" s="4">
        <v>12</v>
      </c>
      <c r="C36" s="4">
        <v>19</v>
      </c>
      <c r="D36" s="4">
        <v>31</v>
      </c>
    </row>
    <row r="37" spans="1:5" x14ac:dyDescent="0.25">
      <c r="A37" s="3" t="s">
        <v>10</v>
      </c>
      <c r="B37" s="4">
        <v>10</v>
      </c>
      <c r="C37" s="4">
        <v>2</v>
      </c>
      <c r="D37" s="4">
        <v>12</v>
      </c>
    </row>
    <row r="38" spans="1:5" x14ac:dyDescent="0.25">
      <c r="A38" s="9" t="s">
        <v>2</v>
      </c>
      <c r="B38" s="8">
        <v>171</v>
      </c>
      <c r="C38" s="8">
        <v>215</v>
      </c>
      <c r="D38" s="8">
        <v>386</v>
      </c>
    </row>
    <row r="40" spans="1:5" x14ac:dyDescent="0.25">
      <c r="A40" t="s">
        <v>39</v>
      </c>
    </row>
    <row r="42" spans="1:5" x14ac:dyDescent="0.25">
      <c r="A42" s="2" t="s">
        <v>40</v>
      </c>
      <c r="B42" s="2">
        <v>1</v>
      </c>
      <c r="C42" s="2">
        <v>2</v>
      </c>
      <c r="D42" s="2">
        <v>3</v>
      </c>
      <c r="E42" s="2" t="s">
        <v>38</v>
      </c>
    </row>
    <row r="43" spans="1:5" x14ac:dyDescent="0.25">
      <c r="A43" s="4" t="s">
        <v>36</v>
      </c>
      <c r="B43" s="4">
        <v>10</v>
      </c>
      <c r="C43" s="4">
        <v>75</v>
      </c>
      <c r="D43" s="4">
        <v>86</v>
      </c>
      <c r="E43" s="4">
        <v>171</v>
      </c>
    </row>
    <row r="44" spans="1:5" x14ac:dyDescent="0.25">
      <c r="A44" s="4" t="s">
        <v>3</v>
      </c>
      <c r="B44" s="4">
        <v>2</v>
      </c>
      <c r="C44" s="4">
        <v>17</v>
      </c>
      <c r="D44" s="4">
        <v>196</v>
      </c>
      <c r="E44" s="4">
        <v>218</v>
      </c>
    </row>
    <row r="45" spans="1:5" x14ac:dyDescent="0.25">
      <c r="A45" s="8" t="s">
        <v>2</v>
      </c>
      <c r="B45" s="8">
        <v>12</v>
      </c>
      <c r="C45" s="8">
        <v>92</v>
      </c>
      <c r="D45" s="8">
        <v>282</v>
      </c>
      <c r="E45" s="8">
        <v>386</v>
      </c>
    </row>
    <row r="47" spans="1:5" x14ac:dyDescent="0.25">
      <c r="A47" t="s">
        <v>39</v>
      </c>
    </row>
    <row r="49" spans="1:3" x14ac:dyDescent="0.25">
      <c r="A49" s="10" t="s">
        <v>56</v>
      </c>
    </row>
    <row r="50" spans="1:3" x14ac:dyDescent="0.25">
      <c r="A50" s="10"/>
    </row>
    <row r="51" spans="1:3" x14ac:dyDescent="0.25">
      <c r="A51" s="6" t="s">
        <v>57</v>
      </c>
      <c r="B51" s="2" t="s">
        <v>58</v>
      </c>
      <c r="C51" s="2" t="s">
        <v>65</v>
      </c>
    </row>
    <row r="52" spans="1:3" x14ac:dyDescent="0.25">
      <c r="A52" s="12" t="s">
        <v>48</v>
      </c>
      <c r="B52" s="13">
        <v>58</v>
      </c>
      <c r="C52" s="15">
        <f>B52/$B$61</f>
        <v>0.15977961432506887</v>
      </c>
    </row>
    <row r="53" spans="1:3" x14ac:dyDescent="0.25">
      <c r="A53" s="12" t="s">
        <v>46</v>
      </c>
      <c r="B53" s="13">
        <v>15</v>
      </c>
      <c r="C53" s="15">
        <f t="shared" ref="C53:C60" si="0">B53/$B$61</f>
        <v>4.1322314049586778E-2</v>
      </c>
    </row>
    <row r="54" spans="1:3" x14ac:dyDescent="0.25">
      <c r="A54" s="12" t="s">
        <v>59</v>
      </c>
      <c r="B54" s="13">
        <v>106</v>
      </c>
      <c r="C54" s="15">
        <f t="shared" si="0"/>
        <v>0.29201101928374656</v>
      </c>
    </row>
    <row r="55" spans="1:3" x14ac:dyDescent="0.25">
      <c r="A55" s="12" t="s">
        <v>42</v>
      </c>
      <c r="B55" s="13">
        <v>127</v>
      </c>
      <c r="C55" s="15">
        <f t="shared" si="0"/>
        <v>0.34986225895316803</v>
      </c>
    </row>
    <row r="56" spans="1:3" x14ac:dyDescent="0.25">
      <c r="A56" s="12" t="s">
        <v>50</v>
      </c>
      <c r="B56" s="13">
        <v>15</v>
      </c>
      <c r="C56" s="15">
        <f t="shared" si="0"/>
        <v>4.1322314049586778E-2</v>
      </c>
    </row>
    <row r="57" spans="1:3" x14ac:dyDescent="0.25">
      <c r="A57" s="12" t="s">
        <v>51</v>
      </c>
      <c r="B57" s="13">
        <v>6</v>
      </c>
      <c r="C57" s="15">
        <f t="shared" si="0"/>
        <v>1.6528925619834711E-2</v>
      </c>
    </row>
    <row r="58" spans="1:3" x14ac:dyDescent="0.25">
      <c r="A58" s="12" t="s">
        <v>49</v>
      </c>
      <c r="B58" s="13">
        <v>6</v>
      </c>
      <c r="C58" s="15">
        <f t="shared" si="0"/>
        <v>1.6528925619834711E-2</v>
      </c>
    </row>
    <row r="59" spans="1:3" x14ac:dyDescent="0.25">
      <c r="A59" s="12" t="s">
        <v>47</v>
      </c>
      <c r="B59" s="13">
        <v>23</v>
      </c>
      <c r="C59" s="15">
        <f t="shared" si="0"/>
        <v>6.3360881542699726E-2</v>
      </c>
    </row>
    <row r="60" spans="1:3" x14ac:dyDescent="0.25">
      <c r="A60" s="12" t="s">
        <v>45</v>
      </c>
      <c r="B60" s="13">
        <v>7</v>
      </c>
      <c r="C60" s="15">
        <f t="shared" si="0"/>
        <v>1.928374655647383E-2</v>
      </c>
    </row>
    <row r="61" spans="1:3" x14ac:dyDescent="0.25">
      <c r="A61" s="14" t="s">
        <v>38</v>
      </c>
      <c r="B61" s="8">
        <f>SUM(B52:B60)</f>
        <v>363</v>
      </c>
      <c r="C61" s="15">
        <f>B61/$B$61</f>
        <v>1</v>
      </c>
    </row>
    <row r="63" spans="1:3" ht="30" x14ac:dyDescent="0.25">
      <c r="A63" s="5" t="s">
        <v>60</v>
      </c>
    </row>
    <row r="65" spans="1:10" x14ac:dyDescent="0.25">
      <c r="A65" s="10" t="s">
        <v>62</v>
      </c>
    </row>
    <row r="66" spans="1:10" x14ac:dyDescent="0.25">
      <c r="A66" s="10"/>
      <c r="E66" s="6" t="s">
        <v>67</v>
      </c>
      <c r="F66" s="2" t="s">
        <v>68</v>
      </c>
      <c r="G66" s="2" t="s">
        <v>65</v>
      </c>
    </row>
    <row r="67" spans="1:10" x14ac:dyDescent="0.25">
      <c r="A67" s="7" t="s">
        <v>63</v>
      </c>
      <c r="B67" s="8">
        <v>1745</v>
      </c>
      <c r="D67" s="17" t="s">
        <v>36</v>
      </c>
      <c r="E67" s="4">
        <v>777</v>
      </c>
      <c r="F67" s="4">
        <v>565</v>
      </c>
      <c r="G67" s="16">
        <f>F67/E67</f>
        <v>0.72715572715572718</v>
      </c>
    </row>
    <row r="68" spans="1:10" x14ac:dyDescent="0.25">
      <c r="A68" s="7" t="s">
        <v>64</v>
      </c>
      <c r="B68" s="8">
        <v>1198</v>
      </c>
      <c r="D68" s="17" t="s">
        <v>3</v>
      </c>
      <c r="E68" s="4">
        <v>968</v>
      </c>
      <c r="F68" s="4">
        <v>633</v>
      </c>
      <c r="G68" s="16">
        <f t="shared" ref="G68:G69" si="1">F68/E68</f>
        <v>0.65392561983471076</v>
      </c>
    </row>
    <row r="69" spans="1:10" x14ac:dyDescent="0.25">
      <c r="A69" s="7" t="s">
        <v>66</v>
      </c>
      <c r="B69" s="16">
        <f>B68/B67</f>
        <v>0.68653295128939829</v>
      </c>
      <c r="D69" s="8" t="s">
        <v>2</v>
      </c>
      <c r="E69" s="8">
        <v>1745</v>
      </c>
      <c r="F69" s="8">
        <f>SUM(F67:F68)</f>
        <v>1198</v>
      </c>
      <c r="G69" s="16">
        <f t="shared" si="1"/>
        <v>0.68653295128939829</v>
      </c>
    </row>
    <row r="70" spans="1:10" x14ac:dyDescent="0.25">
      <c r="A70" s="10"/>
    </row>
    <row r="71" spans="1:10" x14ac:dyDescent="0.25">
      <c r="A71" s="10"/>
      <c r="B71" s="31" t="s">
        <v>36</v>
      </c>
      <c r="C71" s="31"/>
      <c r="D71" s="32"/>
      <c r="E71" s="32" t="s">
        <v>3</v>
      </c>
      <c r="F71" s="32"/>
      <c r="G71" s="32"/>
      <c r="H71" s="32" t="s">
        <v>38</v>
      </c>
      <c r="I71" s="32"/>
      <c r="J71" s="32"/>
    </row>
    <row r="72" spans="1:10" x14ac:dyDescent="0.25">
      <c r="A72" s="3" t="s">
        <v>37</v>
      </c>
      <c r="B72" s="17" t="s">
        <v>70</v>
      </c>
      <c r="C72" s="17" t="s">
        <v>71</v>
      </c>
      <c r="D72" s="17" t="s">
        <v>65</v>
      </c>
      <c r="E72" s="17" t="s">
        <v>70</v>
      </c>
      <c r="F72" s="17" t="s">
        <v>71</v>
      </c>
      <c r="G72" s="17" t="s">
        <v>65</v>
      </c>
      <c r="H72" s="17" t="s">
        <v>70</v>
      </c>
      <c r="I72" s="17" t="s">
        <v>71</v>
      </c>
      <c r="J72" s="17" t="s">
        <v>65</v>
      </c>
    </row>
    <row r="73" spans="1:10" x14ac:dyDescent="0.25">
      <c r="A73" s="18" t="s">
        <v>19</v>
      </c>
      <c r="B73" s="20">
        <v>3</v>
      </c>
      <c r="C73" s="21">
        <f t="shared" ref="C73:C105" si="2">IFERROR(VLOOKUP(A73,ok,2,0),0)</f>
        <v>3</v>
      </c>
      <c r="D73" s="22">
        <f t="shared" ref="D73:D105" si="3">IFERROR((C73/B73),"")</f>
        <v>1</v>
      </c>
      <c r="E73" s="23">
        <v>18</v>
      </c>
      <c r="F73" s="24">
        <f t="shared" ref="F73:F105" si="4">IFERROR(VLOOKUP(A73,ok,3,0),0)</f>
        <v>8</v>
      </c>
      <c r="G73" s="25">
        <f t="shared" ref="G73:G105" si="5">IFERROR(F73/E73,"")</f>
        <v>0.44444444444444442</v>
      </c>
      <c r="H73" s="26">
        <v>21</v>
      </c>
      <c r="I73" s="27">
        <f t="shared" ref="I73:I105" si="6">IFERROR(VLOOKUP(A73,ok,4,0),0)</f>
        <v>11</v>
      </c>
      <c r="J73" s="28">
        <f t="shared" ref="J73:J105" si="7">IFERROR(I73/H73,"")</f>
        <v>0.52380952380952384</v>
      </c>
    </row>
    <row r="74" spans="1:10" x14ac:dyDescent="0.25">
      <c r="A74" s="18" t="s">
        <v>31</v>
      </c>
      <c r="B74" s="20"/>
      <c r="C74" s="21"/>
      <c r="D74" s="22"/>
      <c r="E74" s="23">
        <v>1</v>
      </c>
      <c r="F74" s="24">
        <f t="shared" si="4"/>
        <v>0</v>
      </c>
      <c r="G74" s="25">
        <f t="shared" si="5"/>
        <v>0</v>
      </c>
      <c r="H74" s="26">
        <v>1</v>
      </c>
      <c r="I74" s="27">
        <f t="shared" si="6"/>
        <v>0</v>
      </c>
      <c r="J74" s="28">
        <f t="shared" si="7"/>
        <v>0</v>
      </c>
    </row>
    <row r="75" spans="1:10" x14ac:dyDescent="0.25">
      <c r="A75" s="18" t="s">
        <v>69</v>
      </c>
      <c r="B75" s="20"/>
      <c r="C75" s="21"/>
      <c r="D75" s="22"/>
      <c r="E75" s="23">
        <v>1</v>
      </c>
      <c r="F75" s="24">
        <f t="shared" si="4"/>
        <v>1</v>
      </c>
      <c r="G75" s="25">
        <f t="shared" si="5"/>
        <v>1</v>
      </c>
      <c r="H75" s="26">
        <v>1</v>
      </c>
      <c r="I75" s="27">
        <f t="shared" si="6"/>
        <v>1</v>
      </c>
      <c r="J75" s="28">
        <f t="shared" si="7"/>
        <v>1</v>
      </c>
    </row>
    <row r="76" spans="1:10" x14ac:dyDescent="0.25">
      <c r="A76" s="18" t="s">
        <v>26</v>
      </c>
      <c r="B76" s="20"/>
      <c r="C76" s="21"/>
      <c r="D76" s="22"/>
      <c r="E76" s="23">
        <v>2</v>
      </c>
      <c r="F76" s="24">
        <f t="shared" si="4"/>
        <v>1</v>
      </c>
      <c r="G76" s="25">
        <f t="shared" si="5"/>
        <v>0.5</v>
      </c>
      <c r="H76" s="26">
        <v>2</v>
      </c>
      <c r="I76" s="27">
        <f t="shared" si="6"/>
        <v>1</v>
      </c>
      <c r="J76" s="28">
        <f t="shared" si="7"/>
        <v>0.5</v>
      </c>
    </row>
    <row r="77" spans="1:10" x14ac:dyDescent="0.25">
      <c r="A77" s="18" t="s">
        <v>27</v>
      </c>
      <c r="B77" s="20">
        <v>36</v>
      </c>
      <c r="C77" s="21">
        <f t="shared" si="2"/>
        <v>24</v>
      </c>
      <c r="D77" s="22">
        <f t="shared" si="3"/>
        <v>0.66666666666666663</v>
      </c>
      <c r="E77" s="23"/>
      <c r="F77" s="24"/>
      <c r="G77" s="25"/>
      <c r="H77" s="26">
        <v>36</v>
      </c>
      <c r="I77" s="27">
        <f t="shared" si="6"/>
        <v>24</v>
      </c>
      <c r="J77" s="28">
        <f t="shared" si="7"/>
        <v>0.66666666666666663</v>
      </c>
    </row>
    <row r="78" spans="1:10" x14ac:dyDescent="0.25">
      <c r="A78" s="18" t="s">
        <v>22</v>
      </c>
      <c r="B78" s="20">
        <v>23</v>
      </c>
      <c r="C78" s="21">
        <f t="shared" si="2"/>
        <v>12</v>
      </c>
      <c r="D78" s="22">
        <f t="shared" si="3"/>
        <v>0.52173913043478259</v>
      </c>
      <c r="E78" s="23">
        <v>66</v>
      </c>
      <c r="F78" s="24">
        <f t="shared" si="4"/>
        <v>42</v>
      </c>
      <c r="G78" s="25">
        <f t="shared" si="5"/>
        <v>0.63636363636363635</v>
      </c>
      <c r="H78" s="26">
        <v>89</v>
      </c>
      <c r="I78" s="27">
        <f t="shared" si="6"/>
        <v>54</v>
      </c>
      <c r="J78" s="28">
        <f t="shared" si="7"/>
        <v>0.6067415730337079</v>
      </c>
    </row>
    <row r="79" spans="1:10" x14ac:dyDescent="0.25">
      <c r="A79" s="18" t="s">
        <v>11</v>
      </c>
      <c r="B79" s="20">
        <v>52</v>
      </c>
      <c r="C79" s="21">
        <f t="shared" si="2"/>
        <v>29</v>
      </c>
      <c r="D79" s="22">
        <f t="shared" si="3"/>
        <v>0.55769230769230771</v>
      </c>
      <c r="E79" s="23">
        <v>25</v>
      </c>
      <c r="F79" s="24">
        <f t="shared" si="4"/>
        <v>13</v>
      </c>
      <c r="G79" s="25">
        <f t="shared" si="5"/>
        <v>0.52</v>
      </c>
      <c r="H79" s="26">
        <v>77</v>
      </c>
      <c r="I79" s="27">
        <f t="shared" si="6"/>
        <v>42</v>
      </c>
      <c r="J79" s="28">
        <f t="shared" si="7"/>
        <v>0.54545454545454541</v>
      </c>
    </row>
    <row r="80" spans="1:10" x14ac:dyDescent="0.25">
      <c r="A80" s="18" t="s">
        <v>21</v>
      </c>
      <c r="B80" s="20"/>
      <c r="C80" s="21"/>
      <c r="D80" s="22"/>
      <c r="E80" s="23">
        <v>2</v>
      </c>
      <c r="F80" s="24">
        <f t="shared" si="4"/>
        <v>0</v>
      </c>
      <c r="G80" s="25">
        <f t="shared" si="5"/>
        <v>0</v>
      </c>
      <c r="H80" s="26">
        <v>2</v>
      </c>
      <c r="I80" s="27">
        <f t="shared" si="6"/>
        <v>0</v>
      </c>
      <c r="J80" s="28">
        <f t="shared" si="7"/>
        <v>0</v>
      </c>
    </row>
    <row r="81" spans="1:10" x14ac:dyDescent="0.25">
      <c r="A81" s="18" t="s">
        <v>25</v>
      </c>
      <c r="B81" s="20">
        <v>10</v>
      </c>
      <c r="C81" s="21">
        <f t="shared" si="2"/>
        <v>8</v>
      </c>
      <c r="D81" s="22">
        <f t="shared" si="3"/>
        <v>0.8</v>
      </c>
      <c r="E81" s="23">
        <v>6</v>
      </c>
      <c r="F81" s="24">
        <f t="shared" si="4"/>
        <v>3</v>
      </c>
      <c r="G81" s="25">
        <f t="shared" si="5"/>
        <v>0.5</v>
      </c>
      <c r="H81" s="26">
        <v>16</v>
      </c>
      <c r="I81" s="27">
        <f t="shared" si="6"/>
        <v>11</v>
      </c>
      <c r="J81" s="28">
        <f t="shared" si="7"/>
        <v>0.6875</v>
      </c>
    </row>
    <row r="82" spans="1:10" x14ac:dyDescent="0.25">
      <c r="A82" s="18" t="s">
        <v>9</v>
      </c>
      <c r="B82" s="20">
        <v>23</v>
      </c>
      <c r="C82" s="21">
        <f t="shared" si="2"/>
        <v>19</v>
      </c>
      <c r="D82" s="22">
        <f t="shared" si="3"/>
        <v>0.82608695652173914</v>
      </c>
      <c r="E82" s="23">
        <v>69</v>
      </c>
      <c r="F82" s="24">
        <f t="shared" si="4"/>
        <v>44</v>
      </c>
      <c r="G82" s="25">
        <f t="shared" si="5"/>
        <v>0.6376811594202898</v>
      </c>
      <c r="H82" s="26">
        <v>92</v>
      </c>
      <c r="I82" s="27">
        <f t="shared" si="6"/>
        <v>63</v>
      </c>
      <c r="J82" s="28">
        <f t="shared" si="7"/>
        <v>0.68478260869565222</v>
      </c>
    </row>
    <row r="83" spans="1:10" x14ac:dyDescent="0.25">
      <c r="A83" s="18" t="s">
        <v>15</v>
      </c>
      <c r="B83" s="20"/>
      <c r="C83" s="21">
        <f t="shared" si="2"/>
        <v>0</v>
      </c>
      <c r="D83" s="22" t="str">
        <f t="shared" si="3"/>
        <v/>
      </c>
      <c r="E83" s="23">
        <v>1</v>
      </c>
      <c r="F83" s="24">
        <f t="shared" si="4"/>
        <v>0</v>
      </c>
      <c r="G83" s="25">
        <f t="shared" si="5"/>
        <v>0</v>
      </c>
      <c r="H83" s="26">
        <v>1</v>
      </c>
      <c r="I83" s="27">
        <f t="shared" si="6"/>
        <v>0</v>
      </c>
      <c r="J83" s="28">
        <f t="shared" si="7"/>
        <v>0</v>
      </c>
    </row>
    <row r="84" spans="1:10" x14ac:dyDescent="0.25">
      <c r="A84" s="18" t="s">
        <v>17</v>
      </c>
      <c r="B84" s="20">
        <v>57</v>
      </c>
      <c r="C84" s="21">
        <f t="shared" si="2"/>
        <v>39</v>
      </c>
      <c r="D84" s="22">
        <f t="shared" si="3"/>
        <v>0.68421052631578949</v>
      </c>
      <c r="E84" s="23"/>
      <c r="F84" s="24"/>
      <c r="G84" s="25"/>
      <c r="H84" s="26">
        <v>57</v>
      </c>
      <c r="I84" s="27">
        <f t="shared" si="6"/>
        <v>39</v>
      </c>
      <c r="J84" s="28">
        <f t="shared" si="7"/>
        <v>0.68421052631578949</v>
      </c>
    </row>
    <row r="85" spans="1:10" x14ac:dyDescent="0.25">
      <c r="A85" s="18" t="s">
        <v>5</v>
      </c>
      <c r="B85" s="20">
        <v>45</v>
      </c>
      <c r="C85" s="21">
        <f t="shared" si="2"/>
        <v>24</v>
      </c>
      <c r="D85" s="22">
        <f t="shared" si="3"/>
        <v>0.53333333333333333</v>
      </c>
      <c r="E85" s="23">
        <v>67</v>
      </c>
      <c r="F85" s="24">
        <f t="shared" si="4"/>
        <v>31</v>
      </c>
      <c r="G85" s="25">
        <f t="shared" si="5"/>
        <v>0.46268656716417911</v>
      </c>
      <c r="H85" s="26">
        <v>112</v>
      </c>
      <c r="I85" s="27">
        <f t="shared" si="6"/>
        <v>55</v>
      </c>
      <c r="J85" s="28">
        <f t="shared" si="7"/>
        <v>0.49107142857142855</v>
      </c>
    </row>
    <row r="86" spans="1:10" x14ac:dyDescent="0.25">
      <c r="A86" s="18" t="s">
        <v>8</v>
      </c>
      <c r="B86" s="20">
        <v>121</v>
      </c>
      <c r="C86" s="21">
        <f t="shared" si="2"/>
        <v>104</v>
      </c>
      <c r="D86" s="22">
        <f t="shared" si="3"/>
        <v>0.85950413223140498</v>
      </c>
      <c r="E86" s="23">
        <v>44</v>
      </c>
      <c r="F86" s="24">
        <f t="shared" si="4"/>
        <v>38</v>
      </c>
      <c r="G86" s="25">
        <f t="shared" si="5"/>
        <v>0.86363636363636365</v>
      </c>
      <c r="H86" s="26">
        <v>165</v>
      </c>
      <c r="I86" s="27">
        <f t="shared" si="6"/>
        <v>142</v>
      </c>
      <c r="J86" s="28">
        <f t="shared" si="7"/>
        <v>0.8606060606060606</v>
      </c>
    </row>
    <row r="87" spans="1:10" x14ac:dyDescent="0.25">
      <c r="A87" s="18" t="s">
        <v>4</v>
      </c>
      <c r="B87" s="20">
        <v>142</v>
      </c>
      <c r="C87" s="21">
        <f t="shared" si="2"/>
        <v>115</v>
      </c>
      <c r="D87" s="22">
        <f t="shared" si="3"/>
        <v>0.8098591549295775</v>
      </c>
      <c r="E87" s="23">
        <v>394</v>
      </c>
      <c r="F87" s="24">
        <f t="shared" si="4"/>
        <v>294</v>
      </c>
      <c r="G87" s="25">
        <f t="shared" si="5"/>
        <v>0.74619289340101524</v>
      </c>
      <c r="H87" s="26">
        <v>536</v>
      </c>
      <c r="I87" s="27">
        <f t="shared" si="6"/>
        <v>409</v>
      </c>
      <c r="J87" s="28">
        <f t="shared" si="7"/>
        <v>0.76305970149253732</v>
      </c>
    </row>
    <row r="88" spans="1:10" x14ac:dyDescent="0.25">
      <c r="A88" s="18" t="s">
        <v>30</v>
      </c>
      <c r="B88" s="20">
        <v>1</v>
      </c>
      <c r="C88" s="21">
        <f t="shared" si="2"/>
        <v>1</v>
      </c>
      <c r="D88" s="22">
        <f t="shared" si="3"/>
        <v>1</v>
      </c>
      <c r="E88" s="23"/>
      <c r="F88" s="24"/>
      <c r="G88" s="25"/>
      <c r="H88" s="26">
        <v>1</v>
      </c>
      <c r="I88" s="27">
        <f t="shared" si="6"/>
        <v>1</v>
      </c>
      <c r="J88" s="28">
        <f t="shared" si="7"/>
        <v>1</v>
      </c>
    </row>
    <row r="89" spans="1:10" x14ac:dyDescent="0.25">
      <c r="A89" s="18" t="s">
        <v>29</v>
      </c>
      <c r="B89" s="20">
        <v>1</v>
      </c>
      <c r="C89" s="21">
        <f t="shared" si="2"/>
        <v>0</v>
      </c>
      <c r="D89" s="22">
        <f t="shared" si="3"/>
        <v>0</v>
      </c>
      <c r="E89" s="23"/>
      <c r="F89" s="24"/>
      <c r="G89" s="25"/>
      <c r="H89" s="26">
        <v>1</v>
      </c>
      <c r="I89" s="27">
        <f t="shared" si="6"/>
        <v>0</v>
      </c>
      <c r="J89" s="28">
        <f t="shared" si="7"/>
        <v>0</v>
      </c>
    </row>
    <row r="90" spans="1:10" x14ac:dyDescent="0.25">
      <c r="A90" s="18" t="s">
        <v>32</v>
      </c>
      <c r="B90" s="20">
        <v>5</v>
      </c>
      <c r="C90" s="21">
        <f t="shared" si="2"/>
        <v>5</v>
      </c>
      <c r="D90" s="22">
        <f t="shared" si="3"/>
        <v>1</v>
      </c>
      <c r="E90" s="23">
        <v>3</v>
      </c>
      <c r="F90" s="24">
        <f t="shared" si="4"/>
        <v>1</v>
      </c>
      <c r="G90" s="25">
        <f t="shared" si="5"/>
        <v>0.33333333333333331</v>
      </c>
      <c r="H90" s="26">
        <v>8</v>
      </c>
      <c r="I90" s="27">
        <f t="shared" si="6"/>
        <v>6</v>
      </c>
      <c r="J90" s="28">
        <f t="shared" si="7"/>
        <v>0.75</v>
      </c>
    </row>
    <row r="91" spans="1:10" x14ac:dyDescent="0.25">
      <c r="A91" s="18" t="s">
        <v>28</v>
      </c>
      <c r="B91" s="20"/>
      <c r="C91" s="21"/>
      <c r="D91" s="22"/>
      <c r="E91" s="23">
        <v>1</v>
      </c>
      <c r="F91" s="24">
        <f t="shared" si="4"/>
        <v>1</v>
      </c>
      <c r="G91" s="25">
        <f t="shared" si="5"/>
        <v>1</v>
      </c>
      <c r="H91" s="26">
        <v>1</v>
      </c>
      <c r="I91" s="27">
        <f t="shared" si="6"/>
        <v>1</v>
      </c>
      <c r="J91" s="28">
        <f t="shared" si="7"/>
        <v>1</v>
      </c>
    </row>
    <row r="92" spans="1:10" x14ac:dyDescent="0.25">
      <c r="A92" s="18" t="s">
        <v>20</v>
      </c>
      <c r="B92" s="20">
        <v>2</v>
      </c>
      <c r="C92" s="21">
        <f t="shared" si="2"/>
        <v>1</v>
      </c>
      <c r="D92" s="22">
        <f t="shared" si="3"/>
        <v>0.5</v>
      </c>
      <c r="E92" s="23">
        <v>6</v>
      </c>
      <c r="F92" s="24">
        <f t="shared" si="4"/>
        <v>5</v>
      </c>
      <c r="G92" s="25">
        <f t="shared" si="5"/>
        <v>0.83333333333333337</v>
      </c>
      <c r="H92" s="26">
        <v>8</v>
      </c>
      <c r="I92" s="27">
        <f t="shared" si="6"/>
        <v>6</v>
      </c>
      <c r="J92" s="28">
        <f t="shared" si="7"/>
        <v>0.75</v>
      </c>
    </row>
    <row r="93" spans="1:10" x14ac:dyDescent="0.25">
      <c r="A93" s="18" t="s">
        <v>10</v>
      </c>
      <c r="B93" s="20">
        <v>23</v>
      </c>
      <c r="C93" s="21">
        <f t="shared" si="2"/>
        <v>20</v>
      </c>
      <c r="D93" s="22">
        <f t="shared" si="3"/>
        <v>0.86956521739130432</v>
      </c>
      <c r="E93" s="23">
        <v>2</v>
      </c>
      <c r="F93" s="24">
        <f t="shared" si="4"/>
        <v>1</v>
      </c>
      <c r="G93" s="25">
        <f t="shared" si="5"/>
        <v>0.5</v>
      </c>
      <c r="H93" s="26">
        <v>25</v>
      </c>
      <c r="I93" s="27">
        <f t="shared" si="6"/>
        <v>21</v>
      </c>
      <c r="J93" s="28">
        <f t="shared" si="7"/>
        <v>0.84</v>
      </c>
    </row>
    <row r="94" spans="1:10" x14ac:dyDescent="0.25">
      <c r="A94" s="18" t="s">
        <v>24</v>
      </c>
      <c r="B94" s="20">
        <v>46</v>
      </c>
      <c r="C94" s="21">
        <f t="shared" si="2"/>
        <v>35</v>
      </c>
      <c r="D94" s="22">
        <f t="shared" si="3"/>
        <v>0.76086956521739135</v>
      </c>
      <c r="E94" s="23">
        <v>68</v>
      </c>
      <c r="F94" s="24">
        <f t="shared" si="4"/>
        <v>39</v>
      </c>
      <c r="G94" s="25">
        <f t="shared" si="5"/>
        <v>0.57352941176470584</v>
      </c>
      <c r="H94" s="26">
        <v>114</v>
      </c>
      <c r="I94" s="27">
        <f t="shared" si="6"/>
        <v>74</v>
      </c>
      <c r="J94" s="28">
        <f t="shared" si="7"/>
        <v>0.64912280701754388</v>
      </c>
    </row>
    <row r="95" spans="1:10" x14ac:dyDescent="0.25">
      <c r="A95" s="18" t="s">
        <v>12</v>
      </c>
      <c r="B95" s="20">
        <v>19</v>
      </c>
      <c r="C95" s="21">
        <f t="shared" si="2"/>
        <v>18</v>
      </c>
      <c r="D95" s="22">
        <f t="shared" si="3"/>
        <v>0.94736842105263153</v>
      </c>
      <c r="E95" s="23">
        <v>38</v>
      </c>
      <c r="F95" s="24">
        <f t="shared" si="4"/>
        <v>27</v>
      </c>
      <c r="G95" s="25">
        <f t="shared" si="5"/>
        <v>0.71052631578947367</v>
      </c>
      <c r="H95" s="26">
        <v>57</v>
      </c>
      <c r="I95" s="27">
        <f t="shared" si="6"/>
        <v>45</v>
      </c>
      <c r="J95" s="28">
        <f t="shared" si="7"/>
        <v>0.78947368421052633</v>
      </c>
    </row>
    <row r="96" spans="1:10" x14ac:dyDescent="0.25">
      <c r="A96" s="18" t="s">
        <v>6</v>
      </c>
      <c r="B96" s="20">
        <v>18</v>
      </c>
      <c r="C96" s="21">
        <f t="shared" si="2"/>
        <v>9</v>
      </c>
      <c r="D96" s="22">
        <f t="shared" si="3"/>
        <v>0.5</v>
      </c>
      <c r="E96" s="23">
        <v>13</v>
      </c>
      <c r="F96" s="24">
        <f t="shared" si="4"/>
        <v>9</v>
      </c>
      <c r="G96" s="25">
        <f t="shared" si="5"/>
        <v>0.69230769230769229</v>
      </c>
      <c r="H96" s="26">
        <v>31</v>
      </c>
      <c r="I96" s="27">
        <f t="shared" si="6"/>
        <v>18</v>
      </c>
      <c r="J96" s="28">
        <f t="shared" si="7"/>
        <v>0.58064516129032262</v>
      </c>
    </row>
    <row r="97" spans="1:10" x14ac:dyDescent="0.25">
      <c r="A97" s="18" t="s">
        <v>23</v>
      </c>
      <c r="B97" s="20"/>
      <c r="C97" s="21"/>
      <c r="D97" s="22"/>
      <c r="E97" s="23">
        <v>6</v>
      </c>
      <c r="F97" s="24">
        <f t="shared" si="4"/>
        <v>2</v>
      </c>
      <c r="G97" s="25">
        <f t="shared" si="5"/>
        <v>0.33333333333333331</v>
      </c>
      <c r="H97" s="26">
        <v>6</v>
      </c>
      <c r="I97" s="27">
        <f t="shared" si="6"/>
        <v>2</v>
      </c>
      <c r="J97" s="28">
        <f t="shared" si="7"/>
        <v>0.33333333333333331</v>
      </c>
    </row>
    <row r="98" spans="1:10" x14ac:dyDescent="0.25">
      <c r="A98" s="18" t="s">
        <v>18</v>
      </c>
      <c r="B98" s="20"/>
      <c r="C98" s="21"/>
      <c r="D98" s="22"/>
      <c r="E98" s="23">
        <v>2</v>
      </c>
      <c r="F98" s="24">
        <f t="shared" si="4"/>
        <v>1</v>
      </c>
      <c r="G98" s="25">
        <f t="shared" si="5"/>
        <v>0.5</v>
      </c>
      <c r="H98" s="26">
        <v>2</v>
      </c>
      <c r="I98" s="27">
        <f t="shared" si="6"/>
        <v>1</v>
      </c>
      <c r="J98" s="28">
        <f t="shared" si="7"/>
        <v>0.5</v>
      </c>
    </row>
    <row r="99" spans="1:10" x14ac:dyDescent="0.25">
      <c r="A99" s="18" t="s">
        <v>35</v>
      </c>
      <c r="B99" s="20"/>
      <c r="C99" s="21"/>
      <c r="D99" s="22"/>
      <c r="E99" s="23">
        <v>3</v>
      </c>
      <c r="F99" s="24">
        <f t="shared" si="4"/>
        <v>2</v>
      </c>
      <c r="G99" s="25">
        <f t="shared" si="5"/>
        <v>0.66666666666666663</v>
      </c>
      <c r="H99" s="26">
        <v>3</v>
      </c>
      <c r="I99" s="27">
        <f t="shared" si="6"/>
        <v>2</v>
      </c>
      <c r="J99" s="28">
        <f t="shared" si="7"/>
        <v>0.66666666666666663</v>
      </c>
    </row>
    <row r="100" spans="1:10" x14ac:dyDescent="0.25">
      <c r="A100" s="18" t="s">
        <v>16</v>
      </c>
      <c r="B100" s="20"/>
      <c r="C100" s="21"/>
      <c r="D100" s="22"/>
      <c r="E100" s="23">
        <v>14</v>
      </c>
      <c r="F100" s="24">
        <f t="shared" si="4"/>
        <v>7</v>
      </c>
      <c r="G100" s="25">
        <f t="shared" si="5"/>
        <v>0.5</v>
      </c>
      <c r="H100" s="26">
        <v>14</v>
      </c>
      <c r="I100" s="27">
        <f t="shared" si="6"/>
        <v>7</v>
      </c>
      <c r="J100" s="28">
        <f t="shared" si="7"/>
        <v>0.5</v>
      </c>
    </row>
    <row r="101" spans="1:10" x14ac:dyDescent="0.25">
      <c r="A101" s="18" t="s">
        <v>33</v>
      </c>
      <c r="B101" s="20">
        <v>21</v>
      </c>
      <c r="C101" s="21">
        <f t="shared" si="2"/>
        <v>15</v>
      </c>
      <c r="D101" s="22">
        <f t="shared" si="3"/>
        <v>0.7142857142857143</v>
      </c>
      <c r="E101" s="23">
        <v>45</v>
      </c>
      <c r="F101" s="24">
        <f t="shared" si="4"/>
        <v>27</v>
      </c>
      <c r="G101" s="25">
        <f t="shared" si="5"/>
        <v>0.6</v>
      </c>
      <c r="H101" s="26">
        <v>66</v>
      </c>
      <c r="I101" s="27">
        <f t="shared" si="6"/>
        <v>42</v>
      </c>
      <c r="J101" s="28">
        <f t="shared" si="7"/>
        <v>0.63636363636363635</v>
      </c>
    </row>
    <row r="102" spans="1:10" x14ac:dyDescent="0.25">
      <c r="A102" s="18" t="s">
        <v>14</v>
      </c>
      <c r="B102" s="20"/>
      <c r="C102" s="21"/>
      <c r="D102" s="22"/>
      <c r="E102" s="23">
        <v>18</v>
      </c>
      <c r="F102" s="24">
        <f t="shared" si="4"/>
        <v>14</v>
      </c>
      <c r="G102" s="25">
        <f t="shared" si="5"/>
        <v>0.77777777777777779</v>
      </c>
      <c r="H102" s="26">
        <v>18</v>
      </c>
      <c r="I102" s="27">
        <f t="shared" si="6"/>
        <v>14</v>
      </c>
      <c r="J102" s="28">
        <f t="shared" si="7"/>
        <v>0.77777777777777779</v>
      </c>
    </row>
    <row r="103" spans="1:10" x14ac:dyDescent="0.25">
      <c r="A103" s="18" t="s">
        <v>7</v>
      </c>
      <c r="B103" s="20">
        <v>71</v>
      </c>
      <c r="C103" s="21">
        <f t="shared" si="2"/>
        <v>50</v>
      </c>
      <c r="D103" s="22">
        <f t="shared" si="3"/>
        <v>0.70422535211267601</v>
      </c>
      <c r="E103" s="23">
        <v>1</v>
      </c>
      <c r="F103" s="24">
        <f t="shared" si="4"/>
        <v>1</v>
      </c>
      <c r="G103" s="25">
        <f t="shared" si="5"/>
        <v>1</v>
      </c>
      <c r="H103" s="26">
        <v>72</v>
      </c>
      <c r="I103" s="27">
        <f t="shared" si="6"/>
        <v>51</v>
      </c>
      <c r="J103" s="28">
        <f t="shared" si="7"/>
        <v>0.70833333333333337</v>
      </c>
    </row>
    <row r="104" spans="1:10" x14ac:dyDescent="0.25">
      <c r="A104" s="18" t="s">
        <v>13</v>
      </c>
      <c r="B104" s="20">
        <v>58</v>
      </c>
      <c r="C104" s="21">
        <f t="shared" si="2"/>
        <v>34</v>
      </c>
      <c r="D104" s="22">
        <f t="shared" si="3"/>
        <v>0.58620689655172409</v>
      </c>
      <c r="E104" s="23">
        <v>52</v>
      </c>
      <c r="F104" s="24">
        <f t="shared" si="4"/>
        <v>21</v>
      </c>
      <c r="G104" s="25">
        <f t="shared" si="5"/>
        <v>0.40384615384615385</v>
      </c>
      <c r="H104" s="26">
        <v>110</v>
      </c>
      <c r="I104" s="27">
        <f t="shared" si="6"/>
        <v>55</v>
      </c>
      <c r="J104" s="28">
        <f t="shared" si="7"/>
        <v>0.5</v>
      </c>
    </row>
    <row r="105" spans="1:10" x14ac:dyDescent="0.25">
      <c r="A105" s="19" t="s">
        <v>2</v>
      </c>
      <c r="B105" s="29">
        <v>777</v>
      </c>
      <c r="C105" s="8">
        <f t="shared" si="2"/>
        <v>565</v>
      </c>
      <c r="D105" s="16">
        <f t="shared" si="3"/>
        <v>0.72715572715572718</v>
      </c>
      <c r="E105" s="29">
        <v>968</v>
      </c>
      <c r="F105" s="8">
        <f t="shared" si="4"/>
        <v>633</v>
      </c>
      <c r="G105" s="16">
        <f t="shared" si="5"/>
        <v>0.65392561983471076</v>
      </c>
      <c r="H105" s="29">
        <v>1745</v>
      </c>
      <c r="I105" s="8">
        <f t="shared" si="6"/>
        <v>1198</v>
      </c>
      <c r="J105" s="16">
        <f t="shared" si="7"/>
        <v>0.68653295128939829</v>
      </c>
    </row>
    <row r="106" spans="1:10" x14ac:dyDescent="0.25">
      <c r="A106" s="10"/>
    </row>
    <row r="108" spans="1:10" x14ac:dyDescent="0.25">
      <c r="A108" s="10" t="s">
        <v>61</v>
      </c>
    </row>
    <row r="110" spans="1:10" x14ac:dyDescent="0.25">
      <c r="A110" s="6" t="s">
        <v>52</v>
      </c>
      <c r="B110" s="2" t="s">
        <v>36</v>
      </c>
      <c r="C110" s="2" t="s">
        <v>3</v>
      </c>
      <c r="D110" s="2" t="s">
        <v>38</v>
      </c>
    </row>
    <row r="111" spans="1:10" x14ac:dyDescent="0.25">
      <c r="A111" s="3" t="s">
        <v>43</v>
      </c>
      <c r="B111" s="4">
        <v>13</v>
      </c>
      <c r="C111" s="4">
        <v>21</v>
      </c>
      <c r="D111" s="4">
        <v>34</v>
      </c>
    </row>
    <row r="112" spans="1:10" x14ac:dyDescent="0.25">
      <c r="A112" s="3" t="s">
        <v>44</v>
      </c>
      <c r="B112" s="4">
        <v>32</v>
      </c>
      <c r="C112" s="4">
        <v>68</v>
      </c>
      <c r="D112" s="4">
        <v>100</v>
      </c>
    </row>
    <row r="113" spans="1:4" x14ac:dyDescent="0.25">
      <c r="A113" s="9" t="s">
        <v>2</v>
      </c>
      <c r="B113" s="8">
        <v>45</v>
      </c>
      <c r="C113" s="8">
        <v>89</v>
      </c>
      <c r="D113" s="8">
        <v>134</v>
      </c>
    </row>
    <row r="115" spans="1:4" x14ac:dyDescent="0.25">
      <c r="A115" s="6" t="s">
        <v>52</v>
      </c>
      <c r="B115" s="2" t="s">
        <v>36</v>
      </c>
      <c r="C115" s="2" t="s">
        <v>3</v>
      </c>
      <c r="D115" s="2" t="s">
        <v>38</v>
      </c>
    </row>
    <row r="116" spans="1:4" x14ac:dyDescent="0.25">
      <c r="A116" s="7" t="s">
        <v>43</v>
      </c>
      <c r="B116" s="8">
        <v>17</v>
      </c>
      <c r="C116" s="8">
        <v>22</v>
      </c>
      <c r="D116" s="8">
        <v>39</v>
      </c>
    </row>
    <row r="117" spans="1:4" x14ac:dyDescent="0.25">
      <c r="A117" s="3" t="s">
        <v>19</v>
      </c>
      <c r="B117" s="4">
        <v>1</v>
      </c>
      <c r="C117" s="4"/>
      <c r="D117" s="4">
        <v>1</v>
      </c>
    </row>
    <row r="118" spans="1:4" x14ac:dyDescent="0.25">
      <c r="A118" s="3" t="s">
        <v>21</v>
      </c>
      <c r="B118" s="4"/>
      <c r="C118" s="4">
        <v>1</v>
      </c>
      <c r="D118" s="4">
        <v>1</v>
      </c>
    </row>
    <row r="119" spans="1:4" x14ac:dyDescent="0.25">
      <c r="A119" s="3" t="s">
        <v>9</v>
      </c>
      <c r="B119" s="4">
        <v>1</v>
      </c>
      <c r="C119" s="4">
        <v>2</v>
      </c>
      <c r="D119" s="4">
        <v>3</v>
      </c>
    </row>
    <row r="120" spans="1:4" x14ac:dyDescent="0.25">
      <c r="A120" s="3" t="s">
        <v>17</v>
      </c>
      <c r="B120" s="4">
        <v>1</v>
      </c>
      <c r="C120" s="4"/>
      <c r="D120" s="4">
        <v>1</v>
      </c>
    </row>
    <row r="121" spans="1:4" x14ac:dyDescent="0.25">
      <c r="A121" s="3" t="s">
        <v>5</v>
      </c>
      <c r="B121" s="4"/>
      <c r="C121" s="4">
        <v>2</v>
      </c>
      <c r="D121" s="4">
        <v>2</v>
      </c>
    </row>
    <row r="122" spans="1:4" x14ac:dyDescent="0.25">
      <c r="A122" s="3" t="s">
        <v>8</v>
      </c>
      <c r="B122" s="4">
        <v>5</v>
      </c>
      <c r="C122" s="4">
        <v>1</v>
      </c>
      <c r="D122" s="4">
        <v>6</v>
      </c>
    </row>
    <row r="123" spans="1:4" x14ac:dyDescent="0.25">
      <c r="A123" s="3" t="s">
        <v>4</v>
      </c>
      <c r="B123" s="4">
        <v>2</v>
      </c>
      <c r="C123" s="4">
        <v>5</v>
      </c>
      <c r="D123" s="4">
        <v>7</v>
      </c>
    </row>
    <row r="124" spans="1:4" x14ac:dyDescent="0.25">
      <c r="A124" s="3" t="s">
        <v>20</v>
      </c>
      <c r="B124" s="4">
        <v>2</v>
      </c>
      <c r="C124" s="4"/>
      <c r="D124" s="4">
        <v>2</v>
      </c>
    </row>
    <row r="125" spans="1:4" x14ac:dyDescent="0.25">
      <c r="A125" s="3" t="s">
        <v>24</v>
      </c>
      <c r="B125" s="4">
        <v>2</v>
      </c>
      <c r="C125" s="4">
        <v>3</v>
      </c>
      <c r="D125" s="4">
        <v>5</v>
      </c>
    </row>
    <row r="126" spans="1:4" x14ac:dyDescent="0.25">
      <c r="A126" s="3" t="s">
        <v>12</v>
      </c>
      <c r="B126" s="4">
        <v>1</v>
      </c>
      <c r="C126" s="4">
        <v>5</v>
      </c>
      <c r="D126" s="4">
        <v>6</v>
      </c>
    </row>
    <row r="127" spans="1:4" x14ac:dyDescent="0.25">
      <c r="A127" s="3" t="s">
        <v>6</v>
      </c>
      <c r="B127" s="4">
        <v>1</v>
      </c>
      <c r="C127" s="4">
        <v>2</v>
      </c>
      <c r="D127" s="4">
        <v>3</v>
      </c>
    </row>
    <row r="128" spans="1:4" x14ac:dyDescent="0.25">
      <c r="A128" s="3" t="s">
        <v>16</v>
      </c>
      <c r="B128" s="4"/>
      <c r="C128" s="4">
        <v>1</v>
      </c>
      <c r="D128" s="4">
        <v>1</v>
      </c>
    </row>
    <row r="129" spans="1:4" x14ac:dyDescent="0.25">
      <c r="A129" s="3" t="s">
        <v>33</v>
      </c>
      <c r="B129" s="4">
        <v>1</v>
      </c>
      <c r="C129" s="4"/>
      <c r="D129" s="4">
        <v>1</v>
      </c>
    </row>
    <row r="130" spans="1:4" x14ac:dyDescent="0.25">
      <c r="A130" s="7" t="s">
        <v>44</v>
      </c>
      <c r="B130" s="8">
        <v>43</v>
      </c>
      <c r="C130" s="8">
        <v>75</v>
      </c>
      <c r="D130" s="8">
        <v>118</v>
      </c>
    </row>
    <row r="131" spans="1:4" x14ac:dyDescent="0.25">
      <c r="A131" s="3" t="s">
        <v>19</v>
      </c>
      <c r="B131" s="4"/>
      <c r="C131" s="4">
        <v>1</v>
      </c>
      <c r="D131" s="4">
        <v>1</v>
      </c>
    </row>
    <row r="132" spans="1:4" x14ac:dyDescent="0.25">
      <c r="A132" s="3" t="s">
        <v>31</v>
      </c>
      <c r="B132" s="4"/>
      <c r="C132" s="4">
        <v>1</v>
      </c>
      <c r="D132" s="4">
        <v>1</v>
      </c>
    </row>
    <row r="133" spans="1:4" x14ac:dyDescent="0.25">
      <c r="A133" s="3" t="s">
        <v>34</v>
      </c>
      <c r="B133" s="4"/>
      <c r="C133" s="4">
        <v>1</v>
      </c>
      <c r="D133" s="4">
        <v>1</v>
      </c>
    </row>
    <row r="134" spans="1:4" x14ac:dyDescent="0.25">
      <c r="A134" s="3" t="s">
        <v>27</v>
      </c>
      <c r="B134" s="4">
        <v>2</v>
      </c>
      <c r="C134" s="4"/>
      <c r="D134" s="4">
        <v>2</v>
      </c>
    </row>
    <row r="135" spans="1:4" x14ac:dyDescent="0.25">
      <c r="A135" s="3" t="s">
        <v>22</v>
      </c>
      <c r="B135" s="4"/>
      <c r="C135" s="4">
        <v>1</v>
      </c>
      <c r="D135" s="4">
        <v>1</v>
      </c>
    </row>
    <row r="136" spans="1:4" x14ac:dyDescent="0.25">
      <c r="A136" s="3" t="s">
        <v>11</v>
      </c>
      <c r="B136" s="4">
        <v>2</v>
      </c>
      <c r="C136" s="4">
        <v>3</v>
      </c>
      <c r="D136" s="4">
        <v>5</v>
      </c>
    </row>
    <row r="137" spans="1:4" x14ac:dyDescent="0.25">
      <c r="A137" s="3" t="s">
        <v>25</v>
      </c>
      <c r="B137" s="4">
        <v>1</v>
      </c>
      <c r="C137" s="4"/>
      <c r="D137" s="4">
        <v>1</v>
      </c>
    </row>
    <row r="138" spans="1:4" x14ac:dyDescent="0.25">
      <c r="A138" s="3" t="s">
        <v>9</v>
      </c>
      <c r="B138" s="4">
        <v>3</v>
      </c>
      <c r="C138" s="4">
        <v>5</v>
      </c>
      <c r="D138" s="4">
        <v>8</v>
      </c>
    </row>
    <row r="139" spans="1:4" x14ac:dyDescent="0.25">
      <c r="A139" s="3" t="s">
        <v>17</v>
      </c>
      <c r="B139" s="4">
        <v>2</v>
      </c>
      <c r="C139" s="4"/>
      <c r="D139" s="4">
        <v>2</v>
      </c>
    </row>
    <row r="140" spans="1:4" x14ac:dyDescent="0.25">
      <c r="A140" s="3" t="s">
        <v>5</v>
      </c>
      <c r="B140" s="4">
        <v>1</v>
      </c>
      <c r="C140" s="4">
        <v>3</v>
      </c>
      <c r="D140" s="4">
        <v>4</v>
      </c>
    </row>
    <row r="141" spans="1:4" x14ac:dyDescent="0.25">
      <c r="A141" s="3" t="s">
        <v>8</v>
      </c>
      <c r="B141" s="4">
        <v>4</v>
      </c>
      <c r="C141" s="4">
        <v>5</v>
      </c>
      <c r="D141" s="4">
        <v>9</v>
      </c>
    </row>
    <row r="142" spans="1:4" x14ac:dyDescent="0.25">
      <c r="A142" s="3" t="s">
        <v>4</v>
      </c>
      <c r="B142" s="4">
        <v>7</v>
      </c>
      <c r="C142" s="4">
        <v>15</v>
      </c>
      <c r="D142" s="4">
        <v>22</v>
      </c>
    </row>
    <row r="143" spans="1:4" x14ac:dyDescent="0.25">
      <c r="A143" s="3" t="s">
        <v>32</v>
      </c>
      <c r="B143" s="4"/>
      <c r="C143" s="4">
        <v>1</v>
      </c>
      <c r="D143" s="4">
        <v>1</v>
      </c>
    </row>
    <row r="144" spans="1:4" x14ac:dyDescent="0.25">
      <c r="A144" s="3" t="s">
        <v>20</v>
      </c>
      <c r="B144" s="4">
        <v>4</v>
      </c>
      <c r="C144" s="4">
        <v>1</v>
      </c>
      <c r="D144" s="4">
        <v>5</v>
      </c>
    </row>
    <row r="145" spans="1:4" x14ac:dyDescent="0.25">
      <c r="A145" s="3" t="s">
        <v>24</v>
      </c>
      <c r="B145" s="4">
        <v>2</v>
      </c>
      <c r="C145" s="4">
        <v>9</v>
      </c>
      <c r="D145" s="4">
        <v>11</v>
      </c>
    </row>
    <row r="146" spans="1:4" x14ac:dyDescent="0.25">
      <c r="A146" s="3" t="s">
        <v>12</v>
      </c>
      <c r="B146" s="4">
        <v>1</v>
      </c>
      <c r="C146" s="4">
        <v>6</v>
      </c>
      <c r="D146" s="4">
        <v>7</v>
      </c>
    </row>
    <row r="147" spans="1:4" x14ac:dyDescent="0.25">
      <c r="A147" s="3" t="s">
        <v>6</v>
      </c>
      <c r="B147" s="4">
        <v>1</v>
      </c>
      <c r="C147" s="4">
        <v>1</v>
      </c>
      <c r="D147" s="4">
        <v>2</v>
      </c>
    </row>
    <row r="148" spans="1:4" x14ac:dyDescent="0.25">
      <c r="A148" s="3" t="s">
        <v>23</v>
      </c>
      <c r="B148" s="4"/>
      <c r="C148" s="4">
        <v>2</v>
      </c>
      <c r="D148" s="4">
        <v>2</v>
      </c>
    </row>
    <row r="149" spans="1:4" x14ac:dyDescent="0.25">
      <c r="A149" s="3" t="s">
        <v>33</v>
      </c>
      <c r="B149" s="4">
        <v>3</v>
      </c>
      <c r="C149" s="4">
        <v>6</v>
      </c>
      <c r="D149" s="4">
        <v>9</v>
      </c>
    </row>
    <row r="150" spans="1:4" x14ac:dyDescent="0.25">
      <c r="A150" s="3" t="s">
        <v>7</v>
      </c>
      <c r="B150" s="4">
        <v>6</v>
      </c>
      <c r="C150" s="4">
        <v>1</v>
      </c>
      <c r="D150" s="4">
        <v>7</v>
      </c>
    </row>
    <row r="151" spans="1:4" x14ac:dyDescent="0.25">
      <c r="A151" s="3" t="s">
        <v>13</v>
      </c>
      <c r="B151" s="4">
        <v>4</v>
      </c>
      <c r="C151" s="4">
        <v>10</v>
      </c>
      <c r="D151" s="4">
        <v>14</v>
      </c>
    </row>
    <row r="152" spans="1:4" x14ac:dyDescent="0.25">
      <c r="A152" s="9" t="s">
        <v>2</v>
      </c>
      <c r="B152" s="8">
        <v>60</v>
      </c>
      <c r="C152" s="8">
        <v>94</v>
      </c>
      <c r="D152" s="8">
        <v>154</v>
      </c>
    </row>
    <row r="154" spans="1:4" x14ac:dyDescent="0.25">
      <c r="A154" s="6" t="s">
        <v>52</v>
      </c>
      <c r="B154" s="2" t="s">
        <v>36</v>
      </c>
      <c r="C154" s="2" t="s">
        <v>3</v>
      </c>
      <c r="D154" s="2" t="s">
        <v>38</v>
      </c>
    </row>
    <row r="155" spans="1:4" x14ac:dyDescent="0.25">
      <c r="A155" s="7" t="s">
        <v>43</v>
      </c>
      <c r="B155" s="8">
        <v>17</v>
      </c>
      <c r="C155" s="8">
        <v>22</v>
      </c>
      <c r="D155" s="8">
        <v>39</v>
      </c>
    </row>
    <row r="156" spans="1:4" x14ac:dyDescent="0.25">
      <c r="A156" s="4" t="s">
        <v>53</v>
      </c>
      <c r="B156" s="4">
        <v>2</v>
      </c>
      <c r="C156" s="4"/>
      <c r="D156" s="4">
        <v>2</v>
      </c>
    </row>
    <row r="157" spans="1:4" x14ac:dyDescent="0.25">
      <c r="A157" s="4" t="s">
        <v>54</v>
      </c>
      <c r="B157" s="4">
        <v>6</v>
      </c>
      <c r="C157" s="4">
        <v>1</v>
      </c>
      <c r="D157" s="4">
        <v>7</v>
      </c>
    </row>
    <row r="158" spans="1:4" x14ac:dyDescent="0.25">
      <c r="A158" s="4" t="s">
        <v>55</v>
      </c>
      <c r="B158" s="4">
        <v>9</v>
      </c>
      <c r="C158" s="4">
        <v>21</v>
      </c>
      <c r="D158" s="4">
        <v>30</v>
      </c>
    </row>
    <row r="159" spans="1:4" x14ac:dyDescent="0.25">
      <c r="A159" s="7" t="s">
        <v>44</v>
      </c>
      <c r="B159" s="8">
        <v>43</v>
      </c>
      <c r="C159" s="8">
        <v>72</v>
      </c>
      <c r="D159" s="8">
        <v>115</v>
      </c>
    </row>
    <row r="160" spans="1:4" x14ac:dyDescent="0.25">
      <c r="A160" s="4" t="s">
        <v>53</v>
      </c>
      <c r="B160" s="4">
        <v>3</v>
      </c>
      <c r="C160" s="4"/>
      <c r="D160" s="4">
        <v>3</v>
      </c>
    </row>
    <row r="161" spans="1:10" x14ac:dyDescent="0.25">
      <c r="A161" s="4" t="s">
        <v>54</v>
      </c>
      <c r="B161" s="4">
        <v>14</v>
      </c>
      <c r="C161" s="4">
        <v>6</v>
      </c>
      <c r="D161" s="4">
        <v>20</v>
      </c>
    </row>
    <row r="162" spans="1:10" x14ac:dyDescent="0.25">
      <c r="A162" s="4" t="s">
        <v>55</v>
      </c>
      <c r="B162" s="4">
        <v>26</v>
      </c>
      <c r="C162" s="4">
        <v>66</v>
      </c>
      <c r="D162" s="4">
        <v>92</v>
      </c>
    </row>
    <row r="163" spans="1:10" x14ac:dyDescent="0.25">
      <c r="A163" s="9" t="s">
        <v>2</v>
      </c>
      <c r="B163" s="8">
        <v>60</v>
      </c>
      <c r="C163" s="8">
        <v>94</v>
      </c>
      <c r="D163" s="8">
        <v>154</v>
      </c>
    </row>
    <row r="166" spans="1:10" x14ac:dyDescent="0.25">
      <c r="A166" s="10" t="s">
        <v>72</v>
      </c>
    </row>
    <row r="167" spans="1:10" x14ac:dyDescent="0.25">
      <c r="A167" s="10"/>
      <c r="B167" s="31" t="s">
        <v>36</v>
      </c>
      <c r="C167" s="31"/>
      <c r="D167" s="32"/>
      <c r="E167" s="32" t="s">
        <v>3</v>
      </c>
      <c r="F167" s="32"/>
      <c r="G167" s="32"/>
      <c r="H167" s="32" t="s">
        <v>38</v>
      </c>
      <c r="I167" s="32"/>
      <c r="J167" s="32"/>
    </row>
    <row r="168" spans="1:10" ht="15.75" thickBot="1" x14ac:dyDescent="0.3">
      <c r="A168" s="3" t="s">
        <v>37</v>
      </c>
      <c r="B168" s="17" t="s">
        <v>70</v>
      </c>
      <c r="C168" s="17" t="s">
        <v>71</v>
      </c>
      <c r="D168" s="17" t="s">
        <v>65</v>
      </c>
      <c r="E168" s="17" t="s">
        <v>70</v>
      </c>
      <c r="F168" s="17" t="s">
        <v>71</v>
      </c>
      <c r="G168" s="17" t="s">
        <v>65</v>
      </c>
      <c r="H168" s="17" t="s">
        <v>70</v>
      </c>
      <c r="I168" s="17" t="s">
        <v>71</v>
      </c>
      <c r="J168" s="17" t="s">
        <v>65</v>
      </c>
    </row>
    <row r="169" spans="1:10" ht="16.5" thickTop="1" thickBot="1" x14ac:dyDescent="0.3">
      <c r="A169" s="11" t="s">
        <v>43</v>
      </c>
      <c r="B169" s="11">
        <v>63</v>
      </c>
      <c r="C169" s="11">
        <v>42</v>
      </c>
      <c r="D169" s="30">
        <v>0.66666666666666663</v>
      </c>
      <c r="E169" s="11">
        <v>123</v>
      </c>
      <c r="F169" s="11">
        <v>71</v>
      </c>
      <c r="G169" s="30">
        <f>IFERROR(F169/E169,0)</f>
        <v>0.57723577235772361</v>
      </c>
      <c r="H169" s="11">
        <v>186</v>
      </c>
      <c r="I169" s="11">
        <v>113</v>
      </c>
      <c r="J169" s="30">
        <v>0.60752688172043012</v>
      </c>
    </row>
    <row r="170" spans="1:10" ht="15.75" thickTop="1" x14ac:dyDescent="0.25">
      <c r="A170" s="4" t="s">
        <v>19</v>
      </c>
      <c r="B170" s="21">
        <v>3</v>
      </c>
      <c r="C170" s="21">
        <v>3</v>
      </c>
      <c r="D170" s="22">
        <v>1</v>
      </c>
      <c r="E170" s="24"/>
      <c r="F170" s="24"/>
      <c r="G170" s="25"/>
      <c r="H170" s="27">
        <v>3</v>
      </c>
      <c r="I170" s="27">
        <v>3</v>
      </c>
      <c r="J170" s="28">
        <v>1</v>
      </c>
    </row>
    <row r="171" spans="1:10" x14ac:dyDescent="0.25">
      <c r="A171" s="4" t="s">
        <v>21</v>
      </c>
      <c r="B171" s="21"/>
      <c r="C171" s="21"/>
      <c r="D171" s="22"/>
      <c r="E171" s="24">
        <v>2</v>
      </c>
      <c r="F171" s="24">
        <v>0</v>
      </c>
      <c r="G171" s="25">
        <f t="shared" ref="G171:G204" si="8">IFERROR(F171/E171,0)</f>
        <v>0</v>
      </c>
      <c r="H171" s="27">
        <v>2</v>
      </c>
      <c r="I171" s="27">
        <v>0</v>
      </c>
      <c r="J171" s="28">
        <v>0</v>
      </c>
    </row>
    <row r="172" spans="1:10" x14ac:dyDescent="0.25">
      <c r="A172" s="4" t="s">
        <v>9</v>
      </c>
      <c r="B172" s="21"/>
      <c r="C172" s="21"/>
      <c r="D172" s="22"/>
      <c r="E172" s="24">
        <v>21</v>
      </c>
      <c r="F172" s="24">
        <v>10</v>
      </c>
      <c r="G172" s="25">
        <f t="shared" si="8"/>
        <v>0.47619047619047616</v>
      </c>
      <c r="H172" s="27">
        <v>21</v>
      </c>
      <c r="I172" s="27">
        <v>10</v>
      </c>
      <c r="J172" s="28">
        <v>0.47619047619047616</v>
      </c>
    </row>
    <row r="173" spans="1:10" x14ac:dyDescent="0.25">
      <c r="A173" s="4" t="s">
        <v>5</v>
      </c>
      <c r="B173" s="21"/>
      <c r="C173" s="21"/>
      <c r="D173" s="22"/>
      <c r="E173" s="24">
        <v>13</v>
      </c>
      <c r="F173" s="24">
        <v>5</v>
      </c>
      <c r="G173" s="25">
        <f t="shared" si="8"/>
        <v>0.38461538461538464</v>
      </c>
      <c r="H173" s="27">
        <v>13</v>
      </c>
      <c r="I173" s="27">
        <v>5</v>
      </c>
      <c r="J173" s="28">
        <v>0.38461538461538464</v>
      </c>
    </row>
    <row r="174" spans="1:10" x14ac:dyDescent="0.25">
      <c r="A174" s="4" t="s">
        <v>8</v>
      </c>
      <c r="B174" s="21">
        <v>15</v>
      </c>
      <c r="C174" s="21">
        <v>13</v>
      </c>
      <c r="D174" s="22">
        <v>0.8666666666666667</v>
      </c>
      <c r="E174" s="24"/>
      <c r="F174" s="24"/>
      <c r="G174" s="25"/>
      <c r="H174" s="27">
        <v>15</v>
      </c>
      <c r="I174" s="27">
        <v>13</v>
      </c>
      <c r="J174" s="28">
        <v>0.8666666666666667</v>
      </c>
    </row>
    <row r="175" spans="1:10" x14ac:dyDescent="0.25">
      <c r="A175" s="4" t="s">
        <v>4</v>
      </c>
      <c r="B175" s="21">
        <v>15</v>
      </c>
      <c r="C175" s="21">
        <v>9</v>
      </c>
      <c r="D175" s="22">
        <v>0.6</v>
      </c>
      <c r="E175" s="24">
        <v>32</v>
      </c>
      <c r="F175" s="24">
        <v>25</v>
      </c>
      <c r="G175" s="25">
        <f t="shared" si="8"/>
        <v>0.78125</v>
      </c>
      <c r="H175" s="27">
        <v>47</v>
      </c>
      <c r="I175" s="27">
        <v>34</v>
      </c>
      <c r="J175" s="28">
        <v>0.72340425531914898</v>
      </c>
    </row>
    <row r="176" spans="1:10" x14ac:dyDescent="0.25">
      <c r="A176" s="4" t="s">
        <v>24</v>
      </c>
      <c r="B176" s="21">
        <v>7</v>
      </c>
      <c r="C176" s="21">
        <v>3</v>
      </c>
      <c r="D176" s="22">
        <v>0.42857142857142855</v>
      </c>
      <c r="E176" s="24">
        <v>22</v>
      </c>
      <c r="F176" s="24">
        <v>11</v>
      </c>
      <c r="G176" s="25">
        <f t="shared" si="8"/>
        <v>0.5</v>
      </c>
      <c r="H176" s="27">
        <v>29</v>
      </c>
      <c r="I176" s="27">
        <v>14</v>
      </c>
      <c r="J176" s="28">
        <v>0.48275862068965519</v>
      </c>
    </row>
    <row r="177" spans="1:10" x14ac:dyDescent="0.25">
      <c r="A177" s="4" t="s">
        <v>12</v>
      </c>
      <c r="B177" s="21">
        <v>4</v>
      </c>
      <c r="C177" s="21">
        <v>4</v>
      </c>
      <c r="D177" s="22">
        <v>1</v>
      </c>
      <c r="E177" s="24">
        <v>13</v>
      </c>
      <c r="F177" s="24">
        <v>9</v>
      </c>
      <c r="G177" s="25">
        <f t="shared" si="8"/>
        <v>0.69230769230769229</v>
      </c>
      <c r="H177" s="27">
        <v>17</v>
      </c>
      <c r="I177" s="27">
        <v>13</v>
      </c>
      <c r="J177" s="28">
        <v>0.76470588235294112</v>
      </c>
    </row>
    <row r="178" spans="1:10" x14ac:dyDescent="0.25">
      <c r="A178" s="4" t="s">
        <v>6</v>
      </c>
      <c r="B178" s="21">
        <v>13</v>
      </c>
      <c r="C178" s="21">
        <v>4</v>
      </c>
      <c r="D178" s="22">
        <v>0.30769230769230771</v>
      </c>
      <c r="E178" s="24">
        <v>10</v>
      </c>
      <c r="F178" s="24">
        <v>7</v>
      </c>
      <c r="G178" s="25">
        <f t="shared" si="8"/>
        <v>0.7</v>
      </c>
      <c r="H178" s="27">
        <v>23</v>
      </c>
      <c r="I178" s="27">
        <v>11</v>
      </c>
      <c r="J178" s="28">
        <v>0.47826086956521741</v>
      </c>
    </row>
    <row r="179" spans="1:10" x14ac:dyDescent="0.25">
      <c r="A179" s="4" t="s">
        <v>16</v>
      </c>
      <c r="B179" s="21"/>
      <c r="C179" s="21"/>
      <c r="D179" s="22"/>
      <c r="E179" s="24">
        <v>10</v>
      </c>
      <c r="F179" s="24">
        <v>4</v>
      </c>
      <c r="G179" s="25">
        <f t="shared" si="8"/>
        <v>0.4</v>
      </c>
      <c r="H179" s="27">
        <v>10</v>
      </c>
      <c r="I179" s="27">
        <v>4</v>
      </c>
      <c r="J179" s="28">
        <v>0.4</v>
      </c>
    </row>
    <row r="180" spans="1:10" ht="15.75" thickBot="1" x14ac:dyDescent="0.3">
      <c r="A180" s="4" t="s">
        <v>33</v>
      </c>
      <c r="B180" s="21">
        <v>6</v>
      </c>
      <c r="C180" s="21">
        <v>6</v>
      </c>
      <c r="D180" s="22">
        <v>1</v>
      </c>
      <c r="E180" s="24"/>
      <c r="F180" s="24"/>
      <c r="G180" s="25"/>
      <c r="H180" s="27">
        <v>6</v>
      </c>
      <c r="I180" s="27">
        <v>6</v>
      </c>
      <c r="J180" s="28">
        <v>1</v>
      </c>
    </row>
    <row r="181" spans="1:10" ht="16.5" thickTop="1" thickBot="1" x14ac:dyDescent="0.3">
      <c r="A181" s="11" t="s">
        <v>44</v>
      </c>
      <c r="B181" s="11">
        <v>334</v>
      </c>
      <c r="C181" s="11">
        <v>221</v>
      </c>
      <c r="D181" s="30">
        <v>0.66167664670658688</v>
      </c>
      <c r="E181" s="11">
        <v>366</v>
      </c>
      <c r="F181" s="11">
        <v>217</v>
      </c>
      <c r="G181" s="30">
        <f t="shared" si="8"/>
        <v>0.59289617486338797</v>
      </c>
      <c r="H181" s="11">
        <v>700</v>
      </c>
      <c r="I181" s="11">
        <v>438</v>
      </c>
      <c r="J181" s="30">
        <v>0.62571428571428567</v>
      </c>
    </row>
    <row r="182" spans="1:10" ht="15.75" thickTop="1" x14ac:dyDescent="0.25">
      <c r="A182" s="4" t="s">
        <v>19</v>
      </c>
      <c r="B182" s="21"/>
      <c r="C182" s="21"/>
      <c r="D182" s="22"/>
      <c r="E182" s="24">
        <v>10</v>
      </c>
      <c r="F182" s="24">
        <v>3</v>
      </c>
      <c r="G182" s="25">
        <f t="shared" si="8"/>
        <v>0.3</v>
      </c>
      <c r="H182" s="27">
        <v>10</v>
      </c>
      <c r="I182" s="27">
        <v>3</v>
      </c>
      <c r="J182" s="28">
        <v>0.3</v>
      </c>
    </row>
    <row r="183" spans="1:10" x14ac:dyDescent="0.25">
      <c r="A183" s="4" t="s">
        <v>31</v>
      </c>
      <c r="B183" s="21"/>
      <c r="C183" s="21"/>
      <c r="D183" s="22"/>
      <c r="E183" s="24">
        <v>1</v>
      </c>
      <c r="F183" s="24">
        <v>0</v>
      </c>
      <c r="G183" s="25">
        <f t="shared" si="8"/>
        <v>0</v>
      </c>
      <c r="H183" s="27">
        <v>1</v>
      </c>
      <c r="I183" s="27">
        <v>0</v>
      </c>
      <c r="J183" s="28">
        <v>0</v>
      </c>
    </row>
    <row r="184" spans="1:10" x14ac:dyDescent="0.25">
      <c r="A184" s="4" t="s">
        <v>27</v>
      </c>
      <c r="B184" s="21">
        <v>8</v>
      </c>
      <c r="C184" s="21">
        <v>5</v>
      </c>
      <c r="D184" s="22">
        <v>0.625</v>
      </c>
      <c r="E184" s="24"/>
      <c r="F184" s="24"/>
      <c r="G184" s="25"/>
      <c r="H184" s="27">
        <v>8</v>
      </c>
      <c r="I184" s="27">
        <v>5</v>
      </c>
      <c r="J184" s="28">
        <v>0.625</v>
      </c>
    </row>
    <row r="185" spans="1:10" x14ac:dyDescent="0.25">
      <c r="A185" s="4" t="s">
        <v>22</v>
      </c>
      <c r="B185" s="21"/>
      <c r="C185" s="21"/>
      <c r="D185" s="22"/>
      <c r="E185" s="24">
        <v>4</v>
      </c>
      <c r="F185" s="24">
        <v>3</v>
      </c>
      <c r="G185" s="25">
        <f t="shared" si="8"/>
        <v>0.75</v>
      </c>
      <c r="H185" s="27">
        <v>4</v>
      </c>
      <c r="I185" s="27">
        <v>3</v>
      </c>
      <c r="J185" s="28">
        <v>0.75</v>
      </c>
    </row>
    <row r="186" spans="1:10" x14ac:dyDescent="0.25">
      <c r="A186" s="4" t="s">
        <v>11</v>
      </c>
      <c r="B186" s="21">
        <v>27</v>
      </c>
      <c r="C186" s="21">
        <v>12</v>
      </c>
      <c r="D186" s="22">
        <v>0.44444444444444442</v>
      </c>
      <c r="E186" s="24">
        <v>20</v>
      </c>
      <c r="F186" s="24">
        <v>14</v>
      </c>
      <c r="G186" s="25">
        <f t="shared" si="8"/>
        <v>0.7</v>
      </c>
      <c r="H186" s="27">
        <v>47</v>
      </c>
      <c r="I186" s="27">
        <v>26</v>
      </c>
      <c r="J186" s="28">
        <v>0.55319148936170215</v>
      </c>
    </row>
    <row r="187" spans="1:10" x14ac:dyDescent="0.25">
      <c r="A187" s="4" t="s">
        <v>25</v>
      </c>
      <c r="B187" s="21">
        <v>4</v>
      </c>
      <c r="C187" s="21">
        <v>4</v>
      </c>
      <c r="D187" s="22">
        <v>1</v>
      </c>
      <c r="E187" s="24"/>
      <c r="F187" s="24">
        <v>0</v>
      </c>
      <c r="G187" s="25">
        <f t="shared" si="8"/>
        <v>0</v>
      </c>
      <c r="H187" s="27">
        <v>4</v>
      </c>
      <c r="I187" s="27">
        <v>4</v>
      </c>
      <c r="J187" s="28">
        <v>1</v>
      </c>
    </row>
    <row r="188" spans="1:10" x14ac:dyDescent="0.25">
      <c r="A188" s="4" t="s">
        <v>9</v>
      </c>
      <c r="B188" s="21">
        <v>18</v>
      </c>
      <c r="C188" s="21">
        <v>14</v>
      </c>
      <c r="D188" s="22">
        <v>0.77777777777777779</v>
      </c>
      <c r="E188" s="24">
        <v>69</v>
      </c>
      <c r="F188" s="24">
        <v>39</v>
      </c>
      <c r="G188" s="25">
        <f t="shared" si="8"/>
        <v>0.56521739130434778</v>
      </c>
      <c r="H188" s="27">
        <v>87</v>
      </c>
      <c r="I188" s="27">
        <v>53</v>
      </c>
      <c r="J188" s="28">
        <v>0.60919540229885061</v>
      </c>
    </row>
    <row r="189" spans="1:10" x14ac:dyDescent="0.25">
      <c r="A189" s="4" t="s">
        <v>17</v>
      </c>
      <c r="B189" s="21">
        <v>19</v>
      </c>
      <c r="C189" s="21">
        <v>10</v>
      </c>
      <c r="D189" s="22">
        <v>0.52631578947368418</v>
      </c>
      <c r="E189" s="24"/>
      <c r="F189" s="24"/>
      <c r="G189" s="25"/>
      <c r="H189" s="27">
        <v>19</v>
      </c>
      <c r="I189" s="27">
        <v>10</v>
      </c>
      <c r="J189" s="28">
        <v>0.52631578947368418</v>
      </c>
    </row>
    <row r="190" spans="1:10" x14ac:dyDescent="0.25">
      <c r="A190" s="4" t="s">
        <v>5</v>
      </c>
      <c r="B190" s="21">
        <v>3</v>
      </c>
      <c r="C190" s="21">
        <v>1</v>
      </c>
      <c r="D190" s="22">
        <v>0.33333333333333331</v>
      </c>
      <c r="E190" s="24">
        <v>4</v>
      </c>
      <c r="F190" s="24">
        <v>1</v>
      </c>
      <c r="G190" s="25">
        <f t="shared" si="8"/>
        <v>0.25</v>
      </c>
      <c r="H190" s="27">
        <v>7</v>
      </c>
      <c r="I190" s="27">
        <v>2</v>
      </c>
      <c r="J190" s="28">
        <v>0.2857142857142857</v>
      </c>
    </row>
    <row r="191" spans="1:10" x14ac:dyDescent="0.25">
      <c r="A191" s="4" t="s">
        <v>8</v>
      </c>
      <c r="B191" s="21">
        <v>20</v>
      </c>
      <c r="C191" s="21">
        <v>9</v>
      </c>
      <c r="D191" s="22">
        <v>0.45</v>
      </c>
      <c r="E191" s="24">
        <v>11</v>
      </c>
      <c r="F191" s="24">
        <v>10</v>
      </c>
      <c r="G191" s="25">
        <f t="shared" si="8"/>
        <v>0.90909090909090906</v>
      </c>
      <c r="H191" s="27">
        <v>31</v>
      </c>
      <c r="I191" s="27">
        <v>19</v>
      </c>
      <c r="J191" s="28">
        <v>0.61290322580645162</v>
      </c>
    </row>
    <row r="192" spans="1:10" x14ac:dyDescent="0.25">
      <c r="A192" s="4" t="s">
        <v>4</v>
      </c>
      <c r="B192" s="21">
        <v>105</v>
      </c>
      <c r="C192" s="21">
        <v>75</v>
      </c>
      <c r="D192" s="22">
        <v>0.7142857142857143</v>
      </c>
      <c r="E192" s="24">
        <v>93</v>
      </c>
      <c r="F192" s="24">
        <v>69</v>
      </c>
      <c r="G192" s="25">
        <f t="shared" si="8"/>
        <v>0.74193548387096775</v>
      </c>
      <c r="H192" s="27">
        <v>198</v>
      </c>
      <c r="I192" s="27">
        <v>144</v>
      </c>
      <c r="J192" s="28">
        <v>0.72727272727272729</v>
      </c>
    </row>
    <row r="193" spans="1:10" x14ac:dyDescent="0.25">
      <c r="A193" s="4" t="s">
        <v>32</v>
      </c>
      <c r="B193" s="21"/>
      <c r="C193" s="21"/>
      <c r="D193" s="22"/>
      <c r="E193" s="24">
        <v>3</v>
      </c>
      <c r="F193" s="24">
        <v>1</v>
      </c>
      <c r="G193" s="25">
        <f t="shared" si="8"/>
        <v>0.33333333333333331</v>
      </c>
      <c r="H193" s="27">
        <v>3</v>
      </c>
      <c r="I193" s="27">
        <v>1</v>
      </c>
      <c r="J193" s="28">
        <v>0.33333333333333331</v>
      </c>
    </row>
    <row r="194" spans="1:10" x14ac:dyDescent="0.25">
      <c r="A194" s="4" t="s">
        <v>20</v>
      </c>
      <c r="B194" s="21">
        <v>4</v>
      </c>
      <c r="C194" s="21">
        <v>2</v>
      </c>
      <c r="D194" s="22">
        <v>0.5</v>
      </c>
      <c r="E194" s="24">
        <v>2</v>
      </c>
      <c r="F194" s="24">
        <v>1</v>
      </c>
      <c r="G194" s="25">
        <f t="shared" si="8"/>
        <v>0.5</v>
      </c>
      <c r="H194" s="27">
        <v>6</v>
      </c>
      <c r="I194" s="27">
        <v>3</v>
      </c>
      <c r="J194" s="28">
        <v>0.5</v>
      </c>
    </row>
    <row r="195" spans="1:10" x14ac:dyDescent="0.25">
      <c r="A195" s="4" t="s">
        <v>10</v>
      </c>
      <c r="B195" s="21">
        <v>11</v>
      </c>
      <c r="C195" s="21">
        <v>9</v>
      </c>
      <c r="D195" s="22">
        <v>0.81818181818181823</v>
      </c>
      <c r="E195" s="24"/>
      <c r="F195" s="24"/>
      <c r="G195" s="25"/>
      <c r="H195" s="27">
        <v>11</v>
      </c>
      <c r="I195" s="27">
        <v>9</v>
      </c>
      <c r="J195" s="28">
        <v>0.81818181818181823</v>
      </c>
    </row>
    <row r="196" spans="1:10" x14ac:dyDescent="0.25">
      <c r="A196" s="4" t="s">
        <v>24</v>
      </c>
      <c r="B196" s="21">
        <v>27</v>
      </c>
      <c r="C196" s="21">
        <v>24</v>
      </c>
      <c r="D196" s="22">
        <v>0.88888888888888884</v>
      </c>
      <c r="E196" s="24">
        <v>36</v>
      </c>
      <c r="F196" s="24">
        <v>16</v>
      </c>
      <c r="G196" s="25">
        <f t="shared" si="8"/>
        <v>0.44444444444444442</v>
      </c>
      <c r="H196" s="27">
        <v>63</v>
      </c>
      <c r="I196" s="27">
        <v>40</v>
      </c>
      <c r="J196" s="28">
        <v>0.63492063492063489</v>
      </c>
    </row>
    <row r="197" spans="1:10" x14ac:dyDescent="0.25">
      <c r="A197" s="4" t="s">
        <v>12</v>
      </c>
      <c r="B197" s="21">
        <v>4</v>
      </c>
      <c r="C197" s="21">
        <v>4</v>
      </c>
      <c r="D197" s="22">
        <v>1</v>
      </c>
      <c r="E197" s="24">
        <v>22</v>
      </c>
      <c r="F197" s="24">
        <v>16</v>
      </c>
      <c r="G197" s="25">
        <f t="shared" si="8"/>
        <v>0.72727272727272729</v>
      </c>
      <c r="H197" s="27">
        <v>26</v>
      </c>
      <c r="I197" s="27">
        <v>20</v>
      </c>
      <c r="J197" s="28">
        <v>0.76923076923076927</v>
      </c>
    </row>
    <row r="198" spans="1:10" x14ac:dyDescent="0.25">
      <c r="A198" s="4" t="s">
        <v>6</v>
      </c>
      <c r="B198" s="21">
        <v>13</v>
      </c>
      <c r="C198" s="21">
        <v>4</v>
      </c>
      <c r="D198" s="22">
        <v>0.30769230769230771</v>
      </c>
      <c r="E198" s="24">
        <v>8</v>
      </c>
      <c r="F198" s="24">
        <v>5</v>
      </c>
      <c r="G198" s="25">
        <f t="shared" si="8"/>
        <v>0.625</v>
      </c>
      <c r="H198" s="27">
        <v>21</v>
      </c>
      <c r="I198" s="27">
        <v>9</v>
      </c>
      <c r="J198" s="28">
        <v>0.42857142857142855</v>
      </c>
    </row>
    <row r="199" spans="1:10" x14ac:dyDescent="0.25">
      <c r="A199" s="4" t="s">
        <v>23</v>
      </c>
      <c r="B199" s="21"/>
      <c r="C199" s="21"/>
      <c r="D199" s="22"/>
      <c r="E199" s="24">
        <v>7</v>
      </c>
      <c r="F199" s="24">
        <v>3</v>
      </c>
      <c r="G199" s="25">
        <f t="shared" si="8"/>
        <v>0.42857142857142855</v>
      </c>
      <c r="H199" s="27">
        <v>7</v>
      </c>
      <c r="I199" s="27">
        <v>3</v>
      </c>
      <c r="J199" s="28">
        <v>0.42857142857142855</v>
      </c>
    </row>
    <row r="200" spans="1:10" x14ac:dyDescent="0.25">
      <c r="A200" s="4" t="s">
        <v>18</v>
      </c>
      <c r="B200" s="21"/>
      <c r="C200" s="21"/>
      <c r="D200" s="22"/>
      <c r="E200" s="24">
        <v>3</v>
      </c>
      <c r="F200" s="24">
        <v>1</v>
      </c>
      <c r="G200" s="25">
        <f t="shared" si="8"/>
        <v>0.33333333333333331</v>
      </c>
      <c r="H200" s="27">
        <v>3</v>
      </c>
      <c r="I200" s="27">
        <v>1</v>
      </c>
      <c r="J200" s="28">
        <v>0.33333333333333331</v>
      </c>
    </row>
    <row r="201" spans="1:10" x14ac:dyDescent="0.25">
      <c r="A201" s="4" t="s">
        <v>33</v>
      </c>
      <c r="B201" s="21">
        <v>20</v>
      </c>
      <c r="C201" s="21">
        <v>15</v>
      </c>
      <c r="D201" s="22">
        <v>0.75</v>
      </c>
      <c r="E201" s="24">
        <v>17</v>
      </c>
      <c r="F201" s="24">
        <v>9</v>
      </c>
      <c r="G201" s="25">
        <f t="shared" si="8"/>
        <v>0.52941176470588236</v>
      </c>
      <c r="H201" s="27">
        <v>37</v>
      </c>
      <c r="I201" s="27">
        <v>24</v>
      </c>
      <c r="J201" s="28">
        <v>0.64864864864864868</v>
      </c>
    </row>
    <row r="202" spans="1:10" x14ac:dyDescent="0.25">
      <c r="A202" s="4" t="s">
        <v>7</v>
      </c>
      <c r="B202" s="21">
        <v>43</v>
      </c>
      <c r="C202" s="21">
        <v>28</v>
      </c>
      <c r="D202" s="22">
        <v>0.65116279069767447</v>
      </c>
      <c r="E202" s="24"/>
      <c r="F202" s="24"/>
      <c r="G202" s="25"/>
      <c r="H202" s="27">
        <v>43</v>
      </c>
      <c r="I202" s="27">
        <v>28</v>
      </c>
      <c r="J202" s="28">
        <v>0.65116279069767447</v>
      </c>
    </row>
    <row r="203" spans="1:10" x14ac:dyDescent="0.25">
      <c r="A203" s="4" t="s">
        <v>13</v>
      </c>
      <c r="B203" s="21">
        <v>8</v>
      </c>
      <c r="C203" s="21">
        <v>5</v>
      </c>
      <c r="D203" s="22">
        <v>0.625</v>
      </c>
      <c r="E203" s="24">
        <v>56</v>
      </c>
      <c r="F203" s="24">
        <v>26</v>
      </c>
      <c r="G203" s="25">
        <f t="shared" si="8"/>
        <v>0.4642857142857143</v>
      </c>
      <c r="H203" s="27">
        <v>64</v>
      </c>
      <c r="I203" s="27">
        <v>31</v>
      </c>
      <c r="J203" s="28">
        <v>0.484375</v>
      </c>
    </row>
    <row r="204" spans="1:10" x14ac:dyDescent="0.25">
      <c r="A204" s="8" t="s">
        <v>2</v>
      </c>
      <c r="B204" s="8">
        <v>397</v>
      </c>
      <c r="C204" s="8">
        <v>263</v>
      </c>
      <c r="D204" s="16">
        <v>0.66246851385390426</v>
      </c>
      <c r="E204" s="8">
        <v>489</v>
      </c>
      <c r="F204" s="8">
        <v>288</v>
      </c>
      <c r="G204" s="16">
        <f t="shared" si="8"/>
        <v>0.58895705521472397</v>
      </c>
      <c r="H204" s="8">
        <v>886</v>
      </c>
      <c r="I204" s="8">
        <v>551</v>
      </c>
      <c r="J204" s="16">
        <v>0.62189616252821667</v>
      </c>
    </row>
  </sheetData>
  <mergeCells count="6">
    <mergeCell ref="B71:D71"/>
    <mergeCell ref="H71:J71"/>
    <mergeCell ref="E71:G71"/>
    <mergeCell ref="B167:D167"/>
    <mergeCell ref="E167:G167"/>
    <mergeCell ref="H167:J167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Antwoord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Verheyen, Wannes</dc:creator>
  <cp:lastModifiedBy>Tytgat, Caroline</cp:lastModifiedBy>
  <cp:lastPrinted>2015-02-25T12:54:18Z</cp:lastPrinted>
  <dcterms:created xsi:type="dcterms:W3CDTF">2015-02-12T14:55:57Z</dcterms:created>
  <dcterms:modified xsi:type="dcterms:W3CDTF">2015-02-26T14:28:40Z</dcterms:modified>
</cp:coreProperties>
</file>