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65" windowWidth="15180" windowHeight="5025" activeTab="0"/>
  </bookViews>
  <sheets>
    <sheet name="PRIV 2014" sheetId="1" r:id="rId1"/>
    <sheet name="OPENB 2014" sheetId="2" r:id="rId2"/>
    <sheet name="ERE 2014" sheetId="3" r:id="rId3"/>
  </sheets>
  <definedNames>
    <definedName name="_xlnm.Print_Area" localSheetId="2">'ERE 2014'!$A$1:$L$8</definedName>
    <definedName name="_xlnm.Print_Area" localSheetId="1">'OPENB 2014'!$A$1:$L$11</definedName>
    <definedName name="_xlnm.Print_Area" localSheetId="0">'PRIV 2014'!$A$1:$L$22</definedName>
  </definedNames>
  <calcPr fullCalcOnLoad="1"/>
</workbook>
</file>

<file path=xl/comments1.xml><?xml version="1.0" encoding="utf-8"?>
<comments xmlns="http://schemas.openxmlformats.org/spreadsheetml/2006/main">
  <authors>
    <author>Unknown</author>
  </authors>
  <commentList>
    <comment ref="A4" authorId="0">
      <text>
        <r>
          <rPr>
            <b/>
            <sz val="9"/>
            <rFont val="Tahoma"/>
            <family val="2"/>
          </rPr>
          <t>Unknown: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<sst xmlns="http://schemas.openxmlformats.org/spreadsheetml/2006/main" count="214" uniqueCount="109">
  <si>
    <t>Provincie</t>
  </si>
  <si>
    <t>Gemeente</t>
  </si>
  <si>
    <t>Monument</t>
  </si>
  <si>
    <t>Betreft</t>
  </si>
  <si>
    <t>W</t>
  </si>
  <si>
    <t>Brugge</t>
  </si>
  <si>
    <t>subsidiepercentage VG</t>
  </si>
  <si>
    <t>Subsidieerbaar bedrag</t>
  </si>
  <si>
    <t>Aandeel VG</t>
  </si>
  <si>
    <t>Ontvankelijk</t>
  </si>
  <si>
    <t>Kortrijk</t>
  </si>
  <si>
    <t>Oostende</t>
  </si>
  <si>
    <t>Algemene restauratie</t>
  </si>
  <si>
    <t>Dentergem</t>
  </si>
  <si>
    <t>Poperinge</t>
  </si>
  <si>
    <t>OlVrouwstraat 41</t>
  </si>
  <si>
    <t>Gistel</t>
  </si>
  <si>
    <t>0,5 x 0,8</t>
  </si>
  <si>
    <t>Roeselare</t>
  </si>
  <si>
    <t>Klein seminarie - zuidstraat 25</t>
  </si>
  <si>
    <t>vml brandweerkazerne of tuighuizen</t>
  </si>
  <si>
    <t>Alveringem</t>
  </si>
  <si>
    <t>Bruidstraat 2</t>
  </si>
  <si>
    <t>Bedevaartkapel OLVr Barmhartigheid</t>
  </si>
  <si>
    <t>H. Petrus &amp; Catharinakerk</t>
  </si>
  <si>
    <t>Deerlijk</t>
  </si>
  <si>
    <t>Sint-Columbakerk</t>
  </si>
  <si>
    <t>Perceel 1 - restauratiewerken</t>
  </si>
  <si>
    <t>Sint-Martinuskerk</t>
  </si>
  <si>
    <t>Ingelmunster</t>
  </si>
  <si>
    <t>Grafkapel Descantons de Montblanc</t>
  </si>
  <si>
    <t>Huidenvettersplein10/11</t>
  </si>
  <si>
    <t>Residentie Margate - Langestraat 84</t>
  </si>
  <si>
    <t>Restauratie</t>
  </si>
  <si>
    <t>Restauratie daken en gevels</t>
  </si>
  <si>
    <t>Dossiernummer</t>
  </si>
  <si>
    <t>Restauratie orgel</t>
  </si>
  <si>
    <t>Fase 2</t>
  </si>
  <si>
    <t>Kerk van het Klein Seminarie</t>
  </si>
  <si>
    <t>Fase 3: gevels</t>
  </si>
  <si>
    <t>Gevels en daken</t>
  </si>
  <si>
    <t>Restauratie interieur</t>
  </si>
  <si>
    <t>Meulebeke</t>
  </si>
  <si>
    <t>Stadhuis en Belfort</t>
  </si>
  <si>
    <t>WOI</t>
  </si>
  <si>
    <t>Spinolarei 16, 't Vaeghevier</t>
  </si>
  <si>
    <t>Bouwkundige restauratie</t>
  </si>
  <si>
    <t>Spinolarei 17, vml huis D'Hont</t>
  </si>
  <si>
    <t>0,6 x 0,8</t>
  </si>
  <si>
    <t>Diksmuide</t>
  </si>
  <si>
    <t>Fase 2: interieur</t>
  </si>
  <si>
    <t>Sint-Salvatorkathedraal</t>
  </si>
  <si>
    <t>Ardooie</t>
  </si>
  <si>
    <t>Renovatie toren</t>
  </si>
  <si>
    <t>Herberg Oud Cortryck</t>
  </si>
  <si>
    <t>Restauratie herberg</t>
  </si>
  <si>
    <t>OL Vrouwkerk</t>
  </si>
  <si>
    <t>Stationsgebouw-deel Hotel Terminus</t>
  </si>
  <si>
    <t>Hoeve De Blauwe Toren</t>
  </si>
  <si>
    <t>De Pleinschool Leiekant (vml OLV ter Engelenlyceum)</t>
  </si>
  <si>
    <t>Spiere-Helkijn</t>
  </si>
  <si>
    <t>Vml openluchtzwembad - Accommodatie</t>
  </si>
  <si>
    <t>Fase 2, lot 1: bouwkunde</t>
  </si>
  <si>
    <t>Kasteel Ter Borcht (schoolgebouw)</t>
  </si>
  <si>
    <t>Restauratie gevels en daken</t>
  </si>
  <si>
    <t>Art-nouveauwoning Kapellestraat 72B</t>
  </si>
  <si>
    <t>Nieuwpoort</t>
  </si>
  <si>
    <t>Koning Albert I-monument</t>
  </si>
  <si>
    <t>Herbestemming tot bezoekerscentruml WOI</t>
  </si>
  <si>
    <t>Ijzertoren (OMV)</t>
  </si>
  <si>
    <t>Restauratie Crypte en Paxpoort</t>
  </si>
  <si>
    <t>Cofinanc</t>
  </si>
  <si>
    <t>DR3-4</t>
  </si>
  <si>
    <t>Bewoner</t>
  </si>
  <si>
    <t>Middelkerke</t>
  </si>
  <si>
    <t>DR</t>
  </si>
  <si>
    <t>Fase 5.3 - Loten 5, 6.1 en 6.2</t>
  </si>
  <si>
    <t>Aandeel Provincie</t>
  </si>
  <si>
    <t>Totale premie</t>
  </si>
  <si>
    <t>Cumul</t>
  </si>
  <si>
    <t xml:space="preserve">Cumul </t>
  </si>
  <si>
    <t>Boerenhuis 5 Leffinge</t>
  </si>
  <si>
    <t>Langemark-Poelkapelle</t>
  </si>
  <si>
    <t>Duitse Militaire begraafplaats Langemark</t>
  </si>
  <si>
    <t>Perceel 1: Restauratie inkomgebouw</t>
  </si>
  <si>
    <t>Duitse Militaire begraafplaats Vladslo</t>
  </si>
  <si>
    <t>WOI -uitz</t>
  </si>
  <si>
    <t>Restauratie en herbestemming</t>
  </si>
  <si>
    <t>bewoner</t>
  </si>
  <si>
    <t>Kasteeldomein De Lovie</t>
  </si>
  <si>
    <t>Restauratie veldhospitaalbarak</t>
  </si>
  <si>
    <t>Hoeve De Groote Schuure</t>
  </si>
  <si>
    <t xml:space="preserve">WOI </t>
  </si>
  <si>
    <t>Perceel 2: Landschappelijke restauratie</t>
  </si>
  <si>
    <t>school</t>
  </si>
  <si>
    <t>Steenakkermolen</t>
  </si>
  <si>
    <t>FIFO</t>
  </si>
  <si>
    <t>Add FFEU 2013</t>
  </si>
  <si>
    <t>DR1-4</t>
  </si>
  <si>
    <t>Cofinanciering</t>
  </si>
  <si>
    <t>PRIVE  2014</t>
  </si>
  <si>
    <t xml:space="preserve">Restauratie voor- en achtergevel </t>
  </si>
  <si>
    <t>Fase 2 - interieur kerk</t>
  </si>
  <si>
    <t>OPENBAAR 2014</t>
  </si>
  <si>
    <t>Verbouwen pastoriewoning tot dekenij</t>
  </si>
  <si>
    <t>Restauratie gevels</t>
  </si>
  <si>
    <t>EREDIENST 2014</t>
  </si>
  <si>
    <t>Restauratie schilderijen op hout</t>
  </si>
  <si>
    <t>Fase 2 - binnenrestauratie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</si>
</sst>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dd/mm/yyyy"/>
    <numFmt numFmtId="189" formatCode="0.00000"/>
    <numFmt numFmtId="190" formatCode="#,##0.00\ &quot;€&quot;"/>
    <numFmt numFmtId="191" formatCode="#,##0.00_ ;\-#,##0.00\ "/>
    <numFmt numFmtId="192" formatCode="#,##0.00\ &quot;EUR&quot;"/>
    <numFmt numFmtId="193" formatCode="#,##0\ _E_U_R"/>
    <numFmt numFmtId="194" formatCode="#,##0.00\ _E_U_R"/>
    <numFmt numFmtId="195" formatCode="[$-813]dddd\ d\ mmmm\ yyyy"/>
    <numFmt numFmtId="196" formatCode="[$-813]d\ mmmm\ yyyy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d/mm/yyyy;@"/>
    <numFmt numFmtId="202" formatCode="#,##0.00\ _€;[Red]#,##0.00\ _€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201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4" fontId="3" fillId="33" borderId="14" xfId="0" applyNumberFormat="1" applyFont="1" applyFill="1" applyBorder="1" applyAlignment="1">
      <alignment horizontal="center" vertical="center" textRotation="90"/>
    </xf>
    <xf numFmtId="188" fontId="3" fillId="33" borderId="14" xfId="0" applyNumberFormat="1" applyFont="1" applyFill="1" applyBorder="1" applyAlignment="1">
      <alignment horizontal="center" vertical="center" textRotation="90"/>
    </xf>
    <xf numFmtId="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3" fillId="33" borderId="14" xfId="0" applyNumberFormat="1" applyFont="1" applyFill="1" applyBorder="1" applyAlignment="1">
      <alignment horizontal="center" vertical="center" textRotation="90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 vertical="center" textRotation="90"/>
    </xf>
    <xf numFmtId="4" fontId="3" fillId="33" borderId="15" xfId="0" applyNumberFormat="1" applyFont="1" applyFill="1" applyBorder="1" applyAlignment="1">
      <alignment horizontal="center" vertical="center" textRotation="90"/>
    </xf>
    <xf numFmtId="0" fontId="4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201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188" fontId="3" fillId="0" borderId="14" xfId="0" applyNumberFormat="1" applyFont="1" applyFill="1" applyBorder="1" applyAlignment="1">
      <alignment horizontal="center" vertical="center" textRotation="90"/>
    </xf>
    <xf numFmtId="4" fontId="3" fillId="0" borderId="14" xfId="0" applyNumberFormat="1" applyFont="1" applyFill="1" applyBorder="1" applyAlignment="1">
      <alignment horizontal="center" vertical="center" textRotation="90"/>
    </xf>
    <xf numFmtId="4" fontId="3" fillId="0" borderId="13" xfId="0" applyNumberFormat="1" applyFont="1" applyFill="1" applyBorder="1" applyAlignment="1">
      <alignment horizontal="center" vertical="center" textRotation="90"/>
    </xf>
    <xf numFmtId="4" fontId="3" fillId="0" borderId="15" xfId="0" applyNumberFormat="1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14" fontId="0" fillId="0" borderId="11" xfId="0" applyNumberFormat="1" applyFill="1" applyBorder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14" fontId="3" fillId="0" borderId="14" xfId="0" applyNumberFormat="1" applyFont="1" applyFill="1" applyBorder="1" applyAlignment="1">
      <alignment horizontal="center" vertical="center" textRotation="90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pane ySplit="2" topLeftCell="A8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4.00390625" style="26" customWidth="1"/>
    <col min="2" max="2" width="7.00390625" style="0" hidden="1" customWidth="1"/>
    <col min="3" max="3" width="7.00390625" style="35" hidden="1" customWidth="1"/>
    <col min="4" max="4" width="11.140625" style="0" customWidth="1"/>
    <col min="5" max="5" width="38.7109375" style="15" customWidth="1"/>
    <col min="6" max="6" width="28.7109375" style="15" customWidth="1"/>
    <col min="7" max="7" width="10.140625" style="0" hidden="1" customWidth="1"/>
    <col min="8" max="8" width="11.57421875" style="0" hidden="1" customWidth="1"/>
    <col min="9" max="9" width="12.7109375" style="25" hidden="1" customWidth="1"/>
    <col min="10" max="10" width="9.00390625" style="16" hidden="1" customWidth="1"/>
    <col min="11" max="11" width="10.8515625" style="0" customWidth="1"/>
    <col min="12" max="12" width="11.7109375" style="16" bestFit="1" customWidth="1"/>
    <col min="13" max="13" width="10.8515625" style="16" hidden="1" customWidth="1"/>
  </cols>
  <sheetData>
    <row r="1" spans="1:12" ht="13.5" thickBot="1">
      <c r="A1" s="70" t="s">
        <v>100</v>
      </c>
      <c r="B1" s="71"/>
      <c r="C1" s="71"/>
      <c r="D1" s="71"/>
      <c r="E1" s="13"/>
      <c r="F1" s="13"/>
      <c r="G1" s="3"/>
      <c r="H1" s="3"/>
      <c r="I1" s="23"/>
      <c r="J1" s="36"/>
      <c r="K1" s="3"/>
      <c r="L1" s="37"/>
    </row>
    <row r="2" spans="1:12" ht="104.25" thickBot="1">
      <c r="A2" s="6" t="s">
        <v>0</v>
      </c>
      <c r="B2" s="7" t="s">
        <v>6</v>
      </c>
      <c r="C2" s="7" t="s">
        <v>35</v>
      </c>
      <c r="D2" s="8" t="s">
        <v>1</v>
      </c>
      <c r="E2" s="14" t="s">
        <v>2</v>
      </c>
      <c r="F2" s="14" t="s">
        <v>3</v>
      </c>
      <c r="G2" s="10" t="s">
        <v>9</v>
      </c>
      <c r="H2" s="9" t="s">
        <v>7</v>
      </c>
      <c r="I2" s="24" t="s">
        <v>8</v>
      </c>
      <c r="J2" s="33" t="s">
        <v>77</v>
      </c>
      <c r="K2" s="9" t="s">
        <v>78</v>
      </c>
      <c r="L2" s="34" t="s">
        <v>80</v>
      </c>
    </row>
    <row r="3" spans="1:13" ht="13.5" customHeight="1">
      <c r="A3" s="20" t="s">
        <v>4</v>
      </c>
      <c r="B3" s="40">
        <v>25</v>
      </c>
      <c r="C3" s="32">
        <v>5941</v>
      </c>
      <c r="D3" s="49" t="s">
        <v>5</v>
      </c>
      <c r="E3" s="51" t="s">
        <v>31</v>
      </c>
      <c r="F3" s="17" t="s">
        <v>40</v>
      </c>
      <c r="G3" s="52">
        <v>40722</v>
      </c>
      <c r="H3" s="2">
        <v>270103.77</v>
      </c>
      <c r="I3" s="21">
        <v>89877.02</v>
      </c>
      <c r="J3" s="18">
        <v>89877.02</v>
      </c>
      <c r="K3" s="39">
        <f aca="true" t="shared" si="0" ref="K3:K8">I3+J3</f>
        <v>179754.04</v>
      </c>
      <c r="L3" s="18">
        <f>K3</f>
        <v>179754.04</v>
      </c>
      <c r="M3" s="16" t="s">
        <v>94</v>
      </c>
    </row>
    <row r="4" spans="1:13" ht="13.5" customHeight="1">
      <c r="A4" s="20" t="s">
        <v>4</v>
      </c>
      <c r="B4" s="20">
        <v>25</v>
      </c>
      <c r="C4" s="32">
        <v>6174</v>
      </c>
      <c r="D4" s="1" t="s">
        <v>5</v>
      </c>
      <c r="E4" s="17" t="s">
        <v>45</v>
      </c>
      <c r="F4" s="17" t="s">
        <v>46</v>
      </c>
      <c r="G4" s="29">
        <v>41291</v>
      </c>
      <c r="H4" s="21">
        <v>999768.1</v>
      </c>
      <c r="I4" s="21">
        <v>291432.4</v>
      </c>
      <c r="J4" s="18">
        <v>87429.72</v>
      </c>
      <c r="K4" s="39">
        <f t="shared" si="0"/>
        <v>378862.12</v>
      </c>
      <c r="L4" s="18">
        <f>L3+K4</f>
        <v>558616.16</v>
      </c>
      <c r="M4" s="16" t="s">
        <v>96</v>
      </c>
    </row>
    <row r="5" spans="1:13" ht="13.5" customHeight="1">
      <c r="A5" s="20" t="s">
        <v>4</v>
      </c>
      <c r="B5" s="20">
        <v>25</v>
      </c>
      <c r="C5" s="32">
        <v>6176</v>
      </c>
      <c r="D5" s="1" t="s">
        <v>5</v>
      </c>
      <c r="E5" s="17" t="s">
        <v>47</v>
      </c>
      <c r="F5" s="17" t="s">
        <v>46</v>
      </c>
      <c r="G5" s="29">
        <v>41295</v>
      </c>
      <c r="H5" s="21">
        <v>1199748.73</v>
      </c>
      <c r="I5" s="21">
        <v>349726.75</v>
      </c>
      <c r="J5" s="18">
        <v>104918.03</v>
      </c>
      <c r="K5" s="39">
        <f t="shared" si="0"/>
        <v>454644.78</v>
      </c>
      <c r="L5" s="18">
        <f aca="true" t="shared" si="1" ref="L5:L22">L4+K5</f>
        <v>1013260.9400000001</v>
      </c>
      <c r="M5" s="16" t="s">
        <v>96</v>
      </c>
    </row>
    <row r="6" spans="1:13" ht="12.75" customHeight="1">
      <c r="A6" s="20" t="s">
        <v>4</v>
      </c>
      <c r="B6" s="20">
        <v>25</v>
      </c>
      <c r="C6" s="32">
        <v>6257</v>
      </c>
      <c r="D6" s="1" t="s">
        <v>5</v>
      </c>
      <c r="E6" s="17" t="s">
        <v>58</v>
      </c>
      <c r="F6" s="17" t="s">
        <v>33</v>
      </c>
      <c r="G6" s="29">
        <v>41428</v>
      </c>
      <c r="H6" s="21">
        <v>946440.15</v>
      </c>
      <c r="I6" s="21">
        <v>260271.04</v>
      </c>
      <c r="J6" s="18">
        <v>78081.31</v>
      </c>
      <c r="K6" s="39">
        <f t="shared" si="0"/>
        <v>338352.35</v>
      </c>
      <c r="L6" s="18">
        <f t="shared" si="1"/>
        <v>1351613.29</v>
      </c>
      <c r="M6" s="16" t="s">
        <v>94</v>
      </c>
    </row>
    <row r="7" spans="1:13" ht="12.75" customHeight="1">
      <c r="A7" s="20" t="s">
        <v>4</v>
      </c>
      <c r="B7" s="20">
        <v>25</v>
      </c>
      <c r="C7" s="32">
        <v>6410</v>
      </c>
      <c r="D7" s="1" t="s">
        <v>5</v>
      </c>
      <c r="E7" s="17" t="s">
        <v>91</v>
      </c>
      <c r="F7" s="17" t="s">
        <v>87</v>
      </c>
      <c r="G7" s="38">
        <v>41645</v>
      </c>
      <c r="H7" s="21">
        <v>666534.67</v>
      </c>
      <c r="I7" s="21">
        <v>183297.03</v>
      </c>
      <c r="J7" s="18">
        <v>54989.11</v>
      </c>
      <c r="K7" s="39">
        <f t="shared" si="0"/>
        <v>238286.14</v>
      </c>
      <c r="L7" s="18">
        <f t="shared" si="1"/>
        <v>1589899.4300000002</v>
      </c>
      <c r="M7" s="16" t="s">
        <v>75</v>
      </c>
    </row>
    <row r="8" spans="1:13" ht="12.75" customHeight="1">
      <c r="A8" s="20" t="s">
        <v>4</v>
      </c>
      <c r="B8" s="20">
        <v>50</v>
      </c>
      <c r="C8" s="32">
        <v>6324</v>
      </c>
      <c r="D8" s="1" t="s">
        <v>49</v>
      </c>
      <c r="E8" s="17" t="s">
        <v>69</v>
      </c>
      <c r="F8" s="17" t="s">
        <v>70</v>
      </c>
      <c r="G8" s="29">
        <v>41505</v>
      </c>
      <c r="H8" s="21">
        <v>242662.79</v>
      </c>
      <c r="I8" s="21">
        <v>161492.09</v>
      </c>
      <c r="J8" s="18">
        <v>48447.63</v>
      </c>
      <c r="K8" s="39">
        <f t="shared" si="0"/>
        <v>209939.72</v>
      </c>
      <c r="L8" s="18">
        <f t="shared" si="1"/>
        <v>1799839.1500000001</v>
      </c>
      <c r="M8" s="16" t="s">
        <v>97</v>
      </c>
    </row>
    <row r="9" spans="1:13" ht="23.25" customHeight="1">
      <c r="A9" s="20" t="s">
        <v>4</v>
      </c>
      <c r="B9" s="20">
        <v>50</v>
      </c>
      <c r="C9" s="32">
        <v>6386</v>
      </c>
      <c r="D9" s="1" t="s">
        <v>49</v>
      </c>
      <c r="E9" s="17" t="s">
        <v>85</v>
      </c>
      <c r="F9" s="17" t="s">
        <v>84</v>
      </c>
      <c r="G9" s="38">
        <v>41618</v>
      </c>
      <c r="H9" s="21">
        <v>62802.36</v>
      </c>
      <c r="I9" s="21">
        <v>34541.3</v>
      </c>
      <c r="J9" s="18"/>
      <c r="K9" s="39">
        <f>I9</f>
        <v>34541.3</v>
      </c>
      <c r="L9" s="18">
        <f t="shared" si="1"/>
        <v>1834380.4500000002</v>
      </c>
      <c r="M9" s="16" t="s">
        <v>72</v>
      </c>
    </row>
    <row r="10" spans="1:13" ht="14.25" customHeight="1">
      <c r="A10" s="20" t="s">
        <v>4</v>
      </c>
      <c r="B10" s="20">
        <v>50</v>
      </c>
      <c r="C10" s="32">
        <v>6413</v>
      </c>
      <c r="D10" s="1" t="s">
        <v>49</v>
      </c>
      <c r="E10" s="17" t="s">
        <v>85</v>
      </c>
      <c r="F10" s="17" t="s">
        <v>93</v>
      </c>
      <c r="G10" s="38">
        <v>41659</v>
      </c>
      <c r="H10" s="21">
        <v>211556.79</v>
      </c>
      <c r="I10" s="21">
        <v>116356.23</v>
      </c>
      <c r="J10" s="18"/>
      <c r="K10" s="39">
        <f>I10</f>
        <v>116356.23</v>
      </c>
      <c r="L10" s="18">
        <f t="shared" si="1"/>
        <v>1950736.6800000002</v>
      </c>
      <c r="M10" s="16" t="s">
        <v>73</v>
      </c>
    </row>
    <row r="11" spans="1:13" ht="14.25" customHeight="1">
      <c r="A11" s="20" t="s">
        <v>4</v>
      </c>
      <c r="B11" s="20">
        <v>25</v>
      </c>
      <c r="C11" s="32">
        <v>6238</v>
      </c>
      <c r="D11" s="1" t="s">
        <v>10</v>
      </c>
      <c r="E11" s="17" t="s">
        <v>54</v>
      </c>
      <c r="F11" s="17" t="s">
        <v>55</v>
      </c>
      <c r="G11" s="29">
        <v>41401</v>
      </c>
      <c r="H11" s="21">
        <v>331065.51</v>
      </c>
      <c r="I11" s="21">
        <v>110162.05</v>
      </c>
      <c r="J11" s="18">
        <v>33048.61</v>
      </c>
      <c r="K11" s="39">
        <f>I11+J11</f>
        <v>143210.66</v>
      </c>
      <c r="L11" s="18">
        <f t="shared" si="1"/>
        <v>2093947.34</v>
      </c>
      <c r="M11" s="16" t="s">
        <v>94</v>
      </c>
    </row>
    <row r="12" spans="1:12" ht="14.25" customHeight="1">
      <c r="A12" s="41" t="s">
        <v>4</v>
      </c>
      <c r="B12" s="42">
        <v>25</v>
      </c>
      <c r="C12" s="43">
        <v>5956</v>
      </c>
      <c r="D12" s="44" t="s">
        <v>10</v>
      </c>
      <c r="E12" s="45" t="s">
        <v>15</v>
      </c>
      <c r="F12" s="53" t="s">
        <v>40</v>
      </c>
      <c r="G12" s="46">
        <v>40477</v>
      </c>
      <c r="H12" s="47">
        <v>605643.02</v>
      </c>
      <c r="I12" s="48">
        <v>176544.93</v>
      </c>
      <c r="J12" s="39">
        <v>52963.48</v>
      </c>
      <c r="K12" s="39">
        <f>I12+J12</f>
        <v>229508.41</v>
      </c>
      <c r="L12" s="18">
        <f t="shared" si="1"/>
        <v>2323455.75</v>
      </c>
    </row>
    <row r="13" spans="1:13" ht="14.25" customHeight="1">
      <c r="A13" s="20" t="s">
        <v>4</v>
      </c>
      <c r="B13" s="20" t="s">
        <v>17</v>
      </c>
      <c r="C13" s="32">
        <v>6258</v>
      </c>
      <c r="D13" s="1" t="s">
        <v>10</v>
      </c>
      <c r="E13" s="17" t="s">
        <v>59</v>
      </c>
      <c r="F13" s="17" t="s">
        <v>41</v>
      </c>
      <c r="G13" s="29">
        <v>41436</v>
      </c>
      <c r="H13" s="21">
        <v>1195758.88</v>
      </c>
      <c r="I13" s="21">
        <v>636622.03</v>
      </c>
      <c r="J13" s="18">
        <v>190986.61</v>
      </c>
      <c r="K13" s="39">
        <f>I13+J13</f>
        <v>827608.64</v>
      </c>
      <c r="L13" s="18">
        <f t="shared" si="1"/>
        <v>3151064.39</v>
      </c>
      <c r="M13" s="16" t="s">
        <v>94</v>
      </c>
    </row>
    <row r="14" spans="1:13" ht="14.25" customHeight="1">
      <c r="A14" s="20" t="s">
        <v>4</v>
      </c>
      <c r="B14" s="20" t="s">
        <v>17</v>
      </c>
      <c r="C14" s="32">
        <v>6293</v>
      </c>
      <c r="D14" s="1" t="s">
        <v>10</v>
      </c>
      <c r="E14" s="17" t="s">
        <v>59</v>
      </c>
      <c r="F14" s="17" t="s">
        <v>34</v>
      </c>
      <c r="G14" s="29">
        <v>41464</v>
      </c>
      <c r="H14" s="21">
        <v>2415023.42</v>
      </c>
      <c r="I14" s="21">
        <v>1285758.47</v>
      </c>
      <c r="J14" s="18">
        <v>385727.54</v>
      </c>
      <c r="K14" s="39">
        <f>I14+J14</f>
        <v>1671486.01</v>
      </c>
      <c r="L14" s="18">
        <f t="shared" si="1"/>
        <v>4822550.4</v>
      </c>
      <c r="M14" s="16" t="s">
        <v>98</v>
      </c>
    </row>
    <row r="15" spans="1:13" ht="14.25" customHeight="1">
      <c r="A15" s="20" t="s">
        <v>4</v>
      </c>
      <c r="B15" s="20">
        <v>50</v>
      </c>
      <c r="C15" s="32">
        <v>6385</v>
      </c>
      <c r="D15" s="17" t="s">
        <v>82</v>
      </c>
      <c r="E15" s="17" t="s">
        <v>83</v>
      </c>
      <c r="F15" s="17" t="s">
        <v>84</v>
      </c>
      <c r="G15" s="38">
        <v>41618</v>
      </c>
      <c r="H15" s="21">
        <v>135856.93</v>
      </c>
      <c r="I15" s="21">
        <v>74721.31</v>
      </c>
      <c r="J15" s="18"/>
      <c r="K15" s="39">
        <f>I15</f>
        <v>74721.31</v>
      </c>
      <c r="L15" s="18">
        <f t="shared" si="1"/>
        <v>4897271.71</v>
      </c>
      <c r="M15" s="16" t="s">
        <v>86</v>
      </c>
    </row>
    <row r="16" spans="1:13" ht="14.25" customHeight="1">
      <c r="A16" s="20" t="s">
        <v>4</v>
      </c>
      <c r="B16" s="20">
        <v>50</v>
      </c>
      <c r="C16" s="32">
        <v>6412</v>
      </c>
      <c r="D16" s="17" t="s">
        <v>82</v>
      </c>
      <c r="E16" s="17" t="s">
        <v>83</v>
      </c>
      <c r="F16" s="17" t="s">
        <v>93</v>
      </c>
      <c r="G16" s="38">
        <v>41659</v>
      </c>
      <c r="H16" s="21">
        <v>249575.77</v>
      </c>
      <c r="I16" s="21">
        <v>137266.67</v>
      </c>
      <c r="J16" s="18"/>
      <c r="K16" s="39">
        <f>I16</f>
        <v>137266.67</v>
      </c>
      <c r="L16" s="18">
        <f t="shared" si="1"/>
        <v>5034538.38</v>
      </c>
      <c r="M16" s="16" t="s">
        <v>88</v>
      </c>
    </row>
    <row r="17" spans="1:13" ht="14.25" customHeight="1">
      <c r="A17" s="20" t="s">
        <v>4</v>
      </c>
      <c r="B17" s="20">
        <v>25</v>
      </c>
      <c r="C17" s="32">
        <v>6384</v>
      </c>
      <c r="D17" s="1" t="s">
        <v>74</v>
      </c>
      <c r="E17" s="17" t="s">
        <v>81</v>
      </c>
      <c r="F17" s="17" t="s">
        <v>33</v>
      </c>
      <c r="G17" s="38">
        <v>41606</v>
      </c>
      <c r="H17" s="21">
        <v>395972.96</v>
      </c>
      <c r="I17" s="21">
        <v>115426.12</v>
      </c>
      <c r="J17" s="18">
        <v>34627.84</v>
      </c>
      <c r="K17" s="39">
        <f aca="true" t="shared" si="2" ref="K17:K22">I17+J17</f>
        <v>150053.96</v>
      </c>
      <c r="L17" s="18">
        <f t="shared" si="1"/>
        <v>5184592.34</v>
      </c>
      <c r="M17" s="16" t="s">
        <v>44</v>
      </c>
    </row>
    <row r="18" spans="1:13" ht="14.25" customHeight="1">
      <c r="A18" s="20" t="s">
        <v>4</v>
      </c>
      <c r="B18" s="20">
        <v>25</v>
      </c>
      <c r="C18" s="32">
        <v>5972</v>
      </c>
      <c r="D18" s="22" t="s">
        <v>11</v>
      </c>
      <c r="E18" s="28" t="s">
        <v>32</v>
      </c>
      <c r="F18" s="17" t="s">
        <v>101</v>
      </c>
      <c r="G18" s="29">
        <v>40829</v>
      </c>
      <c r="H18" s="21">
        <v>116873.78</v>
      </c>
      <c r="I18" s="21">
        <v>34068.7</v>
      </c>
      <c r="J18" s="18">
        <v>10220.61</v>
      </c>
      <c r="K18" s="39">
        <f t="shared" si="2"/>
        <v>44289.31</v>
      </c>
      <c r="L18" s="18">
        <f t="shared" si="1"/>
        <v>5228881.649999999</v>
      </c>
      <c r="M18" s="16" t="s">
        <v>44</v>
      </c>
    </row>
    <row r="19" spans="1:13" ht="14.25" customHeight="1">
      <c r="A19" s="20" t="s">
        <v>4</v>
      </c>
      <c r="B19" s="20">
        <v>25</v>
      </c>
      <c r="C19" s="32">
        <v>6249</v>
      </c>
      <c r="D19" s="1" t="s">
        <v>11</v>
      </c>
      <c r="E19" s="17" t="s">
        <v>57</v>
      </c>
      <c r="F19" s="17" t="s">
        <v>64</v>
      </c>
      <c r="G19" s="29">
        <v>41421</v>
      </c>
      <c r="H19" s="21">
        <v>1440487.25</v>
      </c>
      <c r="I19" s="21">
        <v>396133.99</v>
      </c>
      <c r="J19" s="18">
        <v>118840.2</v>
      </c>
      <c r="K19" s="39">
        <f t="shared" si="2"/>
        <v>514974.19</v>
      </c>
      <c r="L19" s="18">
        <f t="shared" si="1"/>
        <v>5743855.84</v>
      </c>
      <c r="M19" s="16" t="s">
        <v>88</v>
      </c>
    </row>
    <row r="20" spans="1:13" ht="14.25" customHeight="1">
      <c r="A20" s="20" t="s">
        <v>4</v>
      </c>
      <c r="B20" s="20">
        <v>50</v>
      </c>
      <c r="C20" s="32">
        <v>6400</v>
      </c>
      <c r="D20" s="1" t="s">
        <v>14</v>
      </c>
      <c r="E20" s="17" t="s">
        <v>89</v>
      </c>
      <c r="F20" s="17" t="s">
        <v>90</v>
      </c>
      <c r="G20" s="38">
        <v>41656</v>
      </c>
      <c r="H20" s="21">
        <v>201503.87</v>
      </c>
      <c r="I20" s="21">
        <v>134100.83</v>
      </c>
      <c r="J20" s="18">
        <v>40230.25</v>
      </c>
      <c r="K20" s="39">
        <f t="shared" si="2"/>
        <v>174331.08</v>
      </c>
      <c r="L20" s="18">
        <f t="shared" si="1"/>
        <v>5918186.92</v>
      </c>
      <c r="M20" s="16" t="s">
        <v>88</v>
      </c>
    </row>
    <row r="21" spans="1:13" ht="14.25" customHeight="1">
      <c r="A21" s="20" t="s">
        <v>4</v>
      </c>
      <c r="B21" s="49" t="s">
        <v>17</v>
      </c>
      <c r="C21" s="50">
        <v>5919</v>
      </c>
      <c r="D21" s="49" t="s">
        <v>18</v>
      </c>
      <c r="E21" s="51" t="s">
        <v>19</v>
      </c>
      <c r="F21" s="17" t="s">
        <v>102</v>
      </c>
      <c r="G21" s="4">
        <v>40620</v>
      </c>
      <c r="H21" s="2">
        <v>438476.9</v>
      </c>
      <c r="I21" s="21">
        <v>233445.1</v>
      </c>
      <c r="J21" s="18">
        <v>70033.53</v>
      </c>
      <c r="K21" s="39">
        <f t="shared" si="2"/>
        <v>303478.63</v>
      </c>
      <c r="L21" s="18">
        <f t="shared" si="1"/>
        <v>6221665.55</v>
      </c>
      <c r="M21" s="16" t="s">
        <v>92</v>
      </c>
    </row>
    <row r="22" spans="1:13" ht="14.25" customHeight="1">
      <c r="A22" s="20" t="s">
        <v>4</v>
      </c>
      <c r="B22" s="20" t="s">
        <v>17</v>
      </c>
      <c r="C22" s="32">
        <v>5891</v>
      </c>
      <c r="D22" s="1" t="s">
        <v>18</v>
      </c>
      <c r="E22" s="17" t="s">
        <v>38</v>
      </c>
      <c r="F22" s="17" t="s">
        <v>39</v>
      </c>
      <c r="G22" s="38">
        <v>40966</v>
      </c>
      <c r="H22" s="18">
        <v>69530.52</v>
      </c>
      <c r="I22" s="18">
        <v>37018.05</v>
      </c>
      <c r="J22" s="18">
        <v>11105.41</v>
      </c>
      <c r="K22" s="39">
        <f t="shared" si="2"/>
        <v>48123.46000000001</v>
      </c>
      <c r="L22" s="18">
        <f t="shared" si="1"/>
        <v>6269789.01</v>
      </c>
      <c r="M22" s="16" t="s">
        <v>44</v>
      </c>
    </row>
    <row r="24" ht="12.75">
      <c r="H24" s="5"/>
    </row>
  </sheetData>
  <sheetProtection/>
  <mergeCells count="1">
    <mergeCell ref="A1:D1"/>
  </mergeCells>
  <conditionalFormatting sqref="I1:I2">
    <cfRule type="cellIs" priority="3" dxfId="0" operator="equal" stopIfTrue="1">
      <formula>0</formula>
    </cfRule>
  </conditionalFormatting>
  <conditionalFormatting sqref="J2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7109375" style="16" customWidth="1"/>
    <col min="2" max="2" width="8.28125" style="0" hidden="1" customWidth="1"/>
    <col min="3" max="3" width="5.7109375" style="35" hidden="1" customWidth="1"/>
    <col min="4" max="4" width="12.00390625" style="0" customWidth="1"/>
    <col min="5" max="5" width="29.57421875" style="0" customWidth="1"/>
    <col min="6" max="6" width="32.7109375" style="0" customWidth="1"/>
    <col min="7" max="7" width="0" style="0" hidden="1" customWidth="1"/>
    <col min="8" max="8" width="11.8515625" style="5" hidden="1" customWidth="1"/>
    <col min="9" max="9" width="11.421875" style="5" hidden="1" customWidth="1"/>
    <col min="10" max="10" width="9.7109375" style="16" hidden="1" customWidth="1"/>
    <col min="11" max="11" width="10.00390625" style="0" customWidth="1"/>
    <col min="12" max="12" width="11.7109375" style="16" bestFit="1" customWidth="1"/>
    <col min="13" max="13" width="11.7109375" style="16" hidden="1" customWidth="1"/>
  </cols>
  <sheetData>
    <row r="1" spans="1:13" ht="13.5" thickBot="1">
      <c r="A1" s="72" t="s">
        <v>103</v>
      </c>
      <c r="B1" s="73"/>
      <c r="C1" s="73"/>
      <c r="D1" s="73"/>
      <c r="E1" s="73"/>
      <c r="F1" s="54"/>
      <c r="G1" s="55"/>
      <c r="H1" s="56"/>
      <c r="I1" s="56"/>
      <c r="J1" s="57"/>
      <c r="K1" s="55"/>
      <c r="L1" s="58"/>
      <c r="M1" s="31"/>
    </row>
    <row r="2" spans="1:13" ht="105" thickBot="1">
      <c r="A2" s="59" t="s">
        <v>0</v>
      </c>
      <c r="B2" s="60" t="s">
        <v>6</v>
      </c>
      <c r="C2" s="60" t="s">
        <v>35</v>
      </c>
      <c r="D2" s="60" t="s">
        <v>1</v>
      </c>
      <c r="E2" s="60" t="s">
        <v>2</v>
      </c>
      <c r="F2" s="60" t="s">
        <v>3</v>
      </c>
      <c r="G2" s="61" t="s">
        <v>9</v>
      </c>
      <c r="H2" s="62" t="s">
        <v>7</v>
      </c>
      <c r="I2" s="62" t="s">
        <v>8</v>
      </c>
      <c r="J2" s="63" t="s">
        <v>77</v>
      </c>
      <c r="K2" s="62" t="s">
        <v>78</v>
      </c>
      <c r="L2" s="64" t="s">
        <v>80</v>
      </c>
      <c r="M2" s="31"/>
    </row>
    <row r="3" spans="1:13" ht="12.75">
      <c r="A3" s="20" t="s">
        <v>4</v>
      </c>
      <c r="B3" s="20">
        <v>60</v>
      </c>
      <c r="C3" s="32">
        <v>6307</v>
      </c>
      <c r="D3" s="1" t="s">
        <v>49</v>
      </c>
      <c r="E3" s="17" t="s">
        <v>43</v>
      </c>
      <c r="F3" s="17" t="s">
        <v>50</v>
      </c>
      <c r="G3" s="19">
        <v>41479</v>
      </c>
      <c r="H3" s="18">
        <v>952235.31</v>
      </c>
      <c r="I3" s="18">
        <v>760455.13</v>
      </c>
      <c r="J3" s="18">
        <f>I3/3</f>
        <v>253485.04333333333</v>
      </c>
      <c r="K3" s="18">
        <f aca="true" t="shared" si="0" ref="K3:K11">I3+J3</f>
        <v>1013940.1733333333</v>
      </c>
      <c r="L3" s="18">
        <f>K3</f>
        <v>1013940.1733333333</v>
      </c>
      <c r="M3" s="31" t="s">
        <v>96</v>
      </c>
    </row>
    <row r="4" spans="1:13" ht="12.75">
      <c r="A4" s="20" t="s">
        <v>4</v>
      </c>
      <c r="B4" s="40">
        <v>60</v>
      </c>
      <c r="C4" s="32">
        <v>5714</v>
      </c>
      <c r="D4" s="49" t="s">
        <v>16</v>
      </c>
      <c r="E4" s="49" t="s">
        <v>22</v>
      </c>
      <c r="F4" s="1" t="s">
        <v>104</v>
      </c>
      <c r="G4" s="4">
        <v>40604</v>
      </c>
      <c r="H4" s="2">
        <v>276565.5</v>
      </c>
      <c r="I4" s="2">
        <v>197886.02</v>
      </c>
      <c r="J4" s="18">
        <f>I4/3</f>
        <v>65962.00666666667</v>
      </c>
      <c r="K4" s="18">
        <f t="shared" si="0"/>
        <v>263848.0266666667</v>
      </c>
      <c r="L4" s="18">
        <f aca="true" t="shared" si="1" ref="L4:L11">L3+K4</f>
        <v>1277788.2</v>
      </c>
      <c r="M4" s="31" t="s">
        <v>94</v>
      </c>
    </row>
    <row r="5" spans="1:13" ht="12.75">
      <c r="A5" s="20" t="s">
        <v>4</v>
      </c>
      <c r="B5" s="40">
        <v>60</v>
      </c>
      <c r="C5" s="32">
        <v>5719</v>
      </c>
      <c r="D5" s="49" t="s">
        <v>29</v>
      </c>
      <c r="E5" s="49" t="s">
        <v>30</v>
      </c>
      <c r="F5" s="1" t="s">
        <v>12</v>
      </c>
      <c r="G5" s="4">
        <v>40722</v>
      </c>
      <c r="H5" s="2">
        <v>741087</v>
      </c>
      <c r="I5" s="2">
        <v>591832.08</v>
      </c>
      <c r="J5" s="18">
        <f>I5/3</f>
        <v>197277.36</v>
      </c>
      <c r="K5" s="18">
        <f t="shared" si="0"/>
        <v>789109.44</v>
      </c>
      <c r="L5" s="18">
        <f t="shared" si="1"/>
        <v>2066897.64</v>
      </c>
      <c r="M5" s="31" t="s">
        <v>71</v>
      </c>
    </row>
    <row r="6" spans="1:13" ht="12.75">
      <c r="A6" s="41" t="s">
        <v>4</v>
      </c>
      <c r="B6" s="42">
        <v>60</v>
      </c>
      <c r="C6" s="43">
        <v>5694</v>
      </c>
      <c r="D6" s="44" t="s">
        <v>10</v>
      </c>
      <c r="E6" s="44" t="s">
        <v>20</v>
      </c>
      <c r="F6" s="65" t="s">
        <v>105</v>
      </c>
      <c r="G6" s="46">
        <v>40562</v>
      </c>
      <c r="H6" s="47">
        <v>287568.03</v>
      </c>
      <c r="I6" s="47">
        <v>229651.82</v>
      </c>
      <c r="J6" s="39">
        <f>I6/3</f>
        <v>76550.60666666667</v>
      </c>
      <c r="K6" s="39">
        <f t="shared" si="0"/>
        <v>306202.4266666667</v>
      </c>
      <c r="L6" s="18">
        <f t="shared" si="1"/>
        <v>2373100.0666666664</v>
      </c>
      <c r="M6" s="31"/>
    </row>
    <row r="7" spans="1:13" ht="22.5">
      <c r="A7" s="20" t="s">
        <v>4</v>
      </c>
      <c r="B7" s="20">
        <v>60</v>
      </c>
      <c r="C7" s="32">
        <v>6418</v>
      </c>
      <c r="D7" s="17" t="s">
        <v>82</v>
      </c>
      <c r="E7" s="17" t="s">
        <v>95</v>
      </c>
      <c r="F7" s="17" t="s">
        <v>33</v>
      </c>
      <c r="G7" s="19">
        <v>41666</v>
      </c>
      <c r="H7" s="18">
        <v>317107.13</v>
      </c>
      <c r="I7" s="18">
        <v>253241.75</v>
      </c>
      <c r="J7" s="18"/>
      <c r="K7" s="18">
        <f t="shared" si="0"/>
        <v>253241.75</v>
      </c>
      <c r="L7" s="18">
        <f t="shared" si="1"/>
        <v>2626341.8166666664</v>
      </c>
      <c r="M7" s="31" t="s">
        <v>44</v>
      </c>
    </row>
    <row r="8" spans="1:13" ht="12.75">
      <c r="A8" s="20" t="s">
        <v>4</v>
      </c>
      <c r="B8" s="20" t="s">
        <v>48</v>
      </c>
      <c r="C8" s="32">
        <v>6125</v>
      </c>
      <c r="D8" s="1" t="s">
        <v>42</v>
      </c>
      <c r="E8" s="1" t="s">
        <v>63</v>
      </c>
      <c r="F8" s="17" t="s">
        <v>37</v>
      </c>
      <c r="G8" s="19">
        <v>41211</v>
      </c>
      <c r="H8" s="18">
        <v>991310.37</v>
      </c>
      <c r="I8" s="18">
        <v>633328.37</v>
      </c>
      <c r="J8" s="18">
        <v>211109.46</v>
      </c>
      <c r="K8" s="18">
        <f t="shared" si="0"/>
        <v>844437.83</v>
      </c>
      <c r="L8" s="18">
        <f t="shared" si="1"/>
        <v>3470779.6466666665</v>
      </c>
      <c r="M8" s="31" t="s">
        <v>97</v>
      </c>
    </row>
    <row r="9" spans="1:13" ht="12.75">
      <c r="A9" s="20" t="s">
        <v>4</v>
      </c>
      <c r="B9" s="20">
        <v>60</v>
      </c>
      <c r="C9" s="32">
        <v>6309</v>
      </c>
      <c r="D9" s="1" t="s">
        <v>66</v>
      </c>
      <c r="E9" s="17" t="s">
        <v>67</v>
      </c>
      <c r="F9" s="17" t="s">
        <v>68</v>
      </c>
      <c r="G9" s="19">
        <v>41479</v>
      </c>
      <c r="H9" s="18">
        <v>1665856.61</v>
      </c>
      <c r="I9" s="18">
        <v>1330353.09</v>
      </c>
      <c r="J9" s="18">
        <f>I9/3</f>
        <v>443451.03</v>
      </c>
      <c r="K9" s="18">
        <f t="shared" si="0"/>
        <v>1773804.12</v>
      </c>
      <c r="L9" s="18">
        <f t="shared" si="1"/>
        <v>5244583.766666667</v>
      </c>
      <c r="M9" s="31" t="s">
        <v>44</v>
      </c>
    </row>
    <row r="10" spans="1:13" ht="12.75">
      <c r="A10" s="20" t="s">
        <v>4</v>
      </c>
      <c r="B10" s="20">
        <v>60</v>
      </c>
      <c r="C10" s="32">
        <v>6308</v>
      </c>
      <c r="D10" s="1" t="s">
        <v>11</v>
      </c>
      <c r="E10" s="17" t="s">
        <v>65</v>
      </c>
      <c r="F10" s="17" t="s">
        <v>33</v>
      </c>
      <c r="G10" s="19">
        <v>41480</v>
      </c>
      <c r="H10" s="18">
        <v>174152.15</v>
      </c>
      <c r="I10" s="18">
        <v>126664.34</v>
      </c>
      <c r="J10" s="18">
        <f>I10/3</f>
        <v>42221.44666666666</v>
      </c>
      <c r="K10" s="18">
        <f t="shared" si="0"/>
        <v>168885.78666666665</v>
      </c>
      <c r="L10" s="18">
        <f t="shared" si="1"/>
        <v>5413469.553333334</v>
      </c>
      <c r="M10" s="31" t="s">
        <v>99</v>
      </c>
    </row>
    <row r="11" spans="1:13" ht="22.5">
      <c r="A11" s="20" t="s">
        <v>4</v>
      </c>
      <c r="B11" s="20">
        <v>60</v>
      </c>
      <c r="C11" s="32">
        <v>6262</v>
      </c>
      <c r="D11" s="1" t="s">
        <v>60</v>
      </c>
      <c r="E11" s="17" t="s">
        <v>61</v>
      </c>
      <c r="F11" s="17" t="s">
        <v>62</v>
      </c>
      <c r="G11" s="19">
        <v>41429</v>
      </c>
      <c r="H11" s="18">
        <v>492837.47</v>
      </c>
      <c r="I11" s="18">
        <v>393580</v>
      </c>
      <c r="J11" s="18">
        <f>I11/3</f>
        <v>131193.33333333334</v>
      </c>
      <c r="K11" s="18">
        <f t="shared" si="0"/>
        <v>524773.3333333334</v>
      </c>
      <c r="L11" s="18">
        <f t="shared" si="1"/>
        <v>5938242.886666667</v>
      </c>
      <c r="M11" s="31"/>
    </row>
    <row r="13" ht="12.75">
      <c r="L13" s="30"/>
    </row>
  </sheetData>
  <sheetProtection/>
  <mergeCells count="1">
    <mergeCell ref="A1:E1"/>
  </mergeCells>
  <conditionalFormatting sqref="I1:I2">
    <cfRule type="cellIs" priority="3" dxfId="0" operator="equal" stopIfTrue="1">
      <formula>0</formula>
    </cfRule>
  </conditionalFormatting>
  <conditionalFormatting sqref="J2">
    <cfRule type="cellIs" priority="1" dxfId="0" operator="equal" stopIfTrue="1">
      <formula>0</formula>
    </cfRule>
  </conditionalFormatting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scale="85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9" sqref="P9"/>
    </sheetView>
  </sheetViews>
  <sheetFormatPr defaultColWidth="9.140625" defaultRowHeight="12.75"/>
  <cols>
    <col min="1" max="1" width="3.00390625" style="0" customWidth="1"/>
    <col min="2" max="2" width="3.57421875" style="0" hidden="1" customWidth="1"/>
    <col min="3" max="3" width="7.00390625" style="35" hidden="1" customWidth="1"/>
    <col min="4" max="4" width="14.140625" style="0" customWidth="1"/>
    <col min="5" max="5" width="31.28125" style="0" customWidth="1"/>
    <col min="6" max="6" width="32.8515625" style="15" customWidth="1"/>
    <col min="7" max="7" width="10.00390625" style="12" hidden="1" customWidth="1"/>
    <col min="8" max="8" width="11.28125" style="0" hidden="1" customWidth="1"/>
    <col min="9" max="9" width="10.8515625" style="11" hidden="1" customWidth="1"/>
    <col min="10" max="10" width="0" style="16" hidden="1" customWidth="1"/>
    <col min="11" max="11" width="10.421875" style="0" customWidth="1"/>
    <col min="12" max="12" width="12.00390625" style="16" customWidth="1"/>
    <col min="13" max="13" width="0" style="16" hidden="1" customWidth="1"/>
  </cols>
  <sheetData>
    <row r="1" spans="1:13" ht="13.5" thickBot="1">
      <c r="A1" s="74" t="s">
        <v>106</v>
      </c>
      <c r="B1" s="73"/>
      <c r="C1" s="73"/>
      <c r="D1" s="73"/>
      <c r="E1" s="73"/>
      <c r="F1" s="66"/>
      <c r="G1" s="67"/>
      <c r="H1" s="55"/>
      <c r="I1" s="56"/>
      <c r="J1" s="57"/>
      <c r="K1" s="55"/>
      <c r="L1" s="58"/>
      <c r="M1" s="31"/>
    </row>
    <row r="2" spans="1:13" ht="105" thickBot="1">
      <c r="A2" s="59" t="s">
        <v>0</v>
      </c>
      <c r="B2" s="60" t="s">
        <v>6</v>
      </c>
      <c r="C2" s="60" t="s">
        <v>35</v>
      </c>
      <c r="D2" s="60" t="s">
        <v>1</v>
      </c>
      <c r="E2" s="60" t="s">
        <v>2</v>
      </c>
      <c r="F2" s="68" t="s">
        <v>3</v>
      </c>
      <c r="G2" s="69" t="s">
        <v>9</v>
      </c>
      <c r="H2" s="62" t="s">
        <v>7</v>
      </c>
      <c r="I2" s="62" t="s">
        <v>8</v>
      </c>
      <c r="J2" s="63" t="s">
        <v>77</v>
      </c>
      <c r="K2" s="62" t="s">
        <v>78</v>
      </c>
      <c r="L2" s="64" t="s">
        <v>79</v>
      </c>
      <c r="M2" s="31"/>
    </row>
    <row r="3" spans="1:13" ht="12.75">
      <c r="A3" s="40" t="s">
        <v>4</v>
      </c>
      <c r="B3" s="40">
        <v>60</v>
      </c>
      <c r="C3" s="32">
        <v>5823</v>
      </c>
      <c r="D3" s="49" t="s">
        <v>21</v>
      </c>
      <c r="E3" s="49" t="s">
        <v>23</v>
      </c>
      <c r="F3" s="17" t="s">
        <v>107</v>
      </c>
      <c r="G3" s="52">
        <v>40568</v>
      </c>
      <c r="H3" s="2">
        <v>27710</v>
      </c>
      <c r="I3" s="2">
        <v>22129.2</v>
      </c>
      <c r="J3" s="39">
        <f aca="true" t="shared" si="0" ref="J3:J8">I3/3</f>
        <v>7376.400000000001</v>
      </c>
      <c r="K3" s="39">
        <f aca="true" t="shared" si="1" ref="K3:K8">I3+J3</f>
        <v>29505.600000000002</v>
      </c>
      <c r="L3" s="18">
        <f>K3</f>
        <v>29505.600000000002</v>
      </c>
      <c r="M3" s="31" t="s">
        <v>96</v>
      </c>
    </row>
    <row r="4" spans="1:13" ht="12.75">
      <c r="A4" s="20" t="s">
        <v>4</v>
      </c>
      <c r="B4" s="27">
        <v>60</v>
      </c>
      <c r="C4" s="32">
        <v>6231</v>
      </c>
      <c r="D4" s="17" t="s">
        <v>52</v>
      </c>
      <c r="E4" s="17" t="s">
        <v>28</v>
      </c>
      <c r="F4" s="17" t="s">
        <v>53</v>
      </c>
      <c r="G4" s="29">
        <v>41359</v>
      </c>
      <c r="H4" s="21">
        <v>148021.75</v>
      </c>
      <c r="I4" s="21">
        <v>118210.17</v>
      </c>
      <c r="J4" s="39">
        <f t="shared" si="0"/>
        <v>39403.39</v>
      </c>
      <c r="K4" s="39">
        <f t="shared" si="1"/>
        <v>157613.56</v>
      </c>
      <c r="L4" s="18">
        <f>L3+K4</f>
        <v>187119.16</v>
      </c>
      <c r="M4" s="31" t="s">
        <v>96</v>
      </c>
    </row>
    <row r="5" spans="1:13" ht="12.75">
      <c r="A5" s="20" t="s">
        <v>4</v>
      </c>
      <c r="B5" s="40">
        <v>60</v>
      </c>
      <c r="C5" s="32">
        <v>6250</v>
      </c>
      <c r="D5" s="1" t="s">
        <v>5</v>
      </c>
      <c r="E5" s="1" t="s">
        <v>51</v>
      </c>
      <c r="F5" s="1" t="s">
        <v>76</v>
      </c>
      <c r="G5" s="38">
        <v>41415</v>
      </c>
      <c r="H5" s="2">
        <v>1544859.48</v>
      </c>
      <c r="I5" s="2">
        <v>1233724.78</v>
      </c>
      <c r="J5" s="47">
        <f t="shared" si="0"/>
        <v>411241.5933333333</v>
      </c>
      <c r="K5" s="47">
        <f t="shared" si="1"/>
        <v>1644966.3733333333</v>
      </c>
      <c r="L5" s="18">
        <f>L4+K5</f>
        <v>1832085.5333333332</v>
      </c>
      <c r="M5" s="31" t="s">
        <v>96</v>
      </c>
    </row>
    <row r="6" spans="1:13" ht="12.75">
      <c r="A6" s="20" t="s">
        <v>4</v>
      </c>
      <c r="B6" s="40">
        <v>60</v>
      </c>
      <c r="C6" s="32">
        <v>6464</v>
      </c>
      <c r="D6" s="1" t="s">
        <v>5</v>
      </c>
      <c r="E6" s="1" t="s">
        <v>56</v>
      </c>
      <c r="F6" s="1" t="s">
        <v>36</v>
      </c>
      <c r="G6" s="38">
        <v>41715</v>
      </c>
      <c r="H6" s="2">
        <v>554130</v>
      </c>
      <c r="I6" s="2">
        <v>442528.22</v>
      </c>
      <c r="J6" s="47">
        <f t="shared" si="0"/>
        <v>147509.40666666665</v>
      </c>
      <c r="K6" s="47">
        <f t="shared" si="1"/>
        <v>590037.6266666666</v>
      </c>
      <c r="L6" s="18">
        <f>L5+K6</f>
        <v>2422123.1599999997</v>
      </c>
      <c r="M6" s="31" t="s">
        <v>71</v>
      </c>
    </row>
    <row r="7" spans="1:13" ht="12.75">
      <c r="A7" s="40" t="s">
        <v>4</v>
      </c>
      <c r="B7" s="40">
        <v>60</v>
      </c>
      <c r="C7" s="32">
        <v>5934</v>
      </c>
      <c r="D7" s="49" t="s">
        <v>25</v>
      </c>
      <c r="E7" s="49" t="s">
        <v>26</v>
      </c>
      <c r="F7" s="51" t="s">
        <v>27</v>
      </c>
      <c r="G7" s="52">
        <v>40667</v>
      </c>
      <c r="H7" s="2">
        <v>628801.44</v>
      </c>
      <c r="I7" s="2">
        <v>502160.82</v>
      </c>
      <c r="J7" s="18">
        <f t="shared" si="0"/>
        <v>167386.94</v>
      </c>
      <c r="K7" s="18">
        <f t="shared" si="1"/>
        <v>669547.76</v>
      </c>
      <c r="L7" s="18">
        <f>L6+K7</f>
        <v>3091670.92</v>
      </c>
      <c r="M7" s="31"/>
    </row>
    <row r="8" spans="1:13" ht="12.75">
      <c r="A8" s="40" t="s">
        <v>4</v>
      </c>
      <c r="B8" s="40">
        <v>60</v>
      </c>
      <c r="C8" s="32">
        <v>5926</v>
      </c>
      <c r="D8" s="49" t="s">
        <v>13</v>
      </c>
      <c r="E8" s="49" t="s">
        <v>24</v>
      </c>
      <c r="F8" s="17" t="s">
        <v>108</v>
      </c>
      <c r="G8" s="52">
        <v>40611</v>
      </c>
      <c r="H8" s="2">
        <v>639956.8</v>
      </c>
      <c r="I8" s="2">
        <v>511069.5</v>
      </c>
      <c r="J8" s="18">
        <f t="shared" si="0"/>
        <v>170356.5</v>
      </c>
      <c r="K8" s="18">
        <f t="shared" si="1"/>
        <v>681426</v>
      </c>
      <c r="L8" s="18">
        <f>L7+K8</f>
        <v>3773096.92</v>
      </c>
      <c r="M8" s="31"/>
    </row>
  </sheetData>
  <sheetProtection/>
  <mergeCells count="1">
    <mergeCell ref="A1:E1"/>
  </mergeCells>
  <conditionalFormatting sqref="I1:I2">
    <cfRule type="cellIs" priority="3" dxfId="0" operator="equal" stopIfTrue="1">
      <formula>0</formula>
    </cfRule>
  </conditionalFormatting>
  <conditionalFormatting sqref="J2">
    <cfRule type="cellIs" priority="1" dxfId="0" operator="equal" stopIfTrue="1">
      <formula>0</formula>
    </cfRule>
  </conditionalFormatting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Woumans, Kelly</cp:lastModifiedBy>
  <cp:lastPrinted>2014-10-17T11:26:00Z</cp:lastPrinted>
  <dcterms:created xsi:type="dcterms:W3CDTF">2007-01-19T06:32:20Z</dcterms:created>
  <dcterms:modified xsi:type="dcterms:W3CDTF">2014-11-06T15:07:21Z</dcterms:modified>
  <cp:category/>
  <cp:version/>
  <cp:contentType/>
  <cp:contentStatus/>
</cp:coreProperties>
</file>