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1-100/SV 12/"/>
    </mc:Choice>
  </mc:AlternateContent>
  <xr:revisionPtr revIDLastSave="0" documentId="8_{AD07F89F-6648-462F-B21D-7BE97C0D0A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 " sheetId="4" r:id="rId1"/>
    <sheet name="2.1" sheetId="9" r:id="rId2"/>
    <sheet name="3.1" sheetId="11" r:id="rId3"/>
    <sheet name="4.1" sheetId="5" r:id="rId4"/>
    <sheet name="4.2" sheetId="6" r:id="rId5"/>
    <sheet name="4.3" sheetId="8" r:id="rId6"/>
  </sheets>
  <definedNames>
    <definedName name="_xlnm.Print_Area" localSheetId="0">'1.1 '!$B$1:$M$27</definedName>
    <definedName name="_xlnm.Print_Area" localSheetId="1">'2.1'!$B$1:$F$31</definedName>
    <definedName name="_xlnm.Print_Area" localSheetId="2">'3.1'!$B$1:$F$30</definedName>
    <definedName name="_xlnm.Print_Area" localSheetId="3">'4.1'!$B$1:$L$29</definedName>
    <definedName name="_xlnm.Print_Area" localSheetId="4">'4.2'!$B$1:$L$26</definedName>
    <definedName name="_xlnm.Print_Area" localSheetId="5">'4.3'!$B$1:$L$9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8" l="1"/>
  <c r="F28" i="8"/>
  <c r="F27" i="8"/>
  <c r="F26" i="8"/>
  <c r="F25" i="8"/>
  <c r="D29" i="8"/>
  <c r="D16" i="8"/>
  <c r="D28" i="8"/>
  <c r="D15" i="8"/>
  <c r="D27" i="8"/>
  <c r="D14" i="8"/>
  <c r="D26" i="8"/>
  <c r="D13" i="8"/>
  <c r="D25" i="8"/>
  <c r="D12" i="8"/>
  <c r="C29" i="8"/>
  <c r="C16" i="8"/>
  <c r="C28" i="8"/>
  <c r="C15" i="8"/>
  <c r="C27" i="8"/>
  <c r="C14" i="8"/>
  <c r="C26" i="8"/>
  <c r="C13" i="8"/>
  <c r="C25" i="8"/>
  <c r="C12" i="8"/>
  <c r="E26" i="8" l="1"/>
  <c r="E29" i="8"/>
  <c r="E28" i="8"/>
  <c r="E27" i="8"/>
  <c r="E25" i="8"/>
  <c r="F110" i="11"/>
  <c r="E110" i="11"/>
  <c r="D110" i="11"/>
  <c r="C110" i="11"/>
  <c r="F88" i="11"/>
  <c r="E88" i="11"/>
  <c r="D88" i="11"/>
  <c r="C88" i="11"/>
  <c r="F66" i="11"/>
  <c r="E66" i="11"/>
  <c r="D66" i="11"/>
  <c r="C66" i="11"/>
  <c r="F44" i="11"/>
  <c r="E44" i="11"/>
  <c r="D44" i="11"/>
  <c r="C44" i="11"/>
  <c r="F22" i="11"/>
  <c r="E22" i="11"/>
  <c r="D22" i="11"/>
  <c r="C22" i="11"/>
  <c r="F115" i="9" l="1"/>
  <c r="E115" i="9"/>
  <c r="D115" i="9"/>
  <c r="C115" i="9"/>
  <c r="F92" i="9"/>
  <c r="E92" i="9"/>
  <c r="D92" i="9"/>
  <c r="C92" i="9"/>
  <c r="F69" i="9"/>
  <c r="E69" i="9"/>
  <c r="D69" i="9"/>
  <c r="C69" i="9"/>
  <c r="F46" i="9"/>
  <c r="E46" i="9"/>
  <c r="D46" i="9"/>
  <c r="C46" i="9"/>
  <c r="F23" i="9"/>
  <c r="E23" i="9"/>
  <c r="D23" i="9"/>
  <c r="C23" i="9"/>
  <c r="V107" i="5" l="1"/>
  <c r="V106" i="5"/>
  <c r="V105" i="5"/>
  <c r="V104" i="5"/>
  <c r="V103" i="5"/>
  <c r="V102" i="5"/>
  <c r="V101" i="5"/>
  <c r="V100" i="5"/>
  <c r="V99" i="5"/>
  <c r="V98" i="5"/>
  <c r="V97" i="5"/>
  <c r="V86" i="5"/>
  <c r="V85" i="5"/>
  <c r="V84" i="5"/>
  <c r="V83" i="5"/>
  <c r="V82" i="5"/>
  <c r="V81" i="5"/>
  <c r="V80" i="5"/>
  <c r="V79" i="5"/>
  <c r="V78" i="5"/>
  <c r="V77" i="5"/>
  <c r="V76" i="5"/>
  <c r="V65" i="5"/>
  <c r="V64" i="5"/>
  <c r="V63" i="5"/>
  <c r="V62" i="5"/>
  <c r="V61" i="5"/>
  <c r="V60" i="5"/>
  <c r="V59" i="5"/>
  <c r="V58" i="5"/>
  <c r="V57" i="5"/>
  <c r="V56" i="5"/>
  <c r="V55" i="5"/>
  <c r="V44" i="5"/>
  <c r="V43" i="5"/>
  <c r="V42" i="5"/>
  <c r="V41" i="5"/>
  <c r="V40" i="5"/>
  <c r="V39" i="5"/>
  <c r="V38" i="5"/>
  <c r="V37" i="5"/>
  <c r="V36" i="5"/>
  <c r="V35" i="5"/>
  <c r="V34" i="5"/>
  <c r="V14" i="5"/>
  <c r="V15" i="5"/>
  <c r="V16" i="5"/>
  <c r="V17" i="5"/>
  <c r="V18" i="5"/>
  <c r="V19" i="5"/>
  <c r="V20" i="5"/>
  <c r="V21" i="5"/>
  <c r="V22" i="5"/>
  <c r="V23" i="5"/>
  <c r="V13" i="5"/>
  <c r="V96" i="6"/>
  <c r="V95" i="6"/>
  <c r="V94" i="6"/>
  <c r="V93" i="6"/>
  <c r="V92" i="6"/>
  <c r="V91" i="6"/>
  <c r="V90" i="6"/>
  <c r="V89" i="6"/>
  <c r="V88" i="6"/>
  <c r="V87" i="6"/>
  <c r="V77" i="6"/>
  <c r="V76" i="6"/>
  <c r="V75" i="6"/>
  <c r="V74" i="6"/>
  <c r="V73" i="6"/>
  <c r="V72" i="6"/>
  <c r="V71" i="6"/>
  <c r="V70" i="6"/>
  <c r="V69" i="6"/>
  <c r="V68" i="6"/>
  <c r="V58" i="6"/>
  <c r="V57" i="6"/>
  <c r="V56" i="6"/>
  <c r="V55" i="6"/>
  <c r="V54" i="6"/>
  <c r="V53" i="6"/>
  <c r="V52" i="6"/>
  <c r="V51" i="6"/>
  <c r="V50" i="6"/>
  <c r="V39" i="6"/>
  <c r="V40" i="6"/>
  <c r="V38" i="6"/>
  <c r="V37" i="6"/>
  <c r="V36" i="6"/>
  <c r="V35" i="6"/>
  <c r="V34" i="6"/>
  <c r="V33" i="6"/>
  <c r="V32" i="6"/>
  <c r="V31" i="6"/>
  <c r="V14" i="6"/>
  <c r="V15" i="6"/>
  <c r="V16" i="6"/>
  <c r="V17" i="6"/>
  <c r="V18" i="6"/>
  <c r="V19" i="6"/>
  <c r="V20" i="6"/>
  <c r="V21" i="6"/>
  <c r="V13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E16" i="8" s="1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E15" i="8" s="1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C24" i="5"/>
  <c r="E12" i="8" l="1"/>
  <c r="E13" i="8"/>
  <c r="V45" i="5"/>
  <c r="V87" i="5"/>
  <c r="F15" i="8" s="1"/>
  <c r="E14" i="8"/>
  <c r="V24" i="5"/>
  <c r="V66" i="5"/>
  <c r="V108" i="5"/>
  <c r="F16" i="8" s="1"/>
  <c r="F12" i="8" l="1"/>
  <c r="F14" i="8"/>
  <c r="F13" i="8"/>
</calcChain>
</file>

<file path=xl/sharedStrings.xml><?xml version="1.0" encoding="utf-8"?>
<sst xmlns="http://schemas.openxmlformats.org/spreadsheetml/2006/main" count="321" uniqueCount="64">
  <si>
    <t>Opmerkingen:</t>
  </si>
  <si>
    <t>Bron:</t>
  </si>
  <si>
    <t>Afdeling Studietoelagen</t>
  </si>
  <si>
    <t>Cijfergegevens</t>
  </si>
  <si>
    <t>Automatisch gestart</t>
  </si>
  <si>
    <t>Eigen initiatief</t>
  </si>
  <si>
    <t>SV 12 : Studietoelagen hoger onderwijs - Aanvraagprocedure en uitbetaling</t>
  </si>
  <si>
    <t>Databank Studietoelagen, raadpleging 12 oktober 2020</t>
  </si>
  <si>
    <t>Opgestart in</t>
  </si>
  <si>
    <t>Totaal</t>
  </si>
  <si>
    <t>&gt; dec/16</t>
  </si>
  <si>
    <t>Eerste goedkeuring in</t>
  </si>
  <si>
    <t>Databank Studietoelagen, raadpleging 15 oktober 2020</t>
  </si>
  <si>
    <t>&gt; dec/17</t>
  </si>
  <si>
    <t>&gt; dec/18</t>
  </si>
  <si>
    <t>&gt; dec/19</t>
  </si>
  <si>
    <t>&gt; dec/20</t>
  </si>
  <si>
    <t>Totaal aantal</t>
  </si>
  <si>
    <t>toekenningen</t>
  </si>
  <si>
    <t>2015-2016</t>
  </si>
  <si>
    <t>Academiejaar 2015-2016</t>
  </si>
  <si>
    <t>Academiejaar 2016-2017</t>
  </si>
  <si>
    <t>Academiejaar 2017-2018</t>
  </si>
  <si>
    <t>Academiejaar 2018-2019</t>
  </si>
  <si>
    <t>Academiejaar 2019-2020</t>
  </si>
  <si>
    <t>% van uiteindelijke toekenning</t>
  </si>
  <si>
    <t>Bacheloropleiding</t>
  </si>
  <si>
    <t>Masteropleiding</t>
  </si>
  <si>
    <t>Graduaatsopleiding</t>
  </si>
  <si>
    <t>Andere opleiding</t>
  </si>
  <si>
    <t>Enkel de aanvragen waarbij een studietoelage werd toegekend</t>
  </si>
  <si>
    <t>Een student kan zich inschrijven voor meerdere opleidingen. Er werd telkens rekening gehouden met de meest recente inschrijving</t>
  </si>
  <si>
    <t>Onder 'Andere opleidingen' wordt o.a. gerekend: de voorbereidingsprogramma's, schakelprogramma's, …</t>
  </si>
  <si>
    <t>2016-2017</t>
  </si>
  <si>
    <t>2017-2018</t>
  </si>
  <si>
    <t>2018-2019</t>
  </si>
  <si>
    <t>2019-2020</t>
  </si>
  <si>
    <t>Academiejaar</t>
  </si>
  <si>
    <t>Type start</t>
  </si>
  <si>
    <t>Graduaarsopleidingen zijn pas vanaf 2019-2020 financieerbaar</t>
  </si>
  <si>
    <t>Tabel 1.1.1 - Toegekende studietoelagen in het hoger onderwijs per starttype</t>
  </si>
  <si>
    <t>Tabel 2.1.1 - Tijdstip aanvragen op eigen initatief die leiden tot toekenning in 2015-2016</t>
  </si>
  <si>
    <t>Tabel 2.1.2 - Tijdstip aanvragen op eigen initatief die leiden tot toekenning in 2016-2017</t>
  </si>
  <si>
    <t>Tabel 2.1.3 - Tijdstip aanvragen op eigen initatief die leiden tot toekenning in 2017-2018</t>
  </si>
  <si>
    <t>Tabel 2.1.4 - Tijdstip aanvragen op eigen initatief die leiden tot toekenning in  2018-2019</t>
  </si>
  <si>
    <t>Tabel 2.1.5 - Tijdstip aanvragen op eigen initatief die leiden tot toekenning in 2019-2020</t>
  </si>
  <si>
    <t>Tabel 3.1.2 - Tijdstip automatisch gestarte aanvragen die leiden tot toekenning in 2016-2017</t>
  </si>
  <si>
    <t>Tabel 3.1.3 - Tijdstip automatisch gestarte aanvragen die leiden tot toekenning in 2017-2018</t>
  </si>
  <si>
    <t>Tabel 3.1.4 - Tijdstip automatisch gestarte aanvragen die leiden tot toekenning in 2018-2019</t>
  </si>
  <si>
    <t>Tabel 3.1.5 - Tijdstip automatisch gestarte aanvragen die leiden tot toekenning in 2019-2020</t>
  </si>
  <si>
    <t>Tabel 4.1.1 - Tijdstip aanvragen op eigen initatief en tijdstip toekenning in 2015-2016</t>
  </si>
  <si>
    <t>Tabel 4.1.2 - Tijdstip aanvragen op eigen initatief en tijdstip toekenning in 2016-2017</t>
  </si>
  <si>
    <t>Tabel 4.1.3 - Tijdstip aanvragen op eigen initatief en tijdstip toekenning in 2017-2018</t>
  </si>
  <si>
    <t>Tabel 4.1.4 - Tijdstip aanvragen op eigen initatief en tijdstip toekenning in 2018-2019</t>
  </si>
  <si>
    <t>Tabel 4.1.5 - Tijdstip aanvragen op eigen initatief en tijdstip toekenning in 2019-2020</t>
  </si>
  <si>
    <t>Tabel 4.2.1 - Tijdstip automatisch gestarte aanvragen en tijdstip toekenning in 2015-2016</t>
  </si>
  <si>
    <t>Tabel 4.2.2 - Tijdstip automatisch gestarte aanvragen en tijdstip toekenning in 2016-2017</t>
  </si>
  <si>
    <t>Tabel 4.2.3 - Tijdstip automatisch gestarte aanvragen en tijdstip toekenning in 2017-2018</t>
  </si>
  <si>
    <t>Tabel 4.2.5 - Tijdstip automatisch gestarte aanvragen en tijdstip toekenning in 2019-2020</t>
  </si>
  <si>
    <t>Tabel 4.2.4 - Tijdstip automatisch gestarte aanvragen en tijdstip toekenning in 2018-2019</t>
  </si>
  <si>
    <t>Enkel voor aanvraag voor een studietoelage hoger onderwijs</t>
  </si>
  <si>
    <t>Tabel 3.2.1 - Tijdstip automatisch gestarte aanvragen die leiden tot toekenning in 2015-2016</t>
  </si>
  <si>
    <t>Tabel 4.3.1 - Overzicht aantal toekenningen op 30 oktober van de start van het academiejaar</t>
  </si>
  <si>
    <t>Tabel 4.3.2 - Overzicht aantal toekenningen op 30 december van de start van het academiejaar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</si>
</sst>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sz val="8"/>
      <color theme="1"/>
      <name val="FlandersArtSans-Regular"/>
    </font>
    <font>
      <sz val="10"/>
      <color theme="1"/>
      <name val="FlandersArtSans-Regular"/>
    </font>
    <font>
      <u/>
      <sz val="9"/>
      <color theme="0" tint="-0.499984740745262"/>
      <name val="FlandersArtSans-Medium"/>
    </font>
    <font>
      <sz val="8"/>
      <color theme="0" tint="-0.499984740745262"/>
      <name val="FlandersArtSans-Regular"/>
    </font>
    <font>
      <sz val="11"/>
      <color theme="0" tint="-0.499984740745262"/>
      <name val="FlandersArtSans-Regular"/>
    </font>
    <font>
      <sz val="10"/>
      <color theme="0"/>
      <name val="FlandersArtSans-Medium"/>
    </font>
    <font>
      <sz val="11"/>
      <color theme="1"/>
      <name val="FlandersArtSans-Medium"/>
    </font>
    <font>
      <sz val="22"/>
      <color theme="1"/>
      <name val="FlandersArtSans-Medium"/>
    </font>
    <font>
      <sz val="10"/>
      <color theme="0"/>
      <name val="FlandersArtSans-Regula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theme="6"/>
      </left>
      <right style="medium">
        <color rgb="FFA6A6A6"/>
      </right>
      <top/>
      <bottom/>
      <diagonal/>
    </border>
    <border>
      <left/>
      <right style="medium">
        <color theme="6"/>
      </right>
      <top style="dashed">
        <color rgb="FFA6A6A6"/>
      </top>
      <bottom style="dashed">
        <color theme="0" tint="-0.14996795556505021"/>
      </bottom>
      <diagonal/>
    </border>
    <border>
      <left style="medium">
        <color theme="6"/>
      </left>
      <right style="medium">
        <color rgb="FFA6A6A6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rgb="FFA6A6A6"/>
      </left>
      <right style="dotted">
        <color rgb="FFA6A6A6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medium">
        <color theme="6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medium">
        <color theme="6"/>
      </right>
      <top/>
      <bottom style="dashed">
        <color theme="0" tint="-0.14996795556505021"/>
      </bottom>
      <diagonal/>
    </border>
    <border>
      <left style="medium">
        <color theme="6"/>
      </left>
      <right style="medium">
        <color rgb="FFA6A6A6"/>
      </right>
      <top style="dashed">
        <color theme="0" tint="-0.14996795556505021"/>
      </top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 style="dashed">
        <color theme="0" tint="-0.14996795556505021"/>
      </top>
      <bottom style="medium">
        <color theme="6"/>
      </bottom>
      <diagonal/>
    </border>
    <border>
      <left/>
      <right style="medium">
        <color theme="6"/>
      </right>
      <top style="dashed">
        <color theme="0" tint="-0.14996795556505021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6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6"/>
      </left>
      <right/>
      <top style="dashed">
        <color theme="0" tint="-0.14996795556505021"/>
      </top>
      <bottom style="medium">
        <color theme="6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rgb="FFA6A6A6"/>
      </left>
      <right style="medium">
        <color theme="6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rgb="FFA6A6A6"/>
      </left>
      <right style="thin">
        <color rgb="FFA6A6A6"/>
      </right>
      <top style="dashed">
        <color theme="0" tint="-0.14996795556505021"/>
      </top>
      <bottom style="medium">
        <color theme="6"/>
      </bottom>
      <diagonal/>
    </border>
    <border>
      <left style="thin">
        <color rgb="FFA6A6A6"/>
      </left>
      <right style="medium">
        <color theme="6"/>
      </right>
      <top style="dashed">
        <color theme="0" tint="-0.14996795556505021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thin">
        <color rgb="FFA6A6A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6"/>
      </left>
      <right style="medium">
        <color theme="6"/>
      </right>
      <top style="dashed">
        <color theme="0" tint="-0.14996795556505021"/>
      </top>
      <bottom style="medium">
        <color theme="6"/>
      </bottom>
      <diagonal/>
    </border>
    <border>
      <left style="medium">
        <color theme="6"/>
      </left>
      <right style="medium">
        <color rgb="FFA6A6A6"/>
      </right>
      <top style="medium">
        <color rgb="FFA6A6A6"/>
      </top>
      <bottom style="dashed">
        <color theme="0" tint="-0.14996795556505021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ashed">
        <color theme="0" tint="-0.14996795556505021"/>
      </bottom>
      <diagonal/>
    </border>
    <border>
      <left/>
      <right/>
      <top style="medium">
        <color rgb="FFA6A6A6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theme="6"/>
      </right>
      <top/>
      <bottom style="medium">
        <color rgb="FFA6A6A6"/>
      </bottom>
      <diagonal/>
    </border>
    <border>
      <left/>
      <right style="medium">
        <color theme="6"/>
      </right>
      <top style="medium">
        <color rgb="FFA6A6A6"/>
      </top>
      <bottom style="dashed">
        <color theme="0" tint="-0.14996795556505021"/>
      </bottom>
      <diagonal/>
    </border>
    <border>
      <left style="dashed">
        <color theme="0" tint="-0.14990691854609822"/>
      </left>
      <right style="dashed">
        <color theme="0" tint="-0.14990691854609822"/>
      </right>
      <top/>
      <bottom style="medium">
        <color rgb="FFA6A6A6"/>
      </bottom>
      <diagonal/>
    </border>
    <border>
      <left style="dashed">
        <color theme="0" tint="-0.14990691854609822"/>
      </left>
      <right style="dashed">
        <color theme="0" tint="-0.14990691854609822"/>
      </right>
      <top style="medium">
        <color rgb="FFA6A6A6"/>
      </top>
      <bottom style="dashed">
        <color theme="0" tint="-0.14996795556505021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0691854609822"/>
      </left>
      <right style="dashed">
        <color theme="0" tint="-0.14990691854609822"/>
      </right>
      <top style="dashed">
        <color theme="0" tint="-0.14996795556505021"/>
      </top>
      <bottom style="medium">
        <color theme="6"/>
      </bottom>
      <diagonal/>
    </border>
    <border>
      <left style="dashed">
        <color rgb="FFA6A6A6"/>
      </left>
      <right style="dashed">
        <color rgb="FFA6A6A6"/>
      </right>
      <top/>
      <bottom/>
      <diagonal/>
    </border>
    <border>
      <left style="dashed">
        <color rgb="FFA6A6A6"/>
      </left>
      <right style="dashed">
        <color rgb="FFA6A6A6"/>
      </right>
      <top style="dashed">
        <color rgb="FFA6A6A6"/>
      </top>
      <bottom style="dashed">
        <color theme="0" tint="-0.14996795556505021"/>
      </bottom>
      <diagonal/>
    </border>
    <border>
      <left style="dashed">
        <color rgb="FFA6A6A6"/>
      </left>
      <right style="dashed">
        <color rgb="FFA6A6A6"/>
      </right>
      <top/>
      <bottom style="dashed">
        <color theme="0" tint="-0.14996795556505021"/>
      </bottom>
      <diagonal/>
    </border>
    <border>
      <left style="dashed">
        <color rgb="FFA6A6A6"/>
      </left>
      <right style="dashed">
        <color rgb="FFA6A6A6"/>
      </right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 style="dashed">
        <color rgb="FFA6A6A6"/>
      </right>
      <top/>
      <bottom/>
      <diagonal/>
    </border>
    <border>
      <left/>
      <right style="dashed">
        <color rgb="FFA6A6A6"/>
      </right>
      <top style="dashed">
        <color rgb="FFA6A6A6"/>
      </top>
      <bottom style="dashed">
        <color theme="0" tint="-0.14996795556505021"/>
      </bottom>
      <diagonal/>
    </border>
    <border>
      <left/>
      <right style="dashed">
        <color rgb="FFA6A6A6"/>
      </right>
      <top/>
      <bottom style="medium">
        <color theme="6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rgb="FFA6A6A6"/>
      </top>
      <bottom style="dashed">
        <color theme="0" tint="-0.1499679555650502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14996795556505021"/>
      </top>
      <bottom style="medium">
        <color theme="6"/>
      </bottom>
      <diagonal/>
    </border>
    <border>
      <left style="medium">
        <color theme="6"/>
      </left>
      <right style="dashed">
        <color theme="0" tint="-0.24994659260841701"/>
      </right>
      <top style="dashed">
        <color rgb="FFA6A6A6"/>
      </top>
      <bottom style="dashed">
        <color theme="0" tint="-0.24994659260841701"/>
      </bottom>
      <diagonal/>
    </border>
    <border>
      <left style="medium">
        <color theme="6"/>
      </left>
      <right style="dashed">
        <color theme="0" tint="-0.24994659260841701"/>
      </right>
      <top style="dashed">
        <color theme="0" tint="-0.24994659260841701"/>
      </top>
      <bottom style="medium">
        <color theme="6"/>
      </bottom>
      <diagonal/>
    </border>
    <border>
      <left style="medium">
        <color theme="6"/>
      </left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14996795556505021"/>
      </top>
      <bottom/>
      <diagonal/>
    </border>
    <border>
      <left/>
      <right style="dashed">
        <color rgb="FFA6A6A6"/>
      </right>
      <top style="dashed">
        <color theme="0" tint="-0.14996795556505021"/>
      </top>
      <bottom/>
      <diagonal/>
    </border>
    <border>
      <left style="dashed">
        <color rgb="FFA6A6A6"/>
      </left>
      <right style="dashed">
        <color rgb="FFA6A6A6"/>
      </right>
      <top style="dashed">
        <color theme="0" tint="-0.14996795556505021"/>
      </top>
      <bottom/>
      <diagonal/>
    </border>
    <border>
      <left/>
      <right style="medium">
        <color theme="6"/>
      </right>
      <top style="dashed">
        <color theme="0" tint="-0.14996795556505021"/>
      </top>
      <bottom/>
      <diagonal/>
    </border>
    <border>
      <left style="medium">
        <color theme="6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14996795556505021"/>
      </bottom>
      <diagonal/>
    </border>
    <border>
      <left/>
      <right style="dashed">
        <color rgb="FFA6A6A6"/>
      </right>
      <top/>
      <bottom style="dashed">
        <color theme="0" tint="-0.14996795556505021"/>
      </bottom>
      <diagonal/>
    </border>
    <border>
      <left style="medium">
        <color theme="6"/>
      </left>
      <right style="dashed">
        <color theme="0" tint="-0.24994659260841701"/>
      </right>
      <top style="thin">
        <color theme="0" tint="-0.1499679555650502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14996795556505021"/>
      </top>
      <bottom style="dashed">
        <color theme="0" tint="-0.14996795556505021"/>
      </bottom>
      <diagonal/>
    </border>
    <border>
      <left/>
      <right style="dashed">
        <color rgb="FFA6A6A6"/>
      </right>
      <top style="thin">
        <color theme="0" tint="-0.14996795556505021"/>
      </top>
      <bottom style="dashed">
        <color theme="0" tint="-0.14996795556505021"/>
      </bottom>
      <diagonal/>
    </border>
    <border>
      <left style="dashed">
        <color rgb="FFA6A6A6"/>
      </left>
      <right style="dashed">
        <color rgb="FFA6A6A6"/>
      </right>
      <top style="thin">
        <color theme="0" tint="-0.14996795556505021"/>
      </top>
      <bottom style="dashed">
        <color theme="0" tint="-0.14996795556505021"/>
      </bottom>
      <diagonal/>
    </border>
    <border>
      <left/>
      <right style="medium">
        <color theme="6"/>
      </right>
      <top style="thin">
        <color theme="0" tint="-0.14996795556505021"/>
      </top>
      <bottom style="dashed">
        <color theme="0" tint="-0.14996795556505021"/>
      </bottom>
      <diagonal/>
    </border>
    <border>
      <left style="medium">
        <color theme="6"/>
      </left>
      <right style="dashed">
        <color theme="0" tint="-0.24994659260841701"/>
      </right>
      <top style="dashed">
        <color theme="0" tint="-0.24994659260841701"/>
      </top>
      <bottom style="thin">
        <color theme="0" tint="-0.1499679555650502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14996795556505021"/>
      </top>
      <bottom style="thin">
        <color theme="0" tint="-0.14996795556505021"/>
      </bottom>
      <diagonal/>
    </border>
    <border>
      <left/>
      <right style="dashed">
        <color rgb="FFA6A6A6"/>
      </right>
      <top style="dashed">
        <color theme="0" tint="-0.14996795556505021"/>
      </top>
      <bottom style="thin">
        <color theme="0" tint="-0.14996795556505021"/>
      </bottom>
      <diagonal/>
    </border>
    <border>
      <left style="dashed">
        <color rgb="FFA6A6A6"/>
      </left>
      <right style="dashed">
        <color rgb="FFA6A6A6"/>
      </right>
      <top style="dashed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6"/>
      </right>
      <top style="dashed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5" fontId="0" fillId="0" borderId="0" xfId="1" applyNumberFormat="1" applyFont="1"/>
    <xf numFmtId="0" fontId="6" fillId="0" borderId="0" xfId="0" applyFont="1" applyFill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0" fontId="0" fillId="0" borderId="0" xfId="1" applyNumberFormat="1" applyFont="1"/>
    <xf numFmtId="10" fontId="3" fillId="0" borderId="0" xfId="1" applyNumberFormat="1" applyFont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center" vertical="center" wrapText="1"/>
    </xf>
    <xf numFmtId="0" fontId="9" fillId="0" borderId="0" xfId="0" applyFont="1"/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2" borderId="1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9" fontId="8" fillId="4" borderId="2" xfId="1" applyFont="1" applyFill="1" applyBorder="1" applyAlignment="1">
      <alignment horizontal="center" vertical="center" wrapText="1"/>
    </xf>
    <xf numFmtId="9" fontId="8" fillId="4" borderId="6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1"/>
    </xf>
    <xf numFmtId="17" fontId="8" fillId="4" borderId="13" xfId="0" applyNumberFormat="1" applyFont="1" applyFill="1" applyBorder="1" applyAlignment="1">
      <alignment horizontal="left" vertical="center" indent="1"/>
    </xf>
    <xf numFmtId="17" fontId="6" fillId="2" borderId="16" xfId="0" applyNumberFormat="1" applyFont="1" applyFill="1" applyBorder="1" applyAlignment="1">
      <alignment horizontal="center" vertical="center" wrapText="1"/>
    </xf>
    <xf numFmtId="17" fontId="6" fillId="2" borderId="24" xfId="0" applyNumberFormat="1" applyFont="1" applyFill="1" applyBorder="1" applyAlignment="1">
      <alignment horizontal="center" vertical="center" wrapText="1"/>
    </xf>
    <xf numFmtId="3" fontId="8" fillId="4" borderId="17" xfId="1" applyNumberFormat="1" applyFont="1" applyFill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8" fillId="4" borderId="18" xfId="1" applyNumberFormat="1" applyFont="1" applyFill="1" applyBorder="1" applyAlignment="1">
      <alignment horizontal="right" vertical="center" wrapText="1"/>
    </xf>
    <xf numFmtId="0" fontId="15" fillId="6" borderId="14" xfId="0" applyFont="1" applyFill="1" applyBorder="1" applyAlignment="1">
      <alignment horizontal="left" vertical="center" indent="1"/>
    </xf>
    <xf numFmtId="3" fontId="15" fillId="6" borderId="19" xfId="1" applyNumberFormat="1" applyFont="1" applyFill="1" applyBorder="1" applyAlignment="1">
      <alignment horizontal="right" vertical="center" wrapText="1"/>
    </xf>
    <xf numFmtId="3" fontId="15" fillId="6" borderId="19" xfId="0" applyNumberFormat="1" applyFont="1" applyFill="1" applyBorder="1" applyAlignment="1">
      <alignment horizontal="right"/>
    </xf>
    <xf numFmtId="3" fontId="15" fillId="6" borderId="19" xfId="1" applyNumberFormat="1" applyFont="1" applyFill="1" applyBorder="1" applyAlignment="1">
      <alignment horizontal="right"/>
    </xf>
    <xf numFmtId="3" fontId="15" fillId="6" borderId="20" xfId="1" applyNumberFormat="1" applyFont="1" applyFill="1" applyBorder="1" applyAlignment="1">
      <alignment horizontal="right" vertical="center" wrapText="1"/>
    </xf>
    <xf numFmtId="3" fontId="8" fillId="2" borderId="27" xfId="1" applyNumberFormat="1" applyFont="1" applyFill="1" applyBorder="1" applyAlignment="1">
      <alignment horizontal="right" vertical="center" wrapText="1"/>
    </xf>
    <xf numFmtId="3" fontId="15" fillId="6" borderId="28" xfId="1" applyNumberFormat="1" applyFont="1" applyFill="1" applyBorder="1" applyAlignment="1">
      <alignment horizontal="right" vertical="center" wrapText="1"/>
    </xf>
    <xf numFmtId="17" fontId="6" fillId="7" borderId="25" xfId="0" applyNumberFormat="1" applyFont="1" applyFill="1" applyBorder="1" applyAlignment="1">
      <alignment horizontal="center" vertical="center" wrapText="1"/>
    </xf>
    <xf numFmtId="17" fontId="6" fillId="7" borderId="2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indent="1"/>
    </xf>
    <xf numFmtId="3" fontId="8" fillId="0" borderId="30" xfId="1" applyNumberFormat="1" applyFont="1" applyFill="1" applyBorder="1" applyAlignment="1">
      <alignment horizontal="center" vertical="center" wrapText="1"/>
    </xf>
    <xf numFmtId="3" fontId="8" fillId="0" borderId="3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indent="1"/>
    </xf>
    <xf numFmtId="3" fontId="8" fillId="0" borderId="4" xfId="1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3" fontId="8" fillId="0" borderId="8" xfId="1" applyNumberFormat="1" applyFont="1" applyFill="1" applyBorder="1" applyAlignment="1">
      <alignment horizontal="center" vertical="center" wrapText="1"/>
    </xf>
    <xf numFmtId="3" fontId="8" fillId="0" borderId="32" xfId="1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3" fontId="8" fillId="5" borderId="38" xfId="1" applyNumberFormat="1" applyFont="1" applyFill="1" applyBorder="1" applyAlignment="1">
      <alignment horizontal="center" vertical="center" wrapText="1"/>
    </xf>
    <xf numFmtId="3" fontId="8" fillId="5" borderId="39" xfId="1" applyNumberFormat="1" applyFont="1" applyFill="1" applyBorder="1" applyAlignment="1">
      <alignment horizontal="center" vertical="center" wrapText="1"/>
    </xf>
    <xf numFmtId="3" fontId="8" fillId="5" borderId="40" xfId="1" applyNumberFormat="1" applyFont="1" applyFill="1" applyBorder="1" applyAlignment="1">
      <alignment horizontal="center" vertical="center" wrapText="1"/>
    </xf>
    <xf numFmtId="165" fontId="8" fillId="0" borderId="36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17" fontId="6" fillId="2" borderId="11" xfId="0" applyNumberFormat="1" applyFont="1" applyFill="1" applyBorder="1" applyAlignment="1">
      <alignment horizontal="center" vertical="center" wrapText="1"/>
    </xf>
    <xf numFmtId="17" fontId="6" fillId="2" borderId="41" xfId="0" applyNumberFormat="1" applyFont="1" applyFill="1" applyBorder="1" applyAlignment="1">
      <alignment horizontal="center" vertical="center" wrapText="1"/>
    </xf>
    <xf numFmtId="17" fontId="6" fillId="2" borderId="46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indent="1"/>
    </xf>
    <xf numFmtId="0" fontId="8" fillId="4" borderId="50" xfId="0" applyFont="1" applyFill="1" applyBorder="1" applyAlignment="1">
      <alignment horizontal="left" vertical="center" indent="1"/>
    </xf>
    <xf numFmtId="0" fontId="8" fillId="4" borderId="51" xfId="0" applyFont="1" applyFill="1" applyBorder="1" applyAlignment="1">
      <alignment horizontal="left" vertical="center" indent="1"/>
    </xf>
    <xf numFmtId="9" fontId="8" fillId="4" borderId="47" xfId="1" applyFont="1" applyFill="1" applyBorder="1" applyAlignment="1">
      <alignment horizontal="center" vertical="center" wrapText="1"/>
    </xf>
    <xf numFmtId="9" fontId="8" fillId="4" borderId="42" xfId="1" applyFont="1" applyFill="1" applyBorder="1" applyAlignment="1">
      <alignment horizontal="center" vertical="center" wrapText="1"/>
    </xf>
    <xf numFmtId="9" fontId="8" fillId="4" borderId="48" xfId="1" applyFont="1" applyFill="1" applyBorder="1" applyAlignment="1">
      <alignment horizontal="center" vertical="center" wrapText="1"/>
    </xf>
    <xf numFmtId="9" fontId="8" fillId="4" borderId="44" xfId="1" applyFont="1" applyFill="1" applyBorder="1" applyAlignment="1">
      <alignment horizontal="center" vertical="center" wrapText="1"/>
    </xf>
    <xf numFmtId="9" fontId="8" fillId="4" borderId="45" xfId="1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left" vertical="center" indent="1"/>
    </xf>
    <xf numFmtId="9" fontId="8" fillId="4" borderId="56" xfId="1" applyFont="1" applyFill="1" applyBorder="1" applyAlignment="1">
      <alignment horizontal="center" vertical="center" wrapText="1"/>
    </xf>
    <xf numFmtId="9" fontId="8" fillId="4" borderId="57" xfId="1" applyFont="1" applyFill="1" applyBorder="1" applyAlignment="1">
      <alignment horizontal="center" vertical="center" wrapText="1"/>
    </xf>
    <xf numFmtId="9" fontId="8" fillId="4" borderId="58" xfId="1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left" vertical="center" indent="1"/>
    </xf>
    <xf numFmtId="9" fontId="8" fillId="4" borderId="61" xfId="1" applyFont="1" applyFill="1" applyBorder="1" applyAlignment="1">
      <alignment horizontal="center" vertical="center" wrapText="1"/>
    </xf>
    <xf numFmtId="9" fontId="8" fillId="4" borderId="43" xfId="1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left" vertical="center" indent="1"/>
    </xf>
    <xf numFmtId="9" fontId="8" fillId="4" borderId="64" xfId="1" applyFont="1" applyFill="1" applyBorder="1" applyAlignment="1">
      <alignment horizontal="center" vertical="center" wrapText="1"/>
    </xf>
    <xf numFmtId="9" fontId="8" fillId="4" borderId="65" xfId="1" applyFont="1" applyFill="1" applyBorder="1" applyAlignment="1">
      <alignment horizontal="center" vertical="center" wrapText="1"/>
    </xf>
    <xf numFmtId="9" fontId="8" fillId="4" borderId="66" xfId="1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left" vertical="center" indent="1"/>
    </xf>
    <xf numFmtId="9" fontId="8" fillId="4" borderId="69" xfId="1" applyFont="1" applyFill="1" applyBorder="1" applyAlignment="1">
      <alignment horizontal="center" vertical="center" wrapText="1"/>
    </xf>
    <xf numFmtId="9" fontId="8" fillId="4" borderId="70" xfId="1" applyFont="1" applyFill="1" applyBorder="1" applyAlignment="1">
      <alignment horizontal="center" vertical="center" wrapText="1"/>
    </xf>
    <xf numFmtId="9" fontId="8" fillId="4" borderId="71" xfId="1" applyFont="1" applyFill="1" applyBorder="1" applyAlignment="1">
      <alignment horizontal="center" vertical="center" wrapText="1"/>
    </xf>
    <xf numFmtId="9" fontId="8" fillId="2" borderId="42" xfId="1" applyFont="1" applyFill="1" applyBorder="1" applyAlignment="1">
      <alignment horizontal="center" vertical="center" wrapText="1"/>
    </xf>
    <xf numFmtId="9" fontId="8" fillId="2" borderId="57" xfId="1" applyFont="1" applyFill="1" applyBorder="1" applyAlignment="1">
      <alignment horizontal="center" vertical="center" wrapText="1"/>
    </xf>
    <xf numFmtId="9" fontId="8" fillId="2" borderId="65" xfId="1" applyFont="1" applyFill="1" applyBorder="1" applyAlignment="1">
      <alignment horizontal="center" vertical="center" wrapText="1"/>
    </xf>
    <xf numFmtId="9" fontId="8" fillId="2" borderId="70" xfId="1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1276350</xdr:colOff>
      <xdr:row>5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191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1304925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A74844D7-E5D2-4543-9D90-CB7AA217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1304925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31817394-7DC3-40DF-B91D-C96E2FB1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95250</xdr:rowOff>
    </xdr:from>
    <xdr:to>
      <xdr:col>4</xdr:col>
      <xdr:colOff>114300</xdr:colOff>
      <xdr:row>4</xdr:row>
      <xdr:rowOff>171450</xdr:rowOff>
    </xdr:to>
    <xdr:pic>
      <xdr:nvPicPr>
        <xdr:cNvPr id="4" name="Afbeelding 3" descr="PNG versie naakt logo">
          <a:extLst>
            <a:ext uri="{FF2B5EF4-FFF2-40B4-BE49-F238E27FC236}">
              <a16:creationId xmlns:a16="http://schemas.microsoft.com/office/drawing/2014/main" id="{D9E9AF2E-3D81-427E-A59B-6A41693A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47625</xdr:colOff>
      <xdr:row>5</xdr:row>
      <xdr:rowOff>76200</xdr:rowOff>
    </xdr:to>
    <xdr:pic>
      <xdr:nvPicPr>
        <xdr:cNvPr id="3" name="Afbeelding 2" descr="PNG versie naakt logo">
          <a:extLst>
            <a:ext uri="{FF2B5EF4-FFF2-40B4-BE49-F238E27FC236}">
              <a16:creationId xmlns:a16="http://schemas.microsoft.com/office/drawing/2014/main" id="{0683F876-B188-46EA-995A-48EC72C4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552450</xdr:colOff>
      <xdr:row>4</xdr:row>
      <xdr:rowOff>114300</xdr:rowOff>
    </xdr:to>
    <xdr:pic>
      <xdr:nvPicPr>
        <xdr:cNvPr id="2" name="Afbeelding 1" descr="PNG versie naakt logo">
          <a:extLst>
            <a:ext uri="{FF2B5EF4-FFF2-40B4-BE49-F238E27FC236}">
              <a16:creationId xmlns:a16="http://schemas.microsoft.com/office/drawing/2014/main" id="{0E7FA367-B2FE-4DE8-A050-FEF61DE6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HOVO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B92BE"/>
      </a:accent1>
      <a:accent2>
        <a:srgbClr val="23789C"/>
      </a:accent2>
      <a:accent3>
        <a:srgbClr val="15465B"/>
      </a:accent3>
      <a:accent4>
        <a:srgbClr val="989898"/>
      </a:accent4>
      <a:accent5>
        <a:srgbClr val="5DBE55"/>
      </a:accent5>
      <a:accent6>
        <a:srgbClr val="926DA5"/>
      </a:accent6>
      <a:hlink>
        <a:srgbClr val="2B92BE"/>
      </a:hlink>
      <a:folHlink>
        <a:srgbClr val="D26E2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Q28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2.85546875" style="1" customWidth="1"/>
    <col min="2" max="2" width="15.7109375" customWidth="1"/>
    <col min="3" max="3" width="23.5703125" style="1" customWidth="1"/>
    <col min="4" max="4" width="20.7109375" customWidth="1"/>
    <col min="5" max="5" width="20.7109375" style="1" customWidth="1"/>
    <col min="6" max="6" width="20.7109375" customWidth="1"/>
    <col min="7" max="8" width="20.7109375" style="1" customWidth="1"/>
    <col min="9" max="9" width="20.7109375" customWidth="1"/>
    <col min="10" max="11" width="20.7109375" style="1" customWidth="1"/>
    <col min="12" max="12" width="21.7109375" style="1" customWidth="1"/>
    <col min="13" max="13" width="21.7109375" customWidth="1"/>
    <col min="14" max="14" width="19.42578125" customWidth="1"/>
    <col min="15" max="15" width="28.42578125" bestFit="1" customWidth="1"/>
  </cols>
  <sheetData>
    <row r="1" spans="2:17" x14ac:dyDescent="0.25">
      <c r="B1" s="2"/>
      <c r="C1" s="2"/>
      <c r="D1" s="1"/>
      <c r="F1" s="1"/>
      <c r="I1" s="1"/>
      <c r="M1" s="1"/>
      <c r="N1" s="1"/>
      <c r="O1" s="1"/>
      <c r="P1" s="1"/>
      <c r="Q1" s="1"/>
    </row>
    <row r="2" spans="2:17" s="1" customForma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s="1" customFormat="1" ht="27.75" x14ac:dyDescent="0.4">
      <c r="B3" s="3"/>
      <c r="C3" s="3"/>
      <c r="D3" s="3"/>
      <c r="E3" s="3"/>
      <c r="F3" s="3"/>
      <c r="G3" s="20" t="s">
        <v>3</v>
      </c>
      <c r="H3" s="3"/>
      <c r="I3" s="3"/>
      <c r="J3" s="19"/>
    </row>
    <row r="4" spans="2:17" s="1" customFormat="1" x14ac:dyDescent="0.25">
      <c r="B4" s="3"/>
      <c r="C4" s="3"/>
      <c r="D4" s="3"/>
      <c r="E4" s="3"/>
      <c r="F4" s="3"/>
      <c r="G4" s="6" t="s">
        <v>2</v>
      </c>
      <c r="H4" s="3"/>
      <c r="I4" s="3"/>
      <c r="J4" s="3"/>
    </row>
    <row r="5" spans="2:17" s="1" customFormat="1" x14ac:dyDescent="0.25">
      <c r="B5" s="3"/>
      <c r="C5" s="3"/>
      <c r="D5" s="3"/>
      <c r="E5" s="3"/>
      <c r="F5" s="3"/>
      <c r="H5" s="3"/>
      <c r="I5" s="3"/>
      <c r="J5" s="3"/>
      <c r="K5" s="3"/>
      <c r="L5" s="3"/>
    </row>
    <row r="6" spans="2:17" s="1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7" s="1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7" s="1" customFormat="1" x14ac:dyDescent="0.25">
      <c r="B8" s="8" t="s">
        <v>6</v>
      </c>
      <c r="C8" s="8"/>
      <c r="D8" s="3"/>
      <c r="E8" s="3"/>
      <c r="F8" s="3"/>
      <c r="G8" s="3"/>
      <c r="H8" s="3"/>
      <c r="I8" s="3"/>
      <c r="J8" s="3"/>
      <c r="K8" s="3"/>
      <c r="L8"/>
      <c r="M8"/>
      <c r="N8"/>
      <c r="O8"/>
    </row>
    <row r="9" spans="2:17" s="1" customFormat="1" ht="15.75" thickBo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/>
      <c r="M9"/>
      <c r="N9"/>
      <c r="O9"/>
    </row>
    <row r="10" spans="2:17" s="1" customFormat="1" ht="36.75" customHeight="1" x14ac:dyDescent="0.25">
      <c r="B10" s="91" t="s">
        <v>40</v>
      </c>
      <c r="C10" s="92"/>
      <c r="D10" s="92"/>
      <c r="E10" s="92"/>
      <c r="F10" s="92"/>
      <c r="G10" s="93"/>
      <c r="H10"/>
      <c r="I10"/>
      <c r="J10"/>
      <c r="K10"/>
      <c r="L10"/>
      <c r="M10"/>
      <c r="N10"/>
      <c r="O10"/>
    </row>
    <row r="11" spans="2:17" ht="28.5" customHeight="1" x14ac:dyDescent="0.25">
      <c r="B11" s="23" t="s">
        <v>37</v>
      </c>
      <c r="C11" s="62" t="s">
        <v>38</v>
      </c>
      <c r="D11" s="61" t="s">
        <v>26</v>
      </c>
      <c r="E11" s="60" t="s">
        <v>28</v>
      </c>
      <c r="F11" s="60" t="s">
        <v>27</v>
      </c>
      <c r="G11" s="59" t="s">
        <v>29</v>
      </c>
      <c r="H11"/>
      <c r="L11"/>
    </row>
    <row r="12" spans="2:17" s="1" customFormat="1" ht="20.100000000000001" customHeight="1" x14ac:dyDescent="0.25">
      <c r="B12" s="94" t="s">
        <v>19</v>
      </c>
      <c r="C12" s="63" t="s">
        <v>4</v>
      </c>
      <c r="D12" s="65">
        <v>0.11379041590892988</v>
      </c>
      <c r="E12" s="85"/>
      <c r="F12" s="66">
        <v>0.16929057337220602</v>
      </c>
      <c r="G12" s="21">
        <v>0.15524104378593542</v>
      </c>
      <c r="H12" s="7"/>
      <c r="I12" s="7"/>
      <c r="J12" s="7"/>
      <c r="K12" s="7"/>
    </row>
    <row r="13" spans="2:17" s="1" customFormat="1" ht="20.100000000000001" customHeight="1" x14ac:dyDescent="0.25">
      <c r="B13" s="95"/>
      <c r="C13" s="70" t="s">
        <v>5</v>
      </c>
      <c r="D13" s="71">
        <v>0.88620958409107009</v>
      </c>
      <c r="E13" s="86"/>
      <c r="F13" s="72">
        <v>0.83070942662779401</v>
      </c>
      <c r="G13" s="73">
        <v>0.8447589562140646</v>
      </c>
      <c r="H13" s="7"/>
      <c r="I13" s="7"/>
      <c r="J13" s="7"/>
      <c r="K13" s="7"/>
    </row>
    <row r="14" spans="2:17" s="1" customFormat="1" ht="20.100000000000001" customHeight="1" x14ac:dyDescent="0.25">
      <c r="B14" s="96" t="s">
        <v>33</v>
      </c>
      <c r="C14" s="77" t="s">
        <v>4</v>
      </c>
      <c r="D14" s="78">
        <v>0.27058907295770634</v>
      </c>
      <c r="E14" s="87"/>
      <c r="F14" s="79">
        <v>0.35843011613936726</v>
      </c>
      <c r="G14" s="80">
        <v>0.29624346172135047</v>
      </c>
      <c r="H14" s="7"/>
      <c r="I14" s="7"/>
      <c r="J14" s="7"/>
      <c r="K14" s="7"/>
    </row>
    <row r="15" spans="2:17" s="1" customFormat="1" ht="20.100000000000001" customHeight="1" x14ac:dyDescent="0.25">
      <c r="B15" s="97"/>
      <c r="C15" s="81" t="s">
        <v>5</v>
      </c>
      <c r="D15" s="82">
        <v>0.7294109270422936</v>
      </c>
      <c r="E15" s="88"/>
      <c r="F15" s="83">
        <v>0.64156988386063274</v>
      </c>
      <c r="G15" s="84">
        <v>0.70375653827864959</v>
      </c>
      <c r="H15" s="7"/>
      <c r="I15" s="7"/>
      <c r="J15" s="7"/>
      <c r="K15" s="7"/>
    </row>
    <row r="16" spans="2:17" s="1" customFormat="1" ht="20.100000000000001" customHeight="1" x14ac:dyDescent="0.25">
      <c r="B16" s="96" t="s">
        <v>34</v>
      </c>
      <c r="C16" s="77" t="s">
        <v>4</v>
      </c>
      <c r="D16" s="78">
        <v>0.4218484731874052</v>
      </c>
      <c r="E16" s="87"/>
      <c r="F16" s="79">
        <v>0.50236499802916834</v>
      </c>
      <c r="G16" s="80">
        <v>0.45346795434591747</v>
      </c>
      <c r="H16" s="7"/>
      <c r="I16" s="7"/>
      <c r="J16" s="7"/>
      <c r="K16" s="7"/>
    </row>
    <row r="17" spans="2:15" s="1" customFormat="1" ht="20.100000000000001" customHeight="1" x14ac:dyDescent="0.25">
      <c r="B17" s="95"/>
      <c r="C17" s="70" t="s">
        <v>5</v>
      </c>
      <c r="D17" s="71">
        <v>0.57815152681259474</v>
      </c>
      <c r="E17" s="86"/>
      <c r="F17" s="72">
        <v>0.49763500197083171</v>
      </c>
      <c r="G17" s="73">
        <v>0.54653204565408253</v>
      </c>
      <c r="H17" s="7"/>
      <c r="I17" s="7"/>
      <c r="J17" s="7"/>
      <c r="K17" s="7"/>
    </row>
    <row r="18" spans="2:15" s="1" customFormat="1" ht="20.100000000000001" customHeight="1" x14ac:dyDescent="0.25">
      <c r="B18" s="96" t="s">
        <v>35</v>
      </c>
      <c r="C18" s="77" t="s">
        <v>4</v>
      </c>
      <c r="D18" s="78">
        <v>0.36545140785076125</v>
      </c>
      <c r="E18" s="87"/>
      <c r="F18" s="79">
        <v>0.47214710654407788</v>
      </c>
      <c r="G18" s="80">
        <v>0.3952648475120385</v>
      </c>
      <c r="H18" s="7"/>
      <c r="I18" s="7"/>
      <c r="J18" s="7"/>
      <c r="K18" s="7"/>
    </row>
    <row r="19" spans="2:15" s="1" customFormat="1" ht="20.100000000000001" customHeight="1" x14ac:dyDescent="0.25">
      <c r="B19" s="97"/>
      <c r="C19" s="81" t="s">
        <v>5</v>
      </c>
      <c r="D19" s="82">
        <v>0.63454859214923875</v>
      </c>
      <c r="E19" s="88"/>
      <c r="F19" s="83">
        <v>0.52785289345592212</v>
      </c>
      <c r="G19" s="84">
        <v>0.6047351524879615</v>
      </c>
      <c r="H19" s="7"/>
      <c r="I19" s="7"/>
      <c r="J19" s="7"/>
      <c r="K19" s="7"/>
    </row>
    <row r="20" spans="2:15" s="1" customFormat="1" ht="20.100000000000001" customHeight="1" x14ac:dyDescent="0.25">
      <c r="B20" s="89" t="s">
        <v>36</v>
      </c>
      <c r="C20" s="74" t="s">
        <v>4</v>
      </c>
      <c r="D20" s="75">
        <v>0.44911383552962258</v>
      </c>
      <c r="E20" s="76">
        <v>0.28973509933774833</v>
      </c>
      <c r="F20" s="76">
        <v>0.55463323733694736</v>
      </c>
      <c r="G20" s="22">
        <v>0.49073724007561437</v>
      </c>
      <c r="H20" s="7"/>
      <c r="I20" s="7"/>
      <c r="J20" s="7"/>
      <c r="K20" s="7"/>
    </row>
    <row r="21" spans="2:15" s="1" customFormat="1" ht="20.100000000000001" customHeight="1" thickBot="1" x14ac:dyDescent="0.3">
      <c r="B21" s="90"/>
      <c r="C21" s="64" t="s">
        <v>5</v>
      </c>
      <c r="D21" s="67">
        <v>0.55088616447037742</v>
      </c>
      <c r="E21" s="68">
        <v>0.71026490066225167</v>
      </c>
      <c r="F21" s="68">
        <v>0.4453667626630527</v>
      </c>
      <c r="G21" s="69">
        <v>0.50926275992438563</v>
      </c>
      <c r="H21" s="7"/>
      <c r="I21" s="7"/>
      <c r="J21" s="7"/>
      <c r="K21" s="7"/>
    </row>
    <row r="22" spans="2:15" s="1" customFormat="1" x14ac:dyDescent="0.25">
      <c r="B22" s="4"/>
      <c r="C22" s="4"/>
      <c r="D22" s="5"/>
      <c r="E22" s="5"/>
      <c r="F22" s="5"/>
      <c r="G22" s="5"/>
      <c r="H22" s="5"/>
      <c r="I22" s="5"/>
      <c r="J22" s="12"/>
      <c r="K22" s="12"/>
      <c r="L22" s="5"/>
      <c r="M22" s="5"/>
      <c r="N22" s="7"/>
    </row>
    <row r="23" spans="2:15" s="1" customFormat="1" x14ac:dyDescent="0.25">
      <c r="B23" s="14" t="s">
        <v>0</v>
      </c>
      <c r="C23" s="14"/>
      <c r="D23" s="15"/>
      <c r="E23" s="15"/>
      <c r="F23" s="9"/>
      <c r="G23" s="9"/>
      <c r="H23" s="9"/>
      <c r="I23" s="9"/>
      <c r="J23" s="13"/>
      <c r="K23" s="13"/>
      <c r="L23" s="5"/>
      <c r="M23" s="5"/>
    </row>
    <row r="24" spans="2:15" s="1" customFormat="1" x14ac:dyDescent="0.25">
      <c r="B24" s="16" t="s">
        <v>32</v>
      </c>
      <c r="C24" s="16"/>
      <c r="D24" s="15"/>
      <c r="E24" s="15"/>
      <c r="F24" s="9"/>
      <c r="G24" s="9"/>
      <c r="H24" s="9"/>
      <c r="I24" s="9"/>
      <c r="J24" s="9"/>
      <c r="K24" s="9"/>
      <c r="L24" s="5"/>
      <c r="M24" s="5"/>
    </row>
    <row r="25" spans="2:15" s="1" customFormat="1" x14ac:dyDescent="0.25">
      <c r="B25" s="16" t="s">
        <v>39</v>
      </c>
      <c r="C25" s="17"/>
      <c r="D25" s="15"/>
      <c r="E25" s="15"/>
      <c r="F25" s="9"/>
      <c r="G25" s="9"/>
      <c r="H25" s="9"/>
      <c r="I25" s="9"/>
      <c r="J25" s="9"/>
      <c r="K25" s="9"/>
      <c r="L25" s="5"/>
      <c r="M25" s="5"/>
    </row>
    <row r="26" spans="2:15" x14ac:dyDescent="0.25">
      <c r="B26" s="14" t="s">
        <v>1</v>
      </c>
      <c r="C26" s="14"/>
      <c r="D26" s="17"/>
      <c r="E26" s="17"/>
      <c r="F26" s="10"/>
      <c r="G26" s="10"/>
      <c r="H26" s="10"/>
      <c r="I26" s="10"/>
      <c r="J26" s="10"/>
      <c r="K26" s="10"/>
      <c r="M26" s="1"/>
      <c r="N26" s="1"/>
      <c r="O26" s="1"/>
    </row>
    <row r="27" spans="2:15" s="1" customFormat="1" x14ac:dyDescent="0.25">
      <c r="B27" s="16" t="s">
        <v>7</v>
      </c>
      <c r="C27" s="16"/>
      <c r="D27" s="17"/>
      <c r="E27" s="17"/>
      <c r="F27" s="10"/>
      <c r="G27" s="10"/>
      <c r="H27" s="10"/>
      <c r="I27" s="10"/>
      <c r="J27" s="10"/>
      <c r="K27" s="10"/>
    </row>
    <row r="28" spans="2:15" x14ac:dyDescent="0.25">
      <c r="B28" s="16"/>
      <c r="C28" s="16"/>
      <c r="D28" s="17"/>
      <c r="E28" s="17"/>
      <c r="F28" s="10"/>
      <c r="G28" s="10"/>
      <c r="H28" s="10"/>
      <c r="I28" s="10"/>
      <c r="J28" s="10"/>
      <c r="K28" s="10"/>
    </row>
  </sheetData>
  <mergeCells count="6">
    <mergeCell ref="B20:B21"/>
    <mergeCell ref="B10:G10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&amp;L&amp;D&amp;C&amp;A&amp;RPagina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97F1-45ED-4E9B-B82E-B644382CB921}">
  <sheetPr>
    <pageSetUpPr fitToPage="1"/>
  </sheetPr>
  <dimension ref="B1:F122"/>
  <sheetViews>
    <sheetView showGridLines="0" showRowColHeaders="0" topLeftCell="A91" zoomScaleNormal="100" workbookViewId="0">
      <selection activeCell="C126" sqref="C126"/>
    </sheetView>
  </sheetViews>
  <sheetFormatPr defaultRowHeight="15" x14ac:dyDescent="0.25"/>
  <cols>
    <col min="1" max="1" width="2.85546875" style="1" customWidth="1"/>
    <col min="2" max="2" width="14.42578125" style="1" customWidth="1"/>
    <col min="3" max="6" width="20.7109375" style="1" customWidth="1"/>
    <col min="7" max="16384" width="9.140625" style="1"/>
  </cols>
  <sheetData>
    <row r="1" spans="2:6" x14ac:dyDescent="0.25">
      <c r="B1" s="2"/>
    </row>
    <row r="2" spans="2:6" x14ac:dyDescent="0.25">
      <c r="B2" s="3"/>
      <c r="C2" s="3"/>
      <c r="D2" s="3"/>
      <c r="E2" s="3"/>
    </row>
    <row r="3" spans="2:6" ht="27.75" x14ac:dyDescent="0.4">
      <c r="B3" s="3"/>
      <c r="C3" s="3"/>
      <c r="D3" s="3"/>
      <c r="E3" s="3"/>
      <c r="F3" s="20" t="s">
        <v>3</v>
      </c>
    </row>
    <row r="4" spans="2:6" x14ac:dyDescent="0.25">
      <c r="B4" s="3"/>
      <c r="C4" s="3"/>
      <c r="D4" s="3"/>
      <c r="E4" s="3"/>
      <c r="F4" s="6" t="s">
        <v>2</v>
      </c>
    </row>
    <row r="5" spans="2:6" x14ac:dyDescent="0.25">
      <c r="B5" s="3"/>
      <c r="C5" s="3"/>
      <c r="D5" s="3"/>
      <c r="E5" s="3"/>
      <c r="F5" s="3"/>
    </row>
    <row r="6" spans="2:6" x14ac:dyDescent="0.25">
      <c r="B6" s="3"/>
      <c r="C6" s="3"/>
      <c r="D6" s="3"/>
      <c r="E6" s="3"/>
      <c r="F6" s="3"/>
    </row>
    <row r="7" spans="2:6" x14ac:dyDescent="0.25">
      <c r="B7" s="3"/>
      <c r="C7" s="3"/>
      <c r="D7" s="3"/>
      <c r="E7" s="3"/>
      <c r="F7" s="3"/>
    </row>
    <row r="8" spans="2:6" x14ac:dyDescent="0.25">
      <c r="B8" s="8" t="s">
        <v>6</v>
      </c>
      <c r="C8" s="3"/>
      <c r="D8" s="3"/>
      <c r="E8" s="3"/>
      <c r="F8" s="3"/>
    </row>
    <row r="9" spans="2:6" ht="15.75" thickBot="1" x14ac:dyDescent="0.3">
      <c r="B9" s="3"/>
      <c r="C9" s="3"/>
      <c r="D9" s="3"/>
      <c r="E9" s="3"/>
      <c r="F9" s="3"/>
    </row>
    <row r="10" spans="2:6" ht="36.75" customHeight="1" x14ac:dyDescent="0.25">
      <c r="B10" s="91" t="s">
        <v>41</v>
      </c>
      <c r="C10" s="92"/>
      <c r="D10" s="92"/>
      <c r="E10" s="92"/>
      <c r="F10" s="92"/>
    </row>
    <row r="11" spans="2:6" ht="15" customHeight="1" x14ac:dyDescent="0.25">
      <c r="B11" s="23" t="s">
        <v>8</v>
      </c>
      <c r="C11" s="25" t="s">
        <v>26</v>
      </c>
      <c r="D11" s="25" t="s">
        <v>28</v>
      </c>
      <c r="E11" s="25" t="s">
        <v>27</v>
      </c>
      <c r="F11" s="25" t="s">
        <v>29</v>
      </c>
    </row>
    <row r="12" spans="2:6" ht="15" customHeight="1" x14ac:dyDescent="0.25">
      <c r="B12" s="24">
        <v>42217</v>
      </c>
      <c r="C12" s="27">
        <v>7300</v>
      </c>
      <c r="D12" s="27">
        <v>0</v>
      </c>
      <c r="E12" s="27">
        <v>566</v>
      </c>
      <c r="F12" s="29">
        <v>265</v>
      </c>
    </row>
    <row r="13" spans="2:6" ht="15" customHeight="1" x14ac:dyDescent="0.25">
      <c r="B13" s="24">
        <v>42248</v>
      </c>
      <c r="C13" s="27">
        <v>11832</v>
      </c>
      <c r="D13" s="27">
        <v>0</v>
      </c>
      <c r="E13" s="27">
        <v>1197</v>
      </c>
      <c r="F13" s="29">
        <v>541</v>
      </c>
    </row>
    <row r="14" spans="2:6" ht="15" customHeight="1" x14ac:dyDescent="0.25">
      <c r="B14" s="24">
        <v>42278</v>
      </c>
      <c r="C14" s="27">
        <v>7669</v>
      </c>
      <c r="D14" s="27">
        <v>0</v>
      </c>
      <c r="E14" s="27">
        <v>969</v>
      </c>
      <c r="F14" s="29">
        <v>429</v>
      </c>
    </row>
    <row r="15" spans="2:6" ht="15" customHeight="1" x14ac:dyDescent="0.25">
      <c r="B15" s="24">
        <v>42309</v>
      </c>
      <c r="C15" s="27">
        <v>3956</v>
      </c>
      <c r="D15" s="27">
        <v>0</v>
      </c>
      <c r="E15" s="27">
        <v>606</v>
      </c>
      <c r="F15" s="29">
        <v>248</v>
      </c>
    </row>
    <row r="16" spans="2:6" ht="15" customHeight="1" x14ac:dyDescent="0.25">
      <c r="B16" s="24">
        <v>42339</v>
      </c>
      <c r="C16" s="27">
        <v>2445</v>
      </c>
      <c r="D16" s="27">
        <v>0</v>
      </c>
      <c r="E16" s="27">
        <v>335</v>
      </c>
      <c r="F16" s="29">
        <v>154</v>
      </c>
    </row>
    <row r="17" spans="2:6" ht="15" customHeight="1" x14ac:dyDescent="0.25">
      <c r="B17" s="24">
        <v>42370</v>
      </c>
      <c r="C17" s="27">
        <v>1727</v>
      </c>
      <c r="D17" s="27">
        <v>0</v>
      </c>
      <c r="E17" s="27">
        <v>246</v>
      </c>
      <c r="F17" s="29">
        <v>115</v>
      </c>
    </row>
    <row r="18" spans="2:6" ht="15" customHeight="1" x14ac:dyDescent="0.25">
      <c r="B18" s="24">
        <v>42401</v>
      </c>
      <c r="C18" s="27">
        <v>1160</v>
      </c>
      <c r="D18" s="27">
        <v>0</v>
      </c>
      <c r="E18" s="27">
        <v>181</v>
      </c>
      <c r="F18" s="29">
        <v>72</v>
      </c>
    </row>
    <row r="19" spans="2:6" ht="15" customHeight="1" x14ac:dyDescent="0.25">
      <c r="B19" s="24">
        <v>42430</v>
      </c>
      <c r="C19" s="27">
        <v>592</v>
      </c>
      <c r="D19" s="27">
        <v>0</v>
      </c>
      <c r="E19" s="27">
        <v>80</v>
      </c>
      <c r="F19" s="29">
        <v>39</v>
      </c>
    </row>
    <row r="20" spans="2:6" ht="15" customHeight="1" x14ac:dyDescent="0.25">
      <c r="B20" s="24">
        <v>42461</v>
      </c>
      <c r="C20" s="27">
        <v>298</v>
      </c>
      <c r="D20" s="27">
        <v>0</v>
      </c>
      <c r="E20" s="27">
        <v>30</v>
      </c>
      <c r="F20" s="29">
        <v>23</v>
      </c>
    </row>
    <row r="21" spans="2:6" ht="15" customHeight="1" x14ac:dyDescent="0.25">
      <c r="B21" s="24">
        <v>42491</v>
      </c>
      <c r="C21" s="27">
        <v>482</v>
      </c>
      <c r="D21" s="27">
        <v>0</v>
      </c>
      <c r="E21" s="27">
        <v>57</v>
      </c>
      <c r="F21" s="29">
        <v>23</v>
      </c>
    </row>
    <row r="22" spans="2:6" ht="15" customHeight="1" x14ac:dyDescent="0.25">
      <c r="B22" s="24">
        <v>42522</v>
      </c>
      <c r="C22" s="27">
        <v>62</v>
      </c>
      <c r="D22" s="27">
        <v>0</v>
      </c>
      <c r="E22" s="27">
        <v>7</v>
      </c>
      <c r="F22" s="29">
        <v>1</v>
      </c>
    </row>
    <row r="23" spans="2:6" ht="15" customHeight="1" thickBot="1" x14ac:dyDescent="0.3">
      <c r="B23" s="31" t="s">
        <v>9</v>
      </c>
      <c r="C23" s="32">
        <f>SUM(C12:C22)</f>
        <v>37523</v>
      </c>
      <c r="D23" s="32">
        <f>SUM(D12:D22)</f>
        <v>0</v>
      </c>
      <c r="E23" s="32">
        <f>SUM(E12:E22)</f>
        <v>4274</v>
      </c>
      <c r="F23" s="34">
        <f>SUM(F12:F22)</f>
        <v>1910</v>
      </c>
    </row>
    <row r="24" spans="2:6" x14ac:dyDescent="0.25">
      <c r="B24" s="4"/>
      <c r="C24" s="5"/>
      <c r="D24" s="5"/>
      <c r="E24" s="5"/>
      <c r="F24" s="12"/>
    </row>
    <row r="25" spans="2:6" x14ac:dyDescent="0.25">
      <c r="B25" s="14" t="s">
        <v>0</v>
      </c>
      <c r="C25" s="15"/>
      <c r="D25" s="15"/>
      <c r="E25" s="9"/>
      <c r="F25" s="13"/>
    </row>
    <row r="26" spans="2:6" x14ac:dyDescent="0.25">
      <c r="B26" s="16" t="s">
        <v>32</v>
      </c>
      <c r="C26" s="15"/>
      <c r="D26" s="15"/>
      <c r="E26" s="9"/>
      <c r="F26" s="9"/>
    </row>
    <row r="27" spans="2:6" x14ac:dyDescent="0.25">
      <c r="B27" s="16" t="s">
        <v>30</v>
      </c>
      <c r="C27" s="15"/>
      <c r="D27" s="15"/>
      <c r="E27" s="9"/>
      <c r="F27" s="9"/>
    </row>
    <row r="28" spans="2:6" x14ac:dyDescent="0.25">
      <c r="B28" s="16" t="s">
        <v>31</v>
      </c>
      <c r="C28" s="15"/>
      <c r="D28" s="15"/>
      <c r="E28" s="9"/>
      <c r="F28" s="9"/>
    </row>
    <row r="29" spans="2:6" x14ac:dyDescent="0.25">
      <c r="B29" s="16" t="s">
        <v>39</v>
      </c>
      <c r="C29" s="15"/>
      <c r="D29" s="15"/>
      <c r="E29" s="9"/>
      <c r="F29" s="9"/>
    </row>
    <row r="30" spans="2:6" x14ac:dyDescent="0.25">
      <c r="B30" s="14" t="s">
        <v>1</v>
      </c>
      <c r="C30" s="17"/>
      <c r="D30" s="17"/>
      <c r="E30" s="10"/>
      <c r="F30" s="10"/>
    </row>
    <row r="31" spans="2:6" x14ac:dyDescent="0.25">
      <c r="B31" s="16" t="s">
        <v>12</v>
      </c>
      <c r="C31" s="17"/>
      <c r="D31" s="17"/>
      <c r="E31" s="10"/>
      <c r="F31" s="10"/>
    </row>
    <row r="32" spans="2:6" ht="15.75" thickBot="1" x14ac:dyDescent="0.3">
      <c r="B32" s="16"/>
      <c r="C32" s="17"/>
      <c r="D32" s="17"/>
      <c r="E32" s="10"/>
      <c r="F32" s="10"/>
    </row>
    <row r="33" spans="2:6" ht="36.75" customHeight="1" x14ac:dyDescent="0.25">
      <c r="B33" s="91" t="s">
        <v>42</v>
      </c>
      <c r="C33" s="92"/>
      <c r="D33" s="92"/>
      <c r="E33" s="92"/>
      <c r="F33" s="92"/>
    </row>
    <row r="34" spans="2:6" ht="15" customHeight="1" x14ac:dyDescent="0.25">
      <c r="B34" s="23" t="s">
        <v>8</v>
      </c>
      <c r="C34" s="25" t="s">
        <v>26</v>
      </c>
      <c r="D34" s="25" t="s">
        <v>28</v>
      </c>
      <c r="E34" s="25" t="s">
        <v>27</v>
      </c>
      <c r="F34" s="25" t="s">
        <v>29</v>
      </c>
    </row>
    <row r="35" spans="2:6" ht="15" customHeight="1" x14ac:dyDescent="0.25">
      <c r="B35" s="24">
        <v>42583</v>
      </c>
      <c r="C35" s="27">
        <v>8544</v>
      </c>
      <c r="D35" s="27">
        <v>0</v>
      </c>
      <c r="E35" s="27">
        <v>741</v>
      </c>
      <c r="F35" s="29">
        <v>302</v>
      </c>
    </row>
    <row r="36" spans="2:6" ht="15" customHeight="1" x14ac:dyDescent="0.25">
      <c r="B36" s="24">
        <v>42614</v>
      </c>
      <c r="C36" s="27">
        <v>9303</v>
      </c>
      <c r="D36" s="27">
        <v>0</v>
      </c>
      <c r="E36" s="27">
        <v>860</v>
      </c>
      <c r="F36" s="29">
        <v>465</v>
      </c>
    </row>
    <row r="37" spans="2:6" ht="15" customHeight="1" x14ac:dyDescent="0.25">
      <c r="B37" s="24">
        <v>42644</v>
      </c>
      <c r="C37" s="27">
        <v>7184</v>
      </c>
      <c r="D37" s="27">
        <v>0</v>
      </c>
      <c r="E37" s="27">
        <v>834</v>
      </c>
      <c r="F37" s="29">
        <v>380</v>
      </c>
    </row>
    <row r="38" spans="2:6" ht="15" customHeight="1" x14ac:dyDescent="0.25">
      <c r="B38" s="24">
        <v>42675</v>
      </c>
      <c r="C38" s="27">
        <v>2968</v>
      </c>
      <c r="D38" s="27">
        <v>0</v>
      </c>
      <c r="E38" s="27">
        <v>419</v>
      </c>
      <c r="F38" s="29">
        <v>186</v>
      </c>
    </row>
    <row r="39" spans="2:6" ht="15" customHeight="1" x14ac:dyDescent="0.25">
      <c r="B39" s="24">
        <v>42705</v>
      </c>
      <c r="C39" s="27">
        <v>1123</v>
      </c>
      <c r="D39" s="27">
        <v>0</v>
      </c>
      <c r="E39" s="27">
        <v>147</v>
      </c>
      <c r="F39" s="29">
        <v>56</v>
      </c>
    </row>
    <row r="40" spans="2:6" ht="15" customHeight="1" x14ac:dyDescent="0.25">
      <c r="B40" s="24">
        <v>42736</v>
      </c>
      <c r="C40" s="27">
        <v>454</v>
      </c>
      <c r="D40" s="27">
        <v>0</v>
      </c>
      <c r="E40" s="27">
        <v>60</v>
      </c>
      <c r="F40" s="29">
        <v>28</v>
      </c>
    </row>
    <row r="41" spans="2:6" ht="15" customHeight="1" x14ac:dyDescent="0.25">
      <c r="B41" s="24">
        <v>42767</v>
      </c>
      <c r="C41" s="27">
        <v>259</v>
      </c>
      <c r="D41" s="27">
        <v>0</v>
      </c>
      <c r="E41" s="27">
        <v>31</v>
      </c>
      <c r="F41" s="29">
        <v>18</v>
      </c>
    </row>
    <row r="42" spans="2:6" ht="15" customHeight="1" x14ac:dyDescent="0.25">
      <c r="B42" s="24">
        <v>42795</v>
      </c>
      <c r="C42" s="27">
        <v>272</v>
      </c>
      <c r="D42" s="27">
        <v>0</v>
      </c>
      <c r="E42" s="27">
        <v>34</v>
      </c>
      <c r="F42" s="29">
        <v>11</v>
      </c>
    </row>
    <row r="43" spans="2:6" ht="15" customHeight="1" x14ac:dyDescent="0.25">
      <c r="B43" s="24">
        <v>42826</v>
      </c>
      <c r="C43" s="27">
        <v>174</v>
      </c>
      <c r="D43" s="27">
        <v>0</v>
      </c>
      <c r="E43" s="27">
        <v>26</v>
      </c>
      <c r="F43" s="29">
        <v>12</v>
      </c>
    </row>
    <row r="44" spans="2:6" ht="15" customHeight="1" x14ac:dyDescent="0.25">
      <c r="B44" s="24">
        <v>42856</v>
      </c>
      <c r="C44" s="27">
        <v>412</v>
      </c>
      <c r="D44" s="27">
        <v>0</v>
      </c>
      <c r="E44" s="27">
        <v>47</v>
      </c>
      <c r="F44" s="29">
        <v>19</v>
      </c>
    </row>
    <row r="45" spans="2:6" ht="15" customHeight="1" x14ac:dyDescent="0.25">
      <c r="B45" s="24">
        <v>42887</v>
      </c>
      <c r="C45" s="27">
        <v>40</v>
      </c>
      <c r="D45" s="27">
        <v>0</v>
      </c>
      <c r="E45" s="27">
        <v>5</v>
      </c>
      <c r="F45" s="29">
        <v>3</v>
      </c>
    </row>
    <row r="46" spans="2:6" ht="15" customHeight="1" thickBot="1" x14ac:dyDescent="0.3">
      <c r="B46" s="31" t="s">
        <v>9</v>
      </c>
      <c r="C46" s="32">
        <f>SUM(C35:C45)</f>
        <v>30733</v>
      </c>
      <c r="D46" s="32">
        <f>SUM(D35:D45)</f>
        <v>0</v>
      </c>
      <c r="E46" s="32">
        <f>SUM(E35:E45)</f>
        <v>3204</v>
      </c>
      <c r="F46" s="34">
        <f>SUM(F35:F45)</f>
        <v>1480</v>
      </c>
    </row>
    <row r="47" spans="2:6" x14ac:dyDescent="0.25">
      <c r="B47" s="4"/>
      <c r="C47" s="5"/>
      <c r="D47" s="5"/>
      <c r="E47" s="5"/>
      <c r="F47" s="12"/>
    </row>
    <row r="48" spans="2:6" x14ac:dyDescent="0.25">
      <c r="B48" s="14" t="s">
        <v>0</v>
      </c>
      <c r="C48" s="15"/>
      <c r="D48" s="15"/>
      <c r="E48" s="9"/>
      <c r="F48" s="13"/>
    </row>
    <row r="49" spans="2:6" x14ac:dyDescent="0.25">
      <c r="B49" s="16" t="s">
        <v>32</v>
      </c>
      <c r="C49" s="15"/>
      <c r="D49" s="15"/>
      <c r="E49" s="9"/>
      <c r="F49" s="9"/>
    </row>
    <row r="50" spans="2:6" x14ac:dyDescent="0.25">
      <c r="B50" s="16" t="s">
        <v>30</v>
      </c>
      <c r="C50" s="15"/>
      <c r="D50" s="15"/>
      <c r="E50" s="9"/>
      <c r="F50" s="9"/>
    </row>
    <row r="51" spans="2:6" x14ac:dyDescent="0.25">
      <c r="B51" s="16" t="s">
        <v>31</v>
      </c>
      <c r="C51" s="15"/>
      <c r="D51" s="15"/>
      <c r="E51" s="9"/>
      <c r="F51" s="9"/>
    </row>
    <row r="52" spans="2:6" x14ac:dyDescent="0.25">
      <c r="B52" s="16" t="s">
        <v>39</v>
      </c>
      <c r="C52" s="15"/>
      <c r="D52" s="15"/>
      <c r="E52" s="9"/>
      <c r="F52" s="9"/>
    </row>
    <row r="53" spans="2:6" x14ac:dyDescent="0.25">
      <c r="B53" s="14" t="s">
        <v>1</v>
      </c>
      <c r="C53" s="17"/>
      <c r="D53" s="17"/>
      <c r="E53" s="10"/>
      <c r="F53" s="10"/>
    </row>
    <row r="54" spans="2:6" x14ac:dyDescent="0.25">
      <c r="B54" s="16" t="s">
        <v>12</v>
      </c>
      <c r="C54" s="17"/>
      <c r="D54" s="17"/>
      <c r="E54" s="10"/>
      <c r="F54" s="10"/>
    </row>
    <row r="55" spans="2:6" ht="15.75" thickBot="1" x14ac:dyDescent="0.3"/>
    <row r="56" spans="2:6" ht="36.75" customHeight="1" x14ac:dyDescent="0.25">
      <c r="B56" s="91" t="s">
        <v>43</v>
      </c>
      <c r="C56" s="92"/>
      <c r="D56" s="92"/>
      <c r="E56" s="92"/>
      <c r="F56" s="92"/>
    </row>
    <row r="57" spans="2:6" ht="15" customHeight="1" x14ac:dyDescent="0.25">
      <c r="B57" s="23" t="s">
        <v>8</v>
      </c>
      <c r="C57" s="25" t="s">
        <v>26</v>
      </c>
      <c r="D57" s="25" t="s">
        <v>28</v>
      </c>
      <c r="E57" s="25" t="s">
        <v>27</v>
      </c>
      <c r="F57" s="25" t="s">
        <v>29</v>
      </c>
    </row>
    <row r="58" spans="2:6" ht="15" customHeight="1" x14ac:dyDescent="0.25">
      <c r="B58" s="24">
        <v>42948</v>
      </c>
      <c r="C58" s="27">
        <v>7813</v>
      </c>
      <c r="D58" s="27">
        <v>0</v>
      </c>
      <c r="E58" s="27">
        <v>631</v>
      </c>
      <c r="F58" s="29">
        <v>312</v>
      </c>
    </row>
    <row r="59" spans="2:6" ht="15" customHeight="1" x14ac:dyDescent="0.25">
      <c r="B59" s="24">
        <v>42979</v>
      </c>
      <c r="C59" s="27">
        <v>8782</v>
      </c>
      <c r="D59" s="27">
        <v>0</v>
      </c>
      <c r="E59" s="27">
        <v>769</v>
      </c>
      <c r="F59" s="29">
        <v>414</v>
      </c>
    </row>
    <row r="60" spans="2:6" ht="15" customHeight="1" x14ac:dyDescent="0.25">
      <c r="B60" s="24">
        <v>43009</v>
      </c>
      <c r="C60" s="27">
        <v>5417</v>
      </c>
      <c r="D60" s="27">
        <v>0</v>
      </c>
      <c r="E60" s="27">
        <v>714</v>
      </c>
      <c r="F60" s="29">
        <v>327</v>
      </c>
    </row>
    <row r="61" spans="2:6" ht="15" customHeight="1" x14ac:dyDescent="0.25">
      <c r="B61" s="24">
        <v>43040</v>
      </c>
      <c r="C61" s="27">
        <v>1494</v>
      </c>
      <c r="D61" s="27">
        <v>0</v>
      </c>
      <c r="E61" s="27">
        <v>186</v>
      </c>
      <c r="F61" s="29">
        <v>86</v>
      </c>
    </row>
    <row r="62" spans="2:6" ht="15" customHeight="1" x14ac:dyDescent="0.25">
      <c r="B62" s="24">
        <v>43070</v>
      </c>
      <c r="C62" s="27">
        <v>554</v>
      </c>
      <c r="D62" s="27">
        <v>0</v>
      </c>
      <c r="E62" s="27">
        <v>62</v>
      </c>
      <c r="F62" s="29">
        <v>38</v>
      </c>
    </row>
    <row r="63" spans="2:6" ht="15" customHeight="1" x14ac:dyDescent="0.25">
      <c r="B63" s="24">
        <v>43101</v>
      </c>
      <c r="C63" s="27">
        <v>394</v>
      </c>
      <c r="D63" s="27">
        <v>0</v>
      </c>
      <c r="E63" s="27">
        <v>49</v>
      </c>
      <c r="F63" s="29">
        <v>18</v>
      </c>
    </row>
    <row r="64" spans="2:6" ht="15" customHeight="1" x14ac:dyDescent="0.25">
      <c r="B64" s="24">
        <v>43132</v>
      </c>
      <c r="C64" s="27">
        <v>263</v>
      </c>
      <c r="D64" s="27">
        <v>0</v>
      </c>
      <c r="E64" s="27">
        <v>31</v>
      </c>
      <c r="F64" s="29">
        <v>7</v>
      </c>
    </row>
    <row r="65" spans="2:6" ht="15" customHeight="1" x14ac:dyDescent="0.25">
      <c r="B65" s="24">
        <v>43160</v>
      </c>
      <c r="C65" s="27">
        <v>262</v>
      </c>
      <c r="D65" s="27">
        <v>0</v>
      </c>
      <c r="E65" s="27">
        <v>21</v>
      </c>
      <c r="F65" s="29">
        <v>13</v>
      </c>
    </row>
    <row r="66" spans="2:6" ht="15" customHeight="1" x14ac:dyDescent="0.25">
      <c r="B66" s="24">
        <v>43191</v>
      </c>
      <c r="C66" s="27">
        <v>148</v>
      </c>
      <c r="D66" s="27">
        <v>0</v>
      </c>
      <c r="E66" s="27">
        <v>21</v>
      </c>
      <c r="F66" s="29">
        <v>9</v>
      </c>
    </row>
    <row r="67" spans="2:6" ht="15" customHeight="1" x14ac:dyDescent="0.25">
      <c r="B67" s="24">
        <v>43221</v>
      </c>
      <c r="C67" s="27">
        <v>379</v>
      </c>
      <c r="D67" s="27">
        <v>0</v>
      </c>
      <c r="E67" s="27">
        <v>39</v>
      </c>
      <c r="F67" s="29">
        <v>19</v>
      </c>
    </row>
    <row r="68" spans="2:6" ht="15" customHeight="1" x14ac:dyDescent="0.25">
      <c r="B68" s="24">
        <v>43252</v>
      </c>
      <c r="C68" s="27">
        <v>35</v>
      </c>
      <c r="D68" s="27">
        <v>0</v>
      </c>
      <c r="E68" s="27">
        <v>2</v>
      </c>
      <c r="F68" s="29">
        <v>2</v>
      </c>
    </row>
    <row r="69" spans="2:6" ht="15" customHeight="1" thickBot="1" x14ac:dyDescent="0.3">
      <c r="B69" s="31" t="s">
        <v>9</v>
      </c>
      <c r="C69" s="32">
        <f>SUM(C58:C68)</f>
        <v>25541</v>
      </c>
      <c r="D69" s="32">
        <f>SUM(D58:D68)</f>
        <v>0</v>
      </c>
      <c r="E69" s="32">
        <f>SUM(E58:E68)</f>
        <v>2525</v>
      </c>
      <c r="F69" s="34">
        <f>SUM(F58:F68)</f>
        <v>1245</v>
      </c>
    </row>
    <row r="70" spans="2:6" x14ac:dyDescent="0.25">
      <c r="B70" s="4"/>
      <c r="C70" s="5"/>
      <c r="D70" s="5"/>
      <c r="E70" s="5"/>
      <c r="F70" s="12"/>
    </row>
    <row r="71" spans="2:6" x14ac:dyDescent="0.25">
      <c r="B71" s="14" t="s">
        <v>0</v>
      </c>
      <c r="C71" s="15"/>
      <c r="D71" s="15"/>
      <c r="E71" s="9"/>
      <c r="F71" s="13"/>
    </row>
    <row r="72" spans="2:6" x14ac:dyDescent="0.25">
      <c r="B72" s="16" t="s">
        <v>32</v>
      </c>
      <c r="C72" s="15"/>
      <c r="D72" s="15"/>
      <c r="E72" s="9"/>
      <c r="F72" s="9"/>
    </row>
    <row r="73" spans="2:6" x14ac:dyDescent="0.25">
      <c r="B73" s="16" t="s">
        <v>30</v>
      </c>
      <c r="C73" s="15"/>
      <c r="D73" s="15"/>
      <c r="E73" s="9"/>
      <c r="F73" s="9"/>
    </row>
    <row r="74" spans="2:6" x14ac:dyDescent="0.25">
      <c r="B74" s="16" t="s">
        <v>31</v>
      </c>
      <c r="C74" s="15"/>
      <c r="D74" s="15"/>
      <c r="E74" s="9"/>
      <c r="F74" s="9"/>
    </row>
    <row r="75" spans="2:6" x14ac:dyDescent="0.25">
      <c r="B75" s="16" t="s">
        <v>39</v>
      </c>
      <c r="C75" s="15"/>
      <c r="D75" s="15"/>
      <c r="E75" s="9"/>
      <c r="F75" s="9"/>
    </row>
    <row r="76" spans="2:6" x14ac:dyDescent="0.25">
      <c r="B76" s="14" t="s">
        <v>1</v>
      </c>
      <c r="C76" s="17"/>
      <c r="D76" s="17"/>
      <c r="E76" s="10"/>
      <c r="F76" s="10"/>
    </row>
    <row r="77" spans="2:6" x14ac:dyDescent="0.25">
      <c r="B77" s="16" t="s">
        <v>12</v>
      </c>
      <c r="C77" s="17"/>
      <c r="D77" s="17"/>
      <c r="E77" s="10"/>
      <c r="F77" s="10"/>
    </row>
    <row r="78" spans="2:6" ht="15.75" thickBot="1" x14ac:dyDescent="0.3"/>
    <row r="79" spans="2:6" ht="36.75" customHeight="1" x14ac:dyDescent="0.25">
      <c r="B79" s="91" t="s">
        <v>44</v>
      </c>
      <c r="C79" s="92"/>
      <c r="D79" s="92"/>
      <c r="E79" s="92"/>
      <c r="F79" s="92"/>
    </row>
    <row r="80" spans="2:6" ht="15" customHeight="1" x14ac:dyDescent="0.25">
      <c r="B80" s="23" t="s">
        <v>8</v>
      </c>
      <c r="C80" s="25" t="s">
        <v>26</v>
      </c>
      <c r="D80" s="25" t="s">
        <v>28</v>
      </c>
      <c r="E80" s="25" t="s">
        <v>27</v>
      </c>
      <c r="F80" s="25" t="s">
        <v>29</v>
      </c>
    </row>
    <row r="81" spans="2:6" ht="15" customHeight="1" x14ac:dyDescent="0.25">
      <c r="B81" s="24">
        <v>43313</v>
      </c>
      <c r="C81" s="27">
        <v>8935</v>
      </c>
      <c r="D81" s="27">
        <v>0</v>
      </c>
      <c r="E81" s="27">
        <v>775</v>
      </c>
      <c r="F81" s="29">
        <v>348</v>
      </c>
    </row>
    <row r="82" spans="2:6" ht="15" customHeight="1" x14ac:dyDescent="0.25">
      <c r="B82" s="24">
        <v>43344</v>
      </c>
      <c r="C82" s="27">
        <v>10313</v>
      </c>
      <c r="D82" s="27">
        <v>0</v>
      </c>
      <c r="E82" s="27">
        <v>944</v>
      </c>
      <c r="F82" s="29">
        <v>532</v>
      </c>
    </row>
    <row r="83" spans="2:6" ht="15" customHeight="1" x14ac:dyDescent="0.25">
      <c r="B83" s="24">
        <v>43374</v>
      </c>
      <c r="C83" s="27">
        <v>6520</v>
      </c>
      <c r="D83" s="27">
        <v>0</v>
      </c>
      <c r="E83" s="27">
        <v>804</v>
      </c>
      <c r="F83" s="29">
        <v>421</v>
      </c>
    </row>
    <row r="84" spans="2:6" ht="15" customHeight="1" x14ac:dyDescent="0.25">
      <c r="B84" s="24">
        <v>43405</v>
      </c>
      <c r="C84" s="27">
        <v>1430</v>
      </c>
      <c r="D84" s="27">
        <v>0</v>
      </c>
      <c r="E84" s="27">
        <v>186</v>
      </c>
      <c r="F84" s="29">
        <v>82</v>
      </c>
    </row>
    <row r="85" spans="2:6" ht="15" customHeight="1" x14ac:dyDescent="0.25">
      <c r="B85" s="24">
        <v>43435</v>
      </c>
      <c r="C85" s="27">
        <v>595</v>
      </c>
      <c r="D85" s="27">
        <v>0</v>
      </c>
      <c r="E85" s="27">
        <v>66</v>
      </c>
      <c r="F85" s="29">
        <v>29</v>
      </c>
    </row>
    <row r="86" spans="2:6" ht="15" customHeight="1" x14ac:dyDescent="0.25">
      <c r="B86" s="24">
        <v>43466</v>
      </c>
      <c r="C86" s="27">
        <v>336</v>
      </c>
      <c r="D86" s="27">
        <v>0</v>
      </c>
      <c r="E86" s="27">
        <v>48</v>
      </c>
      <c r="F86" s="29">
        <v>31</v>
      </c>
    </row>
    <row r="87" spans="2:6" ht="15" customHeight="1" x14ac:dyDescent="0.25">
      <c r="B87" s="24">
        <v>43497</v>
      </c>
      <c r="C87" s="27">
        <v>240</v>
      </c>
      <c r="D87" s="27">
        <v>0</v>
      </c>
      <c r="E87" s="27">
        <v>27</v>
      </c>
      <c r="F87" s="29">
        <v>18</v>
      </c>
    </row>
    <row r="88" spans="2:6" ht="15" customHeight="1" x14ac:dyDescent="0.25">
      <c r="B88" s="24">
        <v>43525</v>
      </c>
      <c r="C88" s="27">
        <v>206</v>
      </c>
      <c r="D88" s="27">
        <v>0</v>
      </c>
      <c r="E88" s="27">
        <v>25</v>
      </c>
      <c r="F88" s="29">
        <v>18</v>
      </c>
    </row>
    <row r="89" spans="2:6" ht="15" customHeight="1" x14ac:dyDescent="0.25">
      <c r="B89" s="24">
        <v>43556</v>
      </c>
      <c r="C89" s="27">
        <v>141</v>
      </c>
      <c r="D89" s="27">
        <v>0</v>
      </c>
      <c r="E89" s="27">
        <v>18</v>
      </c>
      <c r="F89" s="29">
        <v>13</v>
      </c>
    </row>
    <row r="90" spans="2:6" ht="15" customHeight="1" x14ac:dyDescent="0.25">
      <c r="B90" s="24">
        <v>43586</v>
      </c>
      <c r="C90" s="27">
        <v>317</v>
      </c>
      <c r="D90" s="27">
        <v>0</v>
      </c>
      <c r="E90" s="27">
        <v>32</v>
      </c>
      <c r="F90" s="29">
        <v>15</v>
      </c>
    </row>
    <row r="91" spans="2:6" ht="15" customHeight="1" x14ac:dyDescent="0.25">
      <c r="B91" s="24">
        <v>43617</v>
      </c>
      <c r="C91" s="27">
        <v>16</v>
      </c>
      <c r="D91" s="27">
        <v>0</v>
      </c>
      <c r="E91" s="27">
        <v>3</v>
      </c>
      <c r="F91" s="27">
        <v>0</v>
      </c>
    </row>
    <row r="92" spans="2:6" ht="15" customHeight="1" thickBot="1" x14ac:dyDescent="0.3">
      <c r="B92" s="31" t="s">
        <v>9</v>
      </c>
      <c r="C92" s="32">
        <f>SUM(C81:C91)</f>
        <v>29049</v>
      </c>
      <c r="D92" s="32">
        <f>SUM(D81:D91)</f>
        <v>0</v>
      </c>
      <c r="E92" s="32">
        <f>SUM(E81:E91)</f>
        <v>2928</v>
      </c>
      <c r="F92" s="34">
        <f>SUM(F81:F91)</f>
        <v>1507</v>
      </c>
    </row>
    <row r="93" spans="2:6" x14ac:dyDescent="0.25">
      <c r="B93" s="4"/>
      <c r="C93" s="5"/>
      <c r="D93" s="5"/>
      <c r="E93" s="5"/>
      <c r="F93" s="12"/>
    </row>
    <row r="94" spans="2:6" x14ac:dyDescent="0.25">
      <c r="B94" s="14" t="s">
        <v>0</v>
      </c>
      <c r="C94" s="15"/>
      <c r="D94" s="15"/>
      <c r="E94" s="9"/>
      <c r="F94" s="13"/>
    </row>
    <row r="95" spans="2:6" x14ac:dyDescent="0.25">
      <c r="B95" s="16" t="s">
        <v>32</v>
      </c>
      <c r="C95" s="15"/>
      <c r="D95" s="15"/>
      <c r="E95" s="9"/>
      <c r="F95" s="9"/>
    </row>
    <row r="96" spans="2:6" x14ac:dyDescent="0.25">
      <c r="B96" s="16" t="s">
        <v>30</v>
      </c>
      <c r="C96" s="15"/>
      <c r="D96" s="15"/>
      <c r="E96" s="9"/>
      <c r="F96" s="9"/>
    </row>
    <row r="97" spans="2:6" x14ac:dyDescent="0.25">
      <c r="B97" s="16" t="s">
        <v>31</v>
      </c>
      <c r="C97" s="15"/>
      <c r="D97" s="15"/>
      <c r="E97" s="9"/>
      <c r="F97" s="9"/>
    </row>
    <row r="98" spans="2:6" x14ac:dyDescent="0.25">
      <c r="B98" s="16" t="s">
        <v>39</v>
      </c>
      <c r="C98" s="15"/>
      <c r="D98" s="15"/>
      <c r="E98" s="9"/>
      <c r="F98" s="9"/>
    </row>
    <row r="99" spans="2:6" x14ac:dyDescent="0.25">
      <c r="B99" s="14" t="s">
        <v>1</v>
      </c>
      <c r="C99" s="17"/>
      <c r="D99" s="17"/>
      <c r="E99" s="10"/>
      <c r="F99" s="10"/>
    </row>
    <row r="100" spans="2:6" x14ac:dyDescent="0.25">
      <c r="B100" s="16" t="s">
        <v>12</v>
      </c>
      <c r="C100" s="17"/>
      <c r="D100" s="17"/>
      <c r="E100" s="10"/>
      <c r="F100" s="10"/>
    </row>
    <row r="101" spans="2:6" ht="15.75" thickBot="1" x14ac:dyDescent="0.3"/>
    <row r="102" spans="2:6" ht="36.75" customHeight="1" x14ac:dyDescent="0.25">
      <c r="B102" s="91" t="s">
        <v>45</v>
      </c>
      <c r="C102" s="92"/>
      <c r="D102" s="92"/>
      <c r="E102" s="92"/>
      <c r="F102" s="92"/>
    </row>
    <row r="103" spans="2:6" ht="15" customHeight="1" x14ac:dyDescent="0.25">
      <c r="B103" s="23" t="s">
        <v>8</v>
      </c>
      <c r="C103" s="25" t="s">
        <v>26</v>
      </c>
      <c r="D103" s="25" t="s">
        <v>28</v>
      </c>
      <c r="E103" s="25" t="s">
        <v>27</v>
      </c>
      <c r="F103" s="25" t="s">
        <v>29</v>
      </c>
    </row>
    <row r="104" spans="2:6" ht="15" customHeight="1" x14ac:dyDescent="0.25">
      <c r="B104" s="24">
        <v>43678</v>
      </c>
      <c r="C104" s="27">
        <v>9223</v>
      </c>
      <c r="D104" s="27">
        <v>1044</v>
      </c>
      <c r="E104" s="27">
        <v>838</v>
      </c>
      <c r="F104" s="29">
        <v>394</v>
      </c>
    </row>
    <row r="105" spans="2:6" ht="15" customHeight="1" x14ac:dyDescent="0.25">
      <c r="B105" s="24">
        <v>43709</v>
      </c>
      <c r="C105" s="27">
        <v>10059</v>
      </c>
      <c r="D105" s="27">
        <v>1449</v>
      </c>
      <c r="E105" s="27">
        <v>1001</v>
      </c>
      <c r="F105" s="29">
        <v>556</v>
      </c>
    </row>
    <row r="106" spans="2:6" ht="15" customHeight="1" x14ac:dyDescent="0.25">
      <c r="B106" s="24">
        <v>43739</v>
      </c>
      <c r="C106" s="27">
        <v>3046</v>
      </c>
      <c r="D106" s="27">
        <v>447</v>
      </c>
      <c r="E106" s="27">
        <v>407</v>
      </c>
      <c r="F106" s="29">
        <v>213</v>
      </c>
    </row>
    <row r="107" spans="2:6" ht="15" customHeight="1" x14ac:dyDescent="0.25">
      <c r="B107" s="24">
        <v>43770</v>
      </c>
      <c r="C107" s="27">
        <v>1163</v>
      </c>
      <c r="D107" s="27">
        <v>151</v>
      </c>
      <c r="E107" s="27">
        <v>132</v>
      </c>
      <c r="F107" s="29">
        <v>68</v>
      </c>
    </row>
    <row r="108" spans="2:6" ht="15" customHeight="1" x14ac:dyDescent="0.25">
      <c r="B108" s="24">
        <v>43800</v>
      </c>
      <c r="C108" s="27">
        <v>522</v>
      </c>
      <c r="D108" s="27">
        <v>66</v>
      </c>
      <c r="E108" s="27">
        <v>91</v>
      </c>
      <c r="F108" s="29">
        <v>44</v>
      </c>
    </row>
    <row r="109" spans="2:6" ht="15" customHeight="1" x14ac:dyDescent="0.25">
      <c r="B109" s="24">
        <v>43831</v>
      </c>
      <c r="C109" s="27">
        <v>364</v>
      </c>
      <c r="D109" s="27">
        <v>85</v>
      </c>
      <c r="E109" s="27">
        <v>39</v>
      </c>
      <c r="F109" s="29">
        <v>26</v>
      </c>
    </row>
    <row r="110" spans="2:6" ht="15" customHeight="1" x14ac:dyDescent="0.25">
      <c r="B110" s="24">
        <v>43862</v>
      </c>
      <c r="C110" s="27">
        <v>257</v>
      </c>
      <c r="D110" s="27">
        <v>79</v>
      </c>
      <c r="E110" s="27">
        <v>31</v>
      </c>
      <c r="F110" s="29">
        <v>8</v>
      </c>
    </row>
    <row r="111" spans="2:6" ht="15" customHeight="1" x14ac:dyDescent="0.25">
      <c r="B111" s="24">
        <v>43891</v>
      </c>
      <c r="C111" s="27">
        <v>149</v>
      </c>
      <c r="D111" s="27">
        <v>37</v>
      </c>
      <c r="E111" s="27">
        <v>20</v>
      </c>
      <c r="F111" s="29">
        <v>9</v>
      </c>
    </row>
    <row r="112" spans="2:6" ht="15" customHeight="1" x14ac:dyDescent="0.25">
      <c r="B112" s="24">
        <v>43922</v>
      </c>
      <c r="C112" s="27">
        <v>131</v>
      </c>
      <c r="D112" s="27">
        <v>39</v>
      </c>
      <c r="E112" s="27">
        <v>24</v>
      </c>
      <c r="F112" s="29">
        <v>11</v>
      </c>
    </row>
    <row r="113" spans="2:6" ht="15" customHeight="1" x14ac:dyDescent="0.25">
      <c r="B113" s="24">
        <v>43952</v>
      </c>
      <c r="C113" s="27">
        <v>263</v>
      </c>
      <c r="D113" s="27">
        <v>32</v>
      </c>
      <c r="E113" s="27">
        <v>39</v>
      </c>
      <c r="F113" s="29">
        <v>16</v>
      </c>
    </row>
    <row r="114" spans="2:6" ht="15" customHeight="1" x14ac:dyDescent="0.25">
      <c r="B114" s="24">
        <v>43983</v>
      </c>
      <c r="C114" s="27">
        <v>31</v>
      </c>
      <c r="D114" s="27">
        <v>3</v>
      </c>
      <c r="E114" s="27">
        <v>7</v>
      </c>
      <c r="F114" s="29">
        <v>2</v>
      </c>
    </row>
    <row r="115" spans="2:6" ht="15" customHeight="1" thickBot="1" x14ac:dyDescent="0.3">
      <c r="B115" s="31" t="s">
        <v>9</v>
      </c>
      <c r="C115" s="32">
        <f>SUM(C104:C114)</f>
        <v>25208</v>
      </c>
      <c r="D115" s="32">
        <f>SUM(D104:D114)</f>
        <v>3432</v>
      </c>
      <c r="E115" s="32">
        <f>SUM(E104:E114)</f>
        <v>2629</v>
      </c>
      <c r="F115" s="34">
        <f>SUM(F104:F114)</f>
        <v>1347</v>
      </c>
    </row>
    <row r="116" spans="2:6" x14ac:dyDescent="0.25">
      <c r="B116" s="4"/>
      <c r="C116" s="5"/>
      <c r="D116" s="5"/>
      <c r="E116" s="5"/>
      <c r="F116" s="12"/>
    </row>
    <row r="117" spans="2:6" x14ac:dyDescent="0.25">
      <c r="B117" s="14" t="s">
        <v>0</v>
      </c>
      <c r="C117" s="15"/>
      <c r="D117" s="15"/>
      <c r="E117" s="9"/>
      <c r="F117" s="13"/>
    </row>
    <row r="118" spans="2:6" x14ac:dyDescent="0.25">
      <c r="B118" s="16" t="s">
        <v>32</v>
      </c>
      <c r="C118" s="15"/>
      <c r="D118" s="15"/>
      <c r="E118" s="9"/>
      <c r="F118" s="9"/>
    </row>
    <row r="119" spans="2:6" x14ac:dyDescent="0.25">
      <c r="B119" s="16" t="s">
        <v>30</v>
      </c>
      <c r="C119" s="15"/>
      <c r="D119" s="15"/>
      <c r="E119" s="9"/>
      <c r="F119" s="9"/>
    </row>
    <row r="120" spans="2:6" x14ac:dyDescent="0.25">
      <c r="B120" s="16" t="s">
        <v>31</v>
      </c>
      <c r="C120" s="15"/>
      <c r="D120" s="15"/>
      <c r="E120" s="9"/>
      <c r="F120" s="9"/>
    </row>
    <row r="121" spans="2:6" x14ac:dyDescent="0.25">
      <c r="B121" s="14" t="s">
        <v>1</v>
      </c>
      <c r="C121" s="17"/>
      <c r="D121" s="17"/>
      <c r="E121" s="10"/>
      <c r="F121" s="10"/>
    </row>
    <row r="122" spans="2:6" x14ac:dyDescent="0.25">
      <c r="B122" s="16" t="s">
        <v>12</v>
      </c>
      <c r="C122" s="17"/>
      <c r="D122" s="17"/>
      <c r="E122" s="10"/>
      <c r="F122" s="10"/>
    </row>
  </sheetData>
  <mergeCells count="5">
    <mergeCell ref="B102:F102"/>
    <mergeCell ref="B10:F10"/>
    <mergeCell ref="B33:F33"/>
    <mergeCell ref="B56:F56"/>
    <mergeCell ref="B79:F7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3247-C6C7-4C2F-90E7-93974E47BD09}">
  <sheetPr>
    <pageSetUpPr fitToPage="1"/>
  </sheetPr>
  <dimension ref="B1:F117"/>
  <sheetViews>
    <sheetView showGridLines="0" zoomScaleNormal="100" workbookViewId="0">
      <selection activeCell="C116" sqref="C116"/>
    </sheetView>
  </sheetViews>
  <sheetFormatPr defaultRowHeight="15" x14ac:dyDescent="0.25"/>
  <cols>
    <col min="1" max="1" width="2.85546875" style="1" customWidth="1"/>
    <col min="2" max="2" width="14.42578125" style="1" customWidth="1"/>
    <col min="3" max="6" width="20.7109375" style="1" customWidth="1"/>
    <col min="7" max="16384" width="9.140625" style="1"/>
  </cols>
  <sheetData>
    <row r="1" spans="2:6" x14ac:dyDescent="0.25">
      <c r="B1" s="2"/>
    </row>
    <row r="2" spans="2:6" x14ac:dyDescent="0.25">
      <c r="B2" s="3"/>
      <c r="C2" s="3"/>
      <c r="D2" s="3"/>
      <c r="E2" s="3"/>
    </row>
    <row r="3" spans="2:6" ht="27.75" x14ac:dyDescent="0.4">
      <c r="B3" s="3"/>
      <c r="C3" s="3"/>
      <c r="D3" s="3"/>
      <c r="E3" s="3"/>
      <c r="F3" s="20" t="s">
        <v>3</v>
      </c>
    </row>
    <row r="4" spans="2:6" x14ac:dyDescent="0.25">
      <c r="B4" s="3"/>
      <c r="C4" s="3"/>
      <c r="D4" s="3"/>
      <c r="E4" s="3"/>
      <c r="F4" s="6" t="s">
        <v>2</v>
      </c>
    </row>
    <row r="5" spans="2:6" x14ac:dyDescent="0.25">
      <c r="B5" s="3"/>
      <c r="C5" s="3"/>
      <c r="D5" s="3"/>
      <c r="E5" s="3"/>
      <c r="F5" s="3"/>
    </row>
    <row r="6" spans="2:6" x14ac:dyDescent="0.25">
      <c r="B6" s="3"/>
      <c r="C6" s="3"/>
      <c r="D6" s="3"/>
      <c r="E6" s="3"/>
      <c r="F6" s="3"/>
    </row>
    <row r="7" spans="2:6" x14ac:dyDescent="0.25">
      <c r="B7" s="3"/>
      <c r="C7" s="3"/>
      <c r="D7" s="3"/>
      <c r="E7" s="3"/>
      <c r="F7" s="3"/>
    </row>
    <row r="8" spans="2:6" x14ac:dyDescent="0.25">
      <c r="B8" s="8" t="s">
        <v>6</v>
      </c>
      <c r="C8" s="3"/>
      <c r="D8" s="3"/>
      <c r="E8" s="3"/>
      <c r="F8" s="3"/>
    </row>
    <row r="9" spans="2:6" ht="15.75" thickBot="1" x14ac:dyDescent="0.3">
      <c r="B9" s="3"/>
      <c r="C9" s="3"/>
      <c r="D9" s="3"/>
      <c r="E9" s="3"/>
      <c r="F9" s="3"/>
    </row>
    <row r="10" spans="2:6" ht="36.75" customHeight="1" x14ac:dyDescent="0.25">
      <c r="B10" s="91" t="s">
        <v>61</v>
      </c>
      <c r="C10" s="92"/>
      <c r="D10" s="92"/>
      <c r="E10" s="92"/>
      <c r="F10" s="92"/>
    </row>
    <row r="11" spans="2:6" ht="15" customHeight="1" x14ac:dyDescent="0.25">
      <c r="B11" s="23" t="s">
        <v>8</v>
      </c>
      <c r="C11" s="25" t="s">
        <v>26</v>
      </c>
      <c r="D11" s="25" t="s">
        <v>28</v>
      </c>
      <c r="E11" s="25" t="s">
        <v>27</v>
      </c>
      <c r="F11" s="25" t="s">
        <v>29</v>
      </c>
    </row>
    <row r="12" spans="2:6" ht="15" customHeight="1" x14ac:dyDescent="0.25">
      <c r="B12" s="24">
        <v>42217</v>
      </c>
      <c r="C12" s="27">
        <v>0</v>
      </c>
      <c r="D12" s="27">
        <v>0</v>
      </c>
      <c r="E12" s="27">
        <v>0</v>
      </c>
      <c r="F12" s="27">
        <v>0</v>
      </c>
    </row>
    <row r="13" spans="2:6" ht="15" customHeight="1" x14ac:dyDescent="0.25">
      <c r="B13" s="24">
        <v>42248</v>
      </c>
      <c r="C13" s="27">
        <v>0</v>
      </c>
      <c r="D13" s="27">
        <v>0</v>
      </c>
      <c r="E13" s="27">
        <v>0</v>
      </c>
      <c r="F13" s="27">
        <v>0</v>
      </c>
    </row>
    <row r="14" spans="2:6" ht="15" customHeight="1" x14ac:dyDescent="0.25">
      <c r="B14" s="24">
        <v>42278</v>
      </c>
      <c r="C14" s="27">
        <v>49</v>
      </c>
      <c r="D14" s="27">
        <v>0</v>
      </c>
      <c r="E14" s="27">
        <v>9</v>
      </c>
      <c r="F14" s="29">
        <v>4</v>
      </c>
    </row>
    <row r="15" spans="2:6" ht="15" customHeight="1" x14ac:dyDescent="0.25">
      <c r="B15" s="24">
        <v>42309</v>
      </c>
      <c r="C15" s="27">
        <v>113</v>
      </c>
      <c r="D15" s="27">
        <v>0</v>
      </c>
      <c r="E15" s="27">
        <v>11</v>
      </c>
      <c r="F15" s="29">
        <v>5</v>
      </c>
    </row>
    <row r="16" spans="2:6" ht="15" customHeight="1" x14ac:dyDescent="0.25">
      <c r="B16" s="24">
        <v>42339</v>
      </c>
      <c r="C16" s="27">
        <v>113</v>
      </c>
      <c r="D16" s="27">
        <v>0</v>
      </c>
      <c r="E16" s="27">
        <v>24</v>
      </c>
      <c r="F16" s="29">
        <v>7</v>
      </c>
    </row>
    <row r="17" spans="2:6" ht="15" customHeight="1" x14ac:dyDescent="0.25">
      <c r="B17" s="24">
        <v>42370</v>
      </c>
      <c r="C17" s="27">
        <v>1345</v>
      </c>
      <c r="D17" s="27">
        <v>0</v>
      </c>
      <c r="E17" s="27">
        <v>265</v>
      </c>
      <c r="F17" s="29">
        <v>98</v>
      </c>
    </row>
    <row r="18" spans="2:6" ht="15" customHeight="1" x14ac:dyDescent="0.25">
      <c r="B18" s="24">
        <v>42401</v>
      </c>
      <c r="C18" s="27">
        <v>1299</v>
      </c>
      <c r="D18" s="27">
        <v>0</v>
      </c>
      <c r="E18" s="27">
        <v>234</v>
      </c>
      <c r="F18" s="29">
        <v>75</v>
      </c>
    </row>
    <row r="19" spans="2:6" ht="15" customHeight="1" x14ac:dyDescent="0.25">
      <c r="B19" s="24">
        <v>42430</v>
      </c>
      <c r="C19" s="27">
        <v>1237</v>
      </c>
      <c r="D19" s="27">
        <v>0</v>
      </c>
      <c r="E19" s="27">
        <v>232</v>
      </c>
      <c r="F19" s="29">
        <v>108</v>
      </c>
    </row>
    <row r="20" spans="2:6" ht="15" customHeight="1" x14ac:dyDescent="0.25">
      <c r="B20" s="24">
        <v>42461</v>
      </c>
      <c r="C20" s="27">
        <v>603</v>
      </c>
      <c r="D20" s="27">
        <v>0</v>
      </c>
      <c r="E20" s="27">
        <v>93</v>
      </c>
      <c r="F20" s="29">
        <v>49</v>
      </c>
    </row>
    <row r="21" spans="2:6" ht="15" customHeight="1" x14ac:dyDescent="0.25">
      <c r="B21" s="24">
        <v>42491</v>
      </c>
      <c r="C21" s="27">
        <v>59</v>
      </c>
      <c r="D21" s="27">
        <v>0</v>
      </c>
      <c r="E21" s="27">
        <v>3</v>
      </c>
      <c r="F21" s="29">
        <v>5</v>
      </c>
    </row>
    <row r="22" spans="2:6" ht="15" customHeight="1" thickBot="1" x14ac:dyDescent="0.3">
      <c r="B22" s="31" t="s">
        <v>9</v>
      </c>
      <c r="C22" s="32">
        <f>SUM(C12:C21)</f>
        <v>4818</v>
      </c>
      <c r="D22" s="32">
        <f>SUM(D12:D21)</f>
        <v>0</v>
      </c>
      <c r="E22" s="32">
        <f>SUM(E12:E21)</f>
        <v>871</v>
      </c>
      <c r="F22" s="34">
        <f>SUM(F12:F21)</f>
        <v>351</v>
      </c>
    </row>
    <row r="23" spans="2:6" x14ac:dyDescent="0.25">
      <c r="B23" s="4"/>
      <c r="C23" s="5"/>
      <c r="D23" s="5"/>
      <c r="E23" s="5"/>
      <c r="F23" s="12"/>
    </row>
    <row r="24" spans="2:6" x14ac:dyDescent="0.25">
      <c r="B24" s="14" t="s">
        <v>0</v>
      </c>
      <c r="C24" s="15"/>
      <c r="D24" s="15"/>
      <c r="E24" s="9"/>
      <c r="F24" s="13"/>
    </row>
    <row r="25" spans="2:6" x14ac:dyDescent="0.25">
      <c r="B25" s="16" t="s">
        <v>32</v>
      </c>
      <c r="C25" s="15"/>
      <c r="D25" s="15"/>
      <c r="E25" s="9"/>
      <c r="F25" s="9"/>
    </row>
    <row r="26" spans="2:6" x14ac:dyDescent="0.25">
      <c r="B26" s="16" t="s">
        <v>30</v>
      </c>
      <c r="C26" s="15"/>
      <c r="D26" s="15"/>
      <c r="E26" s="9"/>
      <c r="F26" s="9"/>
    </row>
    <row r="27" spans="2:6" x14ac:dyDescent="0.25">
      <c r="B27" s="16" t="s">
        <v>31</v>
      </c>
      <c r="C27" s="15"/>
      <c r="D27" s="15"/>
      <c r="E27" s="9"/>
      <c r="F27" s="9"/>
    </row>
    <row r="28" spans="2:6" x14ac:dyDescent="0.25">
      <c r="B28" s="16" t="s">
        <v>39</v>
      </c>
      <c r="C28" s="15"/>
      <c r="D28" s="15"/>
      <c r="E28" s="9"/>
      <c r="F28" s="9"/>
    </row>
    <row r="29" spans="2:6" x14ac:dyDescent="0.25">
      <c r="B29" s="14" t="s">
        <v>1</v>
      </c>
      <c r="C29" s="17"/>
      <c r="D29" s="17"/>
      <c r="E29" s="10"/>
      <c r="F29" s="10"/>
    </row>
    <row r="30" spans="2:6" x14ac:dyDescent="0.25">
      <c r="B30" s="16" t="s">
        <v>12</v>
      </c>
      <c r="C30" s="17"/>
      <c r="D30" s="17"/>
      <c r="E30" s="10"/>
      <c r="F30" s="10"/>
    </row>
    <row r="31" spans="2:6" ht="15.75" thickBot="1" x14ac:dyDescent="0.3">
      <c r="B31" s="16"/>
      <c r="C31" s="17"/>
      <c r="D31" s="17"/>
      <c r="E31" s="10"/>
      <c r="F31" s="10"/>
    </row>
    <row r="32" spans="2:6" ht="36.75" customHeight="1" x14ac:dyDescent="0.25">
      <c r="B32" s="91" t="s">
        <v>46</v>
      </c>
      <c r="C32" s="92"/>
      <c r="D32" s="92"/>
      <c r="E32" s="92"/>
      <c r="F32" s="92"/>
    </row>
    <row r="33" spans="2:6" ht="15" customHeight="1" x14ac:dyDescent="0.25">
      <c r="B33" s="23" t="s">
        <v>8</v>
      </c>
      <c r="C33" s="25" t="s">
        <v>26</v>
      </c>
      <c r="D33" s="25" t="s">
        <v>28</v>
      </c>
      <c r="E33" s="25" t="s">
        <v>27</v>
      </c>
      <c r="F33" s="25" t="s">
        <v>29</v>
      </c>
    </row>
    <row r="34" spans="2:6" ht="15" customHeight="1" x14ac:dyDescent="0.25">
      <c r="B34" s="24">
        <v>42583</v>
      </c>
      <c r="C34" s="27">
        <v>0</v>
      </c>
      <c r="D34" s="27">
        <v>0</v>
      </c>
      <c r="E34" s="27">
        <v>0</v>
      </c>
      <c r="F34" s="27">
        <v>0</v>
      </c>
    </row>
    <row r="35" spans="2:6" ht="15" customHeight="1" x14ac:dyDescent="0.25">
      <c r="B35" s="24">
        <v>42614</v>
      </c>
      <c r="C35" s="27">
        <v>122</v>
      </c>
      <c r="D35" s="27">
        <v>0</v>
      </c>
      <c r="E35" s="27">
        <v>21</v>
      </c>
      <c r="F35" s="29">
        <v>7</v>
      </c>
    </row>
    <row r="36" spans="2:6" ht="15" customHeight="1" x14ac:dyDescent="0.25">
      <c r="B36" s="24">
        <v>42644</v>
      </c>
      <c r="C36" s="27">
        <v>81</v>
      </c>
      <c r="D36" s="27">
        <v>0</v>
      </c>
      <c r="E36" s="27">
        <v>14</v>
      </c>
      <c r="F36" s="29">
        <v>9</v>
      </c>
    </row>
    <row r="37" spans="2:6" ht="15" customHeight="1" x14ac:dyDescent="0.25">
      <c r="B37" s="24">
        <v>42675</v>
      </c>
      <c r="C37" s="27">
        <v>5531</v>
      </c>
      <c r="D37" s="27">
        <v>0</v>
      </c>
      <c r="E37" s="27">
        <v>915</v>
      </c>
      <c r="F37" s="29">
        <v>277</v>
      </c>
    </row>
    <row r="38" spans="2:6" ht="15" customHeight="1" x14ac:dyDescent="0.25">
      <c r="B38" s="24">
        <v>42705</v>
      </c>
      <c r="C38" s="27">
        <v>74</v>
      </c>
      <c r="D38" s="27">
        <v>0</v>
      </c>
      <c r="E38" s="27">
        <v>7</v>
      </c>
      <c r="F38" s="29">
        <v>4</v>
      </c>
    </row>
    <row r="39" spans="2:6" ht="15" customHeight="1" x14ac:dyDescent="0.25">
      <c r="B39" s="24">
        <v>42736</v>
      </c>
      <c r="C39" s="27">
        <v>5094</v>
      </c>
      <c r="D39" s="27">
        <v>0</v>
      </c>
      <c r="E39" s="27">
        <v>789</v>
      </c>
      <c r="F39" s="29">
        <v>298</v>
      </c>
    </row>
    <row r="40" spans="2:6" ht="15" customHeight="1" x14ac:dyDescent="0.25">
      <c r="B40" s="24">
        <v>42767</v>
      </c>
      <c r="C40" s="27">
        <v>336</v>
      </c>
      <c r="D40" s="27">
        <v>0</v>
      </c>
      <c r="E40" s="27">
        <v>26</v>
      </c>
      <c r="F40" s="29">
        <v>20</v>
      </c>
    </row>
    <row r="41" spans="2:6" ht="15" customHeight="1" x14ac:dyDescent="0.25">
      <c r="B41" s="24">
        <v>42795</v>
      </c>
      <c r="C41" s="27">
        <v>47</v>
      </c>
      <c r="D41" s="27">
        <v>0</v>
      </c>
      <c r="E41" s="27">
        <v>2</v>
      </c>
      <c r="F41" s="29">
        <v>3</v>
      </c>
    </row>
    <row r="42" spans="2:6" ht="15" customHeight="1" x14ac:dyDescent="0.25">
      <c r="B42" s="24">
        <v>42826</v>
      </c>
      <c r="C42" s="27">
        <v>15</v>
      </c>
      <c r="D42" s="27">
        <v>0</v>
      </c>
      <c r="E42" s="27">
        <v>0</v>
      </c>
      <c r="F42" s="27">
        <v>0</v>
      </c>
    </row>
    <row r="43" spans="2:6" ht="15" customHeight="1" x14ac:dyDescent="0.25">
      <c r="B43" s="24">
        <v>42856</v>
      </c>
      <c r="C43" s="27">
        <v>101</v>
      </c>
      <c r="D43" s="27">
        <v>0</v>
      </c>
      <c r="E43" s="27">
        <v>16</v>
      </c>
      <c r="F43" s="29">
        <v>5</v>
      </c>
    </row>
    <row r="44" spans="2:6" ht="15" customHeight="1" thickBot="1" x14ac:dyDescent="0.3">
      <c r="B44" s="31" t="s">
        <v>9</v>
      </c>
      <c r="C44" s="32">
        <f>SUM(C34:C43)</f>
        <v>11401</v>
      </c>
      <c r="D44" s="32">
        <f>SUM(D34:D43)</f>
        <v>0</v>
      </c>
      <c r="E44" s="32">
        <f>SUM(E34:E43)</f>
        <v>1790</v>
      </c>
      <c r="F44" s="34">
        <f>SUM(F34:F43)</f>
        <v>623</v>
      </c>
    </row>
    <row r="45" spans="2:6" x14ac:dyDescent="0.25">
      <c r="B45" s="4"/>
      <c r="C45" s="5"/>
      <c r="D45" s="5"/>
      <c r="E45" s="5"/>
      <c r="F45" s="12"/>
    </row>
    <row r="46" spans="2:6" x14ac:dyDescent="0.25">
      <c r="B46" s="14" t="s">
        <v>0</v>
      </c>
      <c r="C46" s="15"/>
      <c r="D46" s="15"/>
      <c r="E46" s="9"/>
      <c r="F46" s="13"/>
    </row>
    <row r="47" spans="2:6" x14ac:dyDescent="0.25">
      <c r="B47" s="16" t="s">
        <v>32</v>
      </c>
      <c r="C47" s="15"/>
      <c r="D47" s="15"/>
      <c r="E47" s="9"/>
      <c r="F47" s="9"/>
    </row>
    <row r="48" spans="2:6" x14ac:dyDescent="0.25">
      <c r="B48" s="16" t="s">
        <v>30</v>
      </c>
      <c r="C48" s="15"/>
      <c r="D48" s="15"/>
      <c r="E48" s="9"/>
      <c r="F48" s="9"/>
    </row>
    <row r="49" spans="2:6" x14ac:dyDescent="0.25">
      <c r="B49" s="16" t="s">
        <v>31</v>
      </c>
      <c r="C49" s="15"/>
      <c r="D49" s="15"/>
      <c r="E49" s="9"/>
      <c r="F49" s="9"/>
    </row>
    <row r="50" spans="2:6" x14ac:dyDescent="0.25">
      <c r="B50" s="16" t="s">
        <v>39</v>
      </c>
      <c r="C50" s="15"/>
      <c r="D50" s="15"/>
      <c r="E50" s="9"/>
      <c r="F50" s="9"/>
    </row>
    <row r="51" spans="2:6" x14ac:dyDescent="0.25">
      <c r="B51" s="14" t="s">
        <v>1</v>
      </c>
      <c r="C51" s="17"/>
      <c r="D51" s="17"/>
      <c r="E51" s="10"/>
      <c r="F51" s="10"/>
    </row>
    <row r="52" spans="2:6" x14ac:dyDescent="0.25">
      <c r="B52" s="16" t="s">
        <v>12</v>
      </c>
      <c r="C52" s="17"/>
      <c r="D52" s="17"/>
      <c r="E52" s="10"/>
      <c r="F52" s="10"/>
    </row>
    <row r="53" spans="2:6" ht="15.75" thickBot="1" x14ac:dyDescent="0.3"/>
    <row r="54" spans="2:6" ht="36.75" customHeight="1" x14ac:dyDescent="0.25">
      <c r="B54" s="91" t="s">
        <v>47</v>
      </c>
      <c r="C54" s="92"/>
      <c r="D54" s="92"/>
      <c r="E54" s="92"/>
      <c r="F54" s="92"/>
    </row>
    <row r="55" spans="2:6" ht="15" customHeight="1" x14ac:dyDescent="0.25">
      <c r="B55" s="23" t="s">
        <v>8</v>
      </c>
      <c r="C55" s="25" t="s">
        <v>26</v>
      </c>
      <c r="D55" s="25" t="s">
        <v>28</v>
      </c>
      <c r="E55" s="25" t="s">
        <v>27</v>
      </c>
      <c r="F55" s="25" t="s">
        <v>29</v>
      </c>
    </row>
    <row r="56" spans="2:6" ht="15" customHeight="1" x14ac:dyDescent="0.25">
      <c r="B56" s="24">
        <v>42948</v>
      </c>
      <c r="C56" s="27">
        <v>0</v>
      </c>
      <c r="D56" s="27">
        <v>0</v>
      </c>
      <c r="E56" s="27">
        <v>0</v>
      </c>
      <c r="F56" s="27">
        <v>0</v>
      </c>
    </row>
    <row r="57" spans="2:6" ht="15" customHeight="1" x14ac:dyDescent="0.25">
      <c r="B57" s="24">
        <v>42979</v>
      </c>
      <c r="C57" s="27">
        <v>0</v>
      </c>
      <c r="D57" s="27">
        <v>0</v>
      </c>
      <c r="E57" s="27">
        <v>0</v>
      </c>
      <c r="F57" s="27">
        <v>0</v>
      </c>
    </row>
    <row r="58" spans="2:6" ht="15" customHeight="1" x14ac:dyDescent="0.25">
      <c r="B58" s="24">
        <v>43009</v>
      </c>
      <c r="C58" s="27">
        <v>80</v>
      </c>
      <c r="D58" s="27">
        <v>0</v>
      </c>
      <c r="E58" s="27">
        <v>5</v>
      </c>
      <c r="F58" s="29">
        <v>4</v>
      </c>
    </row>
    <row r="59" spans="2:6" ht="15" customHeight="1" x14ac:dyDescent="0.25">
      <c r="B59" s="24">
        <v>43040</v>
      </c>
      <c r="C59" s="27">
        <v>14180</v>
      </c>
      <c r="D59" s="27">
        <v>0</v>
      </c>
      <c r="E59" s="27">
        <v>2002</v>
      </c>
      <c r="F59" s="29">
        <v>785</v>
      </c>
    </row>
    <row r="60" spans="2:6" ht="15" customHeight="1" x14ac:dyDescent="0.25">
      <c r="B60" s="24">
        <v>43070</v>
      </c>
      <c r="C60" s="27">
        <v>3294</v>
      </c>
      <c r="D60" s="27">
        <v>0</v>
      </c>
      <c r="E60" s="27">
        <v>388</v>
      </c>
      <c r="F60" s="29">
        <v>172</v>
      </c>
    </row>
    <row r="61" spans="2:6" ht="15" customHeight="1" x14ac:dyDescent="0.25">
      <c r="B61" s="24">
        <v>43101</v>
      </c>
      <c r="C61" s="27">
        <v>69</v>
      </c>
      <c r="D61" s="27">
        <v>0</v>
      </c>
      <c r="E61" s="27">
        <v>9</v>
      </c>
      <c r="F61" s="29">
        <v>1</v>
      </c>
    </row>
    <row r="62" spans="2:6" ht="15" customHeight="1" x14ac:dyDescent="0.25">
      <c r="B62" s="24">
        <v>43132</v>
      </c>
      <c r="C62" s="27">
        <v>789</v>
      </c>
      <c r="D62" s="27">
        <v>0</v>
      </c>
      <c r="E62" s="27">
        <v>109</v>
      </c>
      <c r="F62" s="29">
        <v>55</v>
      </c>
    </row>
    <row r="63" spans="2:6" ht="15" customHeight="1" x14ac:dyDescent="0.25">
      <c r="B63" s="24">
        <v>43160</v>
      </c>
      <c r="C63" s="27">
        <v>63</v>
      </c>
      <c r="D63" s="27">
        <v>0</v>
      </c>
      <c r="E63" s="27">
        <v>9</v>
      </c>
      <c r="F63" s="29">
        <v>4</v>
      </c>
    </row>
    <row r="64" spans="2:6" ht="15" customHeight="1" x14ac:dyDescent="0.25">
      <c r="B64" s="24">
        <v>43191</v>
      </c>
      <c r="C64" s="27">
        <v>32</v>
      </c>
      <c r="D64" s="27">
        <v>0</v>
      </c>
      <c r="E64" s="27">
        <v>3</v>
      </c>
      <c r="F64" s="27">
        <v>0</v>
      </c>
    </row>
    <row r="65" spans="2:6" ht="15" customHeight="1" x14ac:dyDescent="0.25">
      <c r="B65" s="24">
        <v>43221</v>
      </c>
      <c r="C65" s="27">
        <v>129</v>
      </c>
      <c r="D65" s="27">
        <v>0</v>
      </c>
      <c r="E65" s="27">
        <v>24</v>
      </c>
      <c r="F65" s="29">
        <v>12</v>
      </c>
    </row>
    <row r="66" spans="2:6" ht="15" customHeight="1" thickBot="1" x14ac:dyDescent="0.3">
      <c r="B66" s="31" t="s">
        <v>9</v>
      </c>
      <c r="C66" s="32">
        <f>SUM(C56:C65)</f>
        <v>18636</v>
      </c>
      <c r="D66" s="32">
        <f>SUM(D56:D65)</f>
        <v>0</v>
      </c>
      <c r="E66" s="32">
        <f>SUM(E56:E65)</f>
        <v>2549</v>
      </c>
      <c r="F66" s="34">
        <f>SUM(F56:F65)</f>
        <v>1033</v>
      </c>
    </row>
    <row r="67" spans="2:6" x14ac:dyDescent="0.25">
      <c r="B67" s="4"/>
      <c r="C67" s="5"/>
      <c r="D67" s="5"/>
      <c r="E67" s="5"/>
      <c r="F67" s="12"/>
    </row>
    <row r="68" spans="2:6" x14ac:dyDescent="0.25">
      <c r="B68" s="14" t="s">
        <v>0</v>
      </c>
      <c r="C68" s="15"/>
      <c r="D68" s="15"/>
      <c r="E68" s="9"/>
      <c r="F68" s="13"/>
    </row>
    <row r="69" spans="2:6" x14ac:dyDescent="0.25">
      <c r="B69" s="16" t="s">
        <v>32</v>
      </c>
      <c r="C69" s="15"/>
      <c r="D69" s="15"/>
      <c r="E69" s="9"/>
      <c r="F69" s="9"/>
    </row>
    <row r="70" spans="2:6" x14ac:dyDescent="0.25">
      <c r="B70" s="16" t="s">
        <v>30</v>
      </c>
      <c r="C70" s="15"/>
      <c r="D70" s="15"/>
      <c r="E70" s="9"/>
      <c r="F70" s="9"/>
    </row>
    <row r="71" spans="2:6" x14ac:dyDescent="0.25">
      <c r="B71" s="16" t="s">
        <v>31</v>
      </c>
      <c r="C71" s="15"/>
      <c r="D71" s="15"/>
      <c r="E71" s="9"/>
      <c r="F71" s="9"/>
    </row>
    <row r="72" spans="2:6" x14ac:dyDescent="0.25">
      <c r="B72" s="16" t="s">
        <v>39</v>
      </c>
      <c r="C72" s="15"/>
      <c r="D72" s="15"/>
      <c r="E72" s="9"/>
      <c r="F72" s="9"/>
    </row>
    <row r="73" spans="2:6" x14ac:dyDescent="0.25">
      <c r="B73" s="14" t="s">
        <v>1</v>
      </c>
      <c r="C73" s="17"/>
      <c r="D73" s="17"/>
      <c r="E73" s="10"/>
      <c r="F73" s="10"/>
    </row>
    <row r="74" spans="2:6" x14ac:dyDescent="0.25">
      <c r="B74" s="16" t="s">
        <v>12</v>
      </c>
      <c r="C74" s="17"/>
      <c r="D74" s="17"/>
      <c r="E74" s="10"/>
      <c r="F74" s="10"/>
    </row>
    <row r="75" spans="2:6" ht="15.75" thickBot="1" x14ac:dyDescent="0.3"/>
    <row r="76" spans="2:6" ht="36.75" customHeight="1" x14ac:dyDescent="0.25">
      <c r="B76" s="91" t="s">
        <v>48</v>
      </c>
      <c r="C76" s="92"/>
      <c r="D76" s="92"/>
      <c r="E76" s="92"/>
      <c r="F76" s="92"/>
    </row>
    <row r="77" spans="2:6" ht="15" customHeight="1" x14ac:dyDescent="0.25">
      <c r="B77" s="23" t="s">
        <v>8</v>
      </c>
      <c r="C77" s="25" t="s">
        <v>26</v>
      </c>
      <c r="D77" s="25" t="s">
        <v>28</v>
      </c>
      <c r="E77" s="25" t="s">
        <v>27</v>
      </c>
      <c r="F77" s="25" t="s">
        <v>29</v>
      </c>
    </row>
    <row r="78" spans="2:6" ht="15" customHeight="1" x14ac:dyDescent="0.25">
      <c r="B78" s="24">
        <v>43313</v>
      </c>
      <c r="C78" s="27">
        <v>0</v>
      </c>
      <c r="D78" s="27">
        <v>0</v>
      </c>
      <c r="E78" s="27">
        <v>0</v>
      </c>
      <c r="F78" s="29">
        <v>0</v>
      </c>
    </row>
    <row r="79" spans="2:6" ht="15" customHeight="1" x14ac:dyDescent="0.25">
      <c r="B79" s="24">
        <v>43344</v>
      </c>
      <c r="C79" s="27">
        <v>13</v>
      </c>
      <c r="D79" s="27">
        <v>0</v>
      </c>
      <c r="E79" s="27">
        <v>1</v>
      </c>
      <c r="F79" s="29">
        <v>0</v>
      </c>
    </row>
    <row r="80" spans="2:6" ht="15" customHeight="1" x14ac:dyDescent="0.25">
      <c r="B80" s="24">
        <v>43374</v>
      </c>
      <c r="C80" s="27">
        <v>1880</v>
      </c>
      <c r="D80" s="27">
        <v>0</v>
      </c>
      <c r="E80" s="27">
        <v>312</v>
      </c>
      <c r="F80" s="29">
        <v>138</v>
      </c>
    </row>
    <row r="81" spans="2:6" ht="15" customHeight="1" x14ac:dyDescent="0.25">
      <c r="B81" s="24">
        <v>43405</v>
      </c>
      <c r="C81" s="27">
        <v>12662</v>
      </c>
      <c r="D81" s="27">
        <v>0</v>
      </c>
      <c r="E81" s="27">
        <v>2026</v>
      </c>
      <c r="F81" s="29">
        <v>736</v>
      </c>
    </row>
    <row r="82" spans="2:6" ht="15" customHeight="1" x14ac:dyDescent="0.25">
      <c r="B82" s="24">
        <v>43435</v>
      </c>
      <c r="C82" s="27">
        <v>65</v>
      </c>
      <c r="D82" s="27">
        <v>0</v>
      </c>
      <c r="E82" s="27">
        <v>14</v>
      </c>
      <c r="F82" s="29">
        <v>4</v>
      </c>
    </row>
    <row r="83" spans="2:6" ht="15" customHeight="1" x14ac:dyDescent="0.25">
      <c r="B83" s="24">
        <v>43466</v>
      </c>
      <c r="C83" s="27">
        <v>1857</v>
      </c>
      <c r="D83" s="27">
        <v>0</v>
      </c>
      <c r="E83" s="27">
        <v>226</v>
      </c>
      <c r="F83" s="29">
        <v>96</v>
      </c>
    </row>
    <row r="84" spans="2:6" ht="15" customHeight="1" x14ac:dyDescent="0.25">
      <c r="B84" s="24">
        <v>43497</v>
      </c>
      <c r="C84" s="27">
        <v>127</v>
      </c>
      <c r="D84" s="27">
        <v>0</v>
      </c>
      <c r="E84" s="27">
        <v>17</v>
      </c>
      <c r="F84" s="29">
        <v>7</v>
      </c>
    </row>
    <row r="85" spans="2:6" ht="15" customHeight="1" x14ac:dyDescent="0.25">
      <c r="B85" s="24">
        <v>43525</v>
      </c>
      <c r="C85" s="27">
        <v>21</v>
      </c>
      <c r="D85" s="27">
        <v>0</v>
      </c>
      <c r="E85" s="27">
        <v>4</v>
      </c>
      <c r="F85" s="29">
        <v>1</v>
      </c>
    </row>
    <row r="86" spans="2:6" ht="15" customHeight="1" x14ac:dyDescent="0.25">
      <c r="B86" s="24">
        <v>43556</v>
      </c>
      <c r="C86" s="27">
        <v>56</v>
      </c>
      <c r="D86" s="27">
        <v>0</v>
      </c>
      <c r="E86" s="27">
        <v>10</v>
      </c>
      <c r="F86" s="29">
        <v>2</v>
      </c>
    </row>
    <row r="87" spans="2:6" ht="15" customHeight="1" x14ac:dyDescent="0.25">
      <c r="B87" s="24">
        <v>43586</v>
      </c>
      <c r="C87" s="27">
        <v>49</v>
      </c>
      <c r="D87" s="27">
        <v>0</v>
      </c>
      <c r="E87" s="27">
        <v>9</v>
      </c>
      <c r="F87" s="29">
        <v>1</v>
      </c>
    </row>
    <row r="88" spans="2:6" ht="15" customHeight="1" thickBot="1" x14ac:dyDescent="0.3">
      <c r="B88" s="31" t="s">
        <v>9</v>
      </c>
      <c r="C88" s="32">
        <f>SUM(C78:C87)</f>
        <v>16730</v>
      </c>
      <c r="D88" s="32">
        <f>SUM(D78:D87)</f>
        <v>0</v>
      </c>
      <c r="E88" s="32">
        <f>SUM(E78:E87)</f>
        <v>2619</v>
      </c>
      <c r="F88" s="34">
        <f>SUM(F78:F87)</f>
        <v>985</v>
      </c>
    </row>
    <row r="89" spans="2:6" x14ac:dyDescent="0.25">
      <c r="B89" s="4"/>
      <c r="C89" s="5"/>
      <c r="D89" s="5"/>
      <c r="E89" s="5"/>
      <c r="F89" s="12"/>
    </row>
    <row r="90" spans="2:6" x14ac:dyDescent="0.25">
      <c r="B90" s="14" t="s">
        <v>0</v>
      </c>
      <c r="C90" s="15"/>
      <c r="D90" s="15"/>
      <c r="E90" s="9"/>
      <c r="F90" s="13"/>
    </row>
    <row r="91" spans="2:6" x14ac:dyDescent="0.25">
      <c r="B91" s="16" t="s">
        <v>32</v>
      </c>
      <c r="C91" s="15"/>
      <c r="D91" s="15"/>
      <c r="E91" s="9"/>
      <c r="F91" s="9"/>
    </row>
    <row r="92" spans="2:6" x14ac:dyDescent="0.25">
      <c r="B92" s="16" t="s">
        <v>30</v>
      </c>
      <c r="C92" s="15"/>
      <c r="D92" s="15"/>
      <c r="E92" s="9"/>
      <c r="F92" s="9"/>
    </row>
    <row r="93" spans="2:6" x14ac:dyDescent="0.25">
      <c r="B93" s="16" t="s">
        <v>31</v>
      </c>
      <c r="C93" s="15"/>
      <c r="D93" s="15"/>
      <c r="E93" s="9"/>
      <c r="F93" s="9"/>
    </row>
    <row r="94" spans="2:6" x14ac:dyDescent="0.25">
      <c r="B94" s="16" t="s">
        <v>39</v>
      </c>
      <c r="C94" s="15"/>
      <c r="D94" s="15"/>
      <c r="E94" s="9"/>
      <c r="F94" s="9"/>
    </row>
    <row r="95" spans="2:6" x14ac:dyDescent="0.25">
      <c r="B95" s="14" t="s">
        <v>1</v>
      </c>
      <c r="C95" s="17"/>
      <c r="D95" s="17"/>
      <c r="E95" s="10"/>
      <c r="F95" s="10"/>
    </row>
    <row r="96" spans="2:6" x14ac:dyDescent="0.25">
      <c r="B96" s="16" t="s">
        <v>12</v>
      </c>
      <c r="C96" s="17"/>
      <c r="D96" s="17"/>
      <c r="E96" s="10"/>
      <c r="F96" s="10"/>
    </row>
    <row r="97" spans="2:6" ht="15.75" thickBot="1" x14ac:dyDescent="0.3"/>
    <row r="98" spans="2:6" ht="36.75" customHeight="1" x14ac:dyDescent="0.25">
      <c r="B98" s="91" t="s">
        <v>49</v>
      </c>
      <c r="C98" s="92"/>
      <c r="D98" s="92"/>
      <c r="E98" s="92"/>
      <c r="F98" s="92"/>
    </row>
    <row r="99" spans="2:6" ht="15" customHeight="1" x14ac:dyDescent="0.25">
      <c r="B99" s="23" t="s">
        <v>8</v>
      </c>
      <c r="C99" s="25" t="s">
        <v>26</v>
      </c>
      <c r="D99" s="25" t="s">
        <v>28</v>
      </c>
      <c r="E99" s="25" t="s">
        <v>27</v>
      </c>
      <c r="F99" s="25" t="s">
        <v>29</v>
      </c>
    </row>
    <row r="100" spans="2:6" ht="15" customHeight="1" x14ac:dyDescent="0.25">
      <c r="B100" s="24">
        <v>43678</v>
      </c>
      <c r="C100" s="27">
        <v>0</v>
      </c>
      <c r="D100" s="27">
        <v>0</v>
      </c>
      <c r="E100" s="27">
        <v>0</v>
      </c>
      <c r="F100" s="29">
        <v>0</v>
      </c>
    </row>
    <row r="101" spans="2:6" ht="15" customHeight="1" x14ac:dyDescent="0.25">
      <c r="B101" s="24">
        <v>43709</v>
      </c>
      <c r="C101" s="27">
        <v>17044</v>
      </c>
      <c r="D101" s="27">
        <v>1109</v>
      </c>
      <c r="E101" s="27">
        <v>2708</v>
      </c>
      <c r="F101" s="29">
        <v>1052</v>
      </c>
    </row>
    <row r="102" spans="2:6" ht="15" customHeight="1" x14ac:dyDescent="0.25">
      <c r="B102" s="24">
        <v>43739</v>
      </c>
      <c r="C102" s="27">
        <v>1350</v>
      </c>
      <c r="D102" s="27">
        <v>153</v>
      </c>
      <c r="E102" s="27">
        <v>303</v>
      </c>
      <c r="F102" s="29">
        <v>120</v>
      </c>
    </row>
    <row r="103" spans="2:6" ht="15" customHeight="1" x14ac:dyDescent="0.25">
      <c r="B103" s="24">
        <v>43770</v>
      </c>
      <c r="C103" s="27">
        <v>19</v>
      </c>
      <c r="D103" s="27">
        <v>0</v>
      </c>
      <c r="E103" s="27">
        <v>4</v>
      </c>
      <c r="F103" s="29">
        <v>2</v>
      </c>
    </row>
    <row r="104" spans="2:6" ht="15" customHeight="1" x14ac:dyDescent="0.25">
      <c r="B104" s="24">
        <v>43800</v>
      </c>
      <c r="C104" s="27">
        <v>10</v>
      </c>
      <c r="D104" s="27">
        <v>1</v>
      </c>
      <c r="E104" s="27">
        <v>3</v>
      </c>
      <c r="F104" s="29">
        <v>1</v>
      </c>
    </row>
    <row r="105" spans="2:6" ht="15" customHeight="1" x14ac:dyDescent="0.25">
      <c r="B105" s="24">
        <v>43831</v>
      </c>
      <c r="C105" s="27">
        <v>2034</v>
      </c>
      <c r="D105" s="27">
        <v>118</v>
      </c>
      <c r="E105" s="27">
        <v>236</v>
      </c>
      <c r="F105" s="29">
        <v>113</v>
      </c>
    </row>
    <row r="106" spans="2:6" ht="15" customHeight="1" x14ac:dyDescent="0.25">
      <c r="B106" s="24">
        <v>43862</v>
      </c>
      <c r="C106" s="27">
        <v>16</v>
      </c>
      <c r="D106" s="27">
        <v>1</v>
      </c>
      <c r="E106" s="27">
        <v>6</v>
      </c>
      <c r="F106" s="29">
        <v>1</v>
      </c>
    </row>
    <row r="107" spans="2:6" ht="15" customHeight="1" x14ac:dyDescent="0.25">
      <c r="B107" s="24">
        <v>43891</v>
      </c>
      <c r="C107" s="27">
        <v>59</v>
      </c>
      <c r="D107" s="27">
        <v>15</v>
      </c>
      <c r="E107" s="27">
        <v>13</v>
      </c>
      <c r="F107" s="29">
        <v>8</v>
      </c>
    </row>
    <row r="108" spans="2:6" ht="15" customHeight="1" x14ac:dyDescent="0.25">
      <c r="B108" s="24">
        <v>43922</v>
      </c>
      <c r="C108" s="27">
        <v>11</v>
      </c>
      <c r="D108" s="27">
        <v>2</v>
      </c>
      <c r="E108" s="27">
        <v>0</v>
      </c>
      <c r="F108" s="29">
        <v>1</v>
      </c>
    </row>
    <row r="109" spans="2:6" ht="15" customHeight="1" x14ac:dyDescent="0.25">
      <c r="B109" s="24">
        <v>43952</v>
      </c>
      <c r="C109" s="27">
        <v>8</v>
      </c>
      <c r="D109" s="27">
        <v>1</v>
      </c>
      <c r="E109" s="27">
        <v>1</v>
      </c>
      <c r="F109" s="29">
        <v>0</v>
      </c>
    </row>
    <row r="110" spans="2:6" ht="15" customHeight="1" thickBot="1" x14ac:dyDescent="0.3">
      <c r="B110" s="31" t="s">
        <v>9</v>
      </c>
      <c r="C110" s="32">
        <f>SUM(C100:C109)</f>
        <v>20551</v>
      </c>
      <c r="D110" s="32">
        <f>SUM(D100:D109)</f>
        <v>1400</v>
      </c>
      <c r="E110" s="32">
        <f>SUM(E100:E109)</f>
        <v>3274</v>
      </c>
      <c r="F110" s="34">
        <f>SUM(F100:F109)</f>
        <v>1298</v>
      </c>
    </row>
    <row r="111" spans="2:6" x14ac:dyDescent="0.25">
      <c r="B111" s="4"/>
      <c r="C111" s="5"/>
      <c r="D111" s="5"/>
      <c r="E111" s="5"/>
      <c r="F111" s="12"/>
    </row>
    <row r="112" spans="2:6" x14ac:dyDescent="0.25">
      <c r="B112" s="14" t="s">
        <v>0</v>
      </c>
      <c r="C112" s="15"/>
      <c r="D112" s="15"/>
      <c r="E112" s="9"/>
      <c r="F112" s="13"/>
    </row>
    <row r="113" spans="2:6" x14ac:dyDescent="0.25">
      <c r="B113" s="16" t="s">
        <v>32</v>
      </c>
      <c r="C113" s="15"/>
      <c r="D113" s="15"/>
      <c r="E113" s="9"/>
      <c r="F113" s="9"/>
    </row>
    <row r="114" spans="2:6" x14ac:dyDescent="0.25">
      <c r="B114" s="16" t="s">
        <v>30</v>
      </c>
      <c r="C114" s="15"/>
      <c r="D114" s="15"/>
      <c r="E114" s="9"/>
      <c r="F114" s="9"/>
    </row>
    <row r="115" spans="2:6" x14ac:dyDescent="0.25">
      <c r="B115" s="16" t="s">
        <v>31</v>
      </c>
      <c r="C115" s="15"/>
      <c r="D115" s="15"/>
      <c r="E115" s="9"/>
      <c r="F115" s="9"/>
    </row>
    <row r="116" spans="2:6" x14ac:dyDescent="0.25">
      <c r="B116" s="14" t="s">
        <v>1</v>
      </c>
      <c r="C116" s="17"/>
      <c r="D116" s="17"/>
      <c r="E116" s="10"/>
      <c r="F116" s="10"/>
    </row>
    <row r="117" spans="2:6" x14ac:dyDescent="0.25">
      <c r="B117" s="16" t="s">
        <v>12</v>
      </c>
      <c r="C117" s="17"/>
      <c r="D117" s="17"/>
      <c r="E117" s="10"/>
      <c r="F117" s="10"/>
    </row>
  </sheetData>
  <mergeCells count="5">
    <mergeCell ref="B10:F10"/>
    <mergeCell ref="B32:F32"/>
    <mergeCell ref="B54:F54"/>
    <mergeCell ref="B76:F76"/>
    <mergeCell ref="B98:F9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394D-DC75-4DF8-B943-DBD326475A42}">
  <sheetPr>
    <pageSetUpPr fitToPage="1"/>
  </sheetPr>
  <dimension ref="B1:V113"/>
  <sheetViews>
    <sheetView showGridLines="0" topLeftCell="A82" zoomScaleNormal="100" workbookViewId="0">
      <selection activeCell="S68" sqref="S68"/>
    </sheetView>
  </sheetViews>
  <sheetFormatPr defaultRowHeight="15" x14ac:dyDescent="0.25"/>
  <cols>
    <col min="1" max="1" width="2.85546875" style="1" customWidth="1"/>
    <col min="2" max="2" width="14.42578125" style="1" customWidth="1"/>
    <col min="3" max="16" width="8.7109375" style="1" customWidth="1"/>
    <col min="17" max="20" width="9.140625" style="1"/>
    <col min="21" max="21" width="3" style="1" customWidth="1"/>
    <col min="22" max="22" width="14.140625" style="1" customWidth="1"/>
    <col min="23" max="16384" width="9.140625" style="1"/>
  </cols>
  <sheetData>
    <row r="1" spans="2:22" x14ac:dyDescent="0.25">
      <c r="B1" s="2"/>
    </row>
    <row r="2" spans="2:22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22" ht="27.75" x14ac:dyDescent="0.4">
      <c r="B3" s="3"/>
      <c r="C3" s="3"/>
      <c r="D3" s="3"/>
      <c r="E3" s="3"/>
      <c r="F3" s="3"/>
      <c r="G3" s="3"/>
      <c r="H3" s="3"/>
      <c r="U3" s="19"/>
      <c r="V3" s="20" t="s">
        <v>3</v>
      </c>
    </row>
    <row r="4" spans="2:22" x14ac:dyDescent="0.25">
      <c r="B4" s="3"/>
      <c r="C4" s="3"/>
      <c r="D4" s="3"/>
      <c r="E4" s="3"/>
      <c r="F4" s="3"/>
      <c r="G4" s="3"/>
      <c r="H4" s="3"/>
      <c r="U4" s="3"/>
      <c r="V4" s="6" t="s">
        <v>2</v>
      </c>
    </row>
    <row r="5" spans="2:22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22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22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22" x14ac:dyDescent="0.25">
      <c r="B8" s="8" t="s">
        <v>6</v>
      </c>
      <c r="C8" s="3"/>
      <c r="D8" s="3"/>
      <c r="E8" s="3"/>
      <c r="F8" s="3"/>
      <c r="G8" s="3"/>
      <c r="H8" s="3"/>
      <c r="I8" s="3"/>
      <c r="J8" s="3"/>
    </row>
    <row r="9" spans="2:22" ht="15.75" thickBot="1" x14ac:dyDescent="0.3">
      <c r="B9" s="3"/>
      <c r="C9" s="3"/>
      <c r="D9" s="3"/>
      <c r="E9" s="3"/>
      <c r="F9" s="3"/>
      <c r="G9" s="3"/>
      <c r="H9" s="3"/>
      <c r="I9" s="3"/>
      <c r="J9" s="3"/>
    </row>
    <row r="10" spans="2:22" ht="36.75" customHeight="1" thickBot="1" x14ac:dyDescent="0.3">
      <c r="B10" s="91" t="s">
        <v>50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</row>
    <row r="11" spans="2:22" ht="15" customHeight="1" x14ac:dyDescent="0.25">
      <c r="B11" s="23"/>
      <c r="C11" s="98" t="s">
        <v>11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V11" s="38" t="s">
        <v>17</v>
      </c>
    </row>
    <row r="12" spans="2:22" ht="15" customHeight="1" x14ac:dyDescent="0.25">
      <c r="B12" s="23" t="s">
        <v>8</v>
      </c>
      <c r="C12" s="25">
        <v>42217</v>
      </c>
      <c r="D12" s="25">
        <v>42248</v>
      </c>
      <c r="E12" s="25">
        <v>42278</v>
      </c>
      <c r="F12" s="25">
        <v>42309</v>
      </c>
      <c r="G12" s="25">
        <v>42339</v>
      </c>
      <c r="H12" s="25">
        <v>42370</v>
      </c>
      <c r="I12" s="25">
        <v>42401</v>
      </c>
      <c r="J12" s="25">
        <v>42430</v>
      </c>
      <c r="K12" s="25">
        <v>42461</v>
      </c>
      <c r="L12" s="25">
        <v>42491</v>
      </c>
      <c r="M12" s="25">
        <v>42522</v>
      </c>
      <c r="N12" s="25">
        <v>42552</v>
      </c>
      <c r="O12" s="25">
        <v>42583</v>
      </c>
      <c r="P12" s="25">
        <v>42614</v>
      </c>
      <c r="Q12" s="25">
        <v>42644</v>
      </c>
      <c r="R12" s="25">
        <v>42675</v>
      </c>
      <c r="S12" s="25">
        <v>42705</v>
      </c>
      <c r="T12" s="26" t="s">
        <v>10</v>
      </c>
      <c r="V12" s="39" t="s">
        <v>18</v>
      </c>
    </row>
    <row r="13" spans="2:22" ht="15" customHeight="1" x14ac:dyDescent="0.25">
      <c r="B13" s="24">
        <v>42217</v>
      </c>
      <c r="C13" s="27"/>
      <c r="D13" s="27">
        <v>2190</v>
      </c>
      <c r="E13" s="27">
        <v>1661</v>
      </c>
      <c r="F13" s="28">
        <v>1520</v>
      </c>
      <c r="G13" s="29">
        <v>1332</v>
      </c>
      <c r="H13" s="29">
        <v>311</v>
      </c>
      <c r="I13" s="29">
        <v>199</v>
      </c>
      <c r="J13" s="29">
        <v>193</v>
      </c>
      <c r="K13" s="28">
        <v>201</v>
      </c>
      <c r="L13" s="28">
        <v>99</v>
      </c>
      <c r="M13" s="28">
        <v>129</v>
      </c>
      <c r="N13" s="28">
        <v>74</v>
      </c>
      <c r="O13" s="28">
        <v>60</v>
      </c>
      <c r="P13" s="28">
        <v>38</v>
      </c>
      <c r="Q13" s="28">
        <v>17</v>
      </c>
      <c r="R13" s="28">
        <v>11</v>
      </c>
      <c r="S13" s="28">
        <v>16</v>
      </c>
      <c r="T13" s="30">
        <v>80</v>
      </c>
      <c r="V13" s="36">
        <f>SUM(C13:T13)</f>
        <v>8131</v>
      </c>
    </row>
    <row r="14" spans="2:22" ht="15" customHeight="1" x14ac:dyDescent="0.25">
      <c r="B14" s="24">
        <v>42248</v>
      </c>
      <c r="C14" s="27"/>
      <c r="D14" s="27">
        <v>24</v>
      </c>
      <c r="E14" s="27">
        <v>3130</v>
      </c>
      <c r="F14" s="28">
        <v>4247</v>
      </c>
      <c r="G14" s="29">
        <v>2907</v>
      </c>
      <c r="H14" s="29">
        <v>414</v>
      </c>
      <c r="I14" s="29">
        <v>510</v>
      </c>
      <c r="J14" s="29">
        <v>539</v>
      </c>
      <c r="K14" s="28">
        <v>602</v>
      </c>
      <c r="L14" s="28">
        <v>203</v>
      </c>
      <c r="M14" s="28">
        <v>233</v>
      </c>
      <c r="N14" s="28">
        <v>192</v>
      </c>
      <c r="O14" s="28">
        <v>151</v>
      </c>
      <c r="P14" s="28">
        <v>131</v>
      </c>
      <c r="Q14" s="28">
        <v>17</v>
      </c>
      <c r="R14" s="28">
        <v>30</v>
      </c>
      <c r="S14" s="28">
        <v>35</v>
      </c>
      <c r="T14" s="30">
        <v>205</v>
      </c>
      <c r="V14" s="36">
        <f t="shared" ref="V14:V24" si="0">SUM(C14:T14)</f>
        <v>13570</v>
      </c>
    </row>
    <row r="15" spans="2:22" ht="15" customHeight="1" x14ac:dyDescent="0.25">
      <c r="B15" s="24">
        <v>42278</v>
      </c>
      <c r="C15" s="27"/>
      <c r="D15" s="27"/>
      <c r="E15" s="27">
        <v>14</v>
      </c>
      <c r="F15" s="28">
        <v>330</v>
      </c>
      <c r="G15" s="29">
        <v>1722</v>
      </c>
      <c r="H15" s="29">
        <v>3981</v>
      </c>
      <c r="I15" s="29">
        <v>1244</v>
      </c>
      <c r="J15" s="29">
        <v>123</v>
      </c>
      <c r="K15" s="28">
        <v>443</v>
      </c>
      <c r="L15" s="28">
        <v>303</v>
      </c>
      <c r="M15" s="28">
        <v>241</v>
      </c>
      <c r="N15" s="28">
        <v>195</v>
      </c>
      <c r="O15" s="28">
        <v>104</v>
      </c>
      <c r="P15" s="28">
        <v>119</v>
      </c>
      <c r="Q15" s="28">
        <v>27</v>
      </c>
      <c r="R15" s="28">
        <v>27</v>
      </c>
      <c r="S15" s="28">
        <v>22</v>
      </c>
      <c r="T15" s="30">
        <v>172</v>
      </c>
      <c r="V15" s="36">
        <f t="shared" si="0"/>
        <v>9067</v>
      </c>
    </row>
    <row r="16" spans="2:22" ht="15" customHeight="1" x14ac:dyDescent="0.25">
      <c r="B16" s="24">
        <v>42309</v>
      </c>
      <c r="C16" s="27"/>
      <c r="D16" s="27"/>
      <c r="E16" s="27"/>
      <c r="F16" s="28">
        <v>99</v>
      </c>
      <c r="G16" s="29">
        <v>103</v>
      </c>
      <c r="H16" s="29">
        <v>34</v>
      </c>
      <c r="I16" s="29">
        <v>2415</v>
      </c>
      <c r="J16" s="29">
        <v>1103</v>
      </c>
      <c r="K16" s="28">
        <v>117</v>
      </c>
      <c r="L16" s="28">
        <v>101</v>
      </c>
      <c r="M16" s="28">
        <v>323</v>
      </c>
      <c r="N16" s="28">
        <v>157</v>
      </c>
      <c r="O16" s="28">
        <v>99</v>
      </c>
      <c r="P16" s="28">
        <v>84</v>
      </c>
      <c r="Q16" s="28">
        <v>16</v>
      </c>
      <c r="R16" s="28">
        <v>12</v>
      </c>
      <c r="S16" s="28">
        <v>30</v>
      </c>
      <c r="T16" s="30">
        <v>117</v>
      </c>
      <c r="V16" s="36">
        <f t="shared" si="0"/>
        <v>4810</v>
      </c>
    </row>
    <row r="17" spans="2:22" ht="15" customHeight="1" x14ac:dyDescent="0.25">
      <c r="B17" s="24">
        <v>42339</v>
      </c>
      <c r="C17" s="27"/>
      <c r="D17" s="27"/>
      <c r="E17" s="27"/>
      <c r="F17" s="28"/>
      <c r="G17" s="29">
        <v>1</v>
      </c>
      <c r="H17" s="29">
        <v>70</v>
      </c>
      <c r="I17" s="29">
        <v>101</v>
      </c>
      <c r="J17" s="29">
        <v>1405</v>
      </c>
      <c r="K17" s="28">
        <v>605</v>
      </c>
      <c r="L17" s="28">
        <v>62</v>
      </c>
      <c r="M17" s="28">
        <v>169</v>
      </c>
      <c r="N17" s="28">
        <v>138</v>
      </c>
      <c r="O17" s="28">
        <v>94</v>
      </c>
      <c r="P17" s="28">
        <v>86</v>
      </c>
      <c r="Q17" s="28">
        <v>21</v>
      </c>
      <c r="R17" s="28">
        <v>17</v>
      </c>
      <c r="S17" s="28">
        <v>17</v>
      </c>
      <c r="T17" s="30">
        <v>148</v>
      </c>
      <c r="V17" s="36">
        <f t="shared" si="0"/>
        <v>2934</v>
      </c>
    </row>
    <row r="18" spans="2:22" ht="15" customHeight="1" x14ac:dyDescent="0.25">
      <c r="B18" s="24">
        <v>42370</v>
      </c>
      <c r="C18" s="27"/>
      <c r="D18" s="27"/>
      <c r="E18" s="27"/>
      <c r="F18" s="28"/>
      <c r="G18" s="29"/>
      <c r="H18" s="29">
        <v>6</v>
      </c>
      <c r="I18" s="29">
        <v>83</v>
      </c>
      <c r="J18" s="29">
        <v>21</v>
      </c>
      <c r="K18" s="28">
        <v>1140</v>
      </c>
      <c r="L18" s="28">
        <v>361</v>
      </c>
      <c r="M18" s="28">
        <v>42</v>
      </c>
      <c r="N18" s="28">
        <v>126</v>
      </c>
      <c r="O18" s="28">
        <v>101</v>
      </c>
      <c r="P18" s="28">
        <v>65</v>
      </c>
      <c r="Q18" s="28">
        <v>19</v>
      </c>
      <c r="R18" s="28">
        <v>13</v>
      </c>
      <c r="S18" s="28">
        <v>16</v>
      </c>
      <c r="T18" s="30">
        <v>95</v>
      </c>
      <c r="V18" s="36">
        <f t="shared" si="0"/>
        <v>2088</v>
      </c>
    </row>
    <row r="19" spans="2:22" ht="15" customHeight="1" x14ac:dyDescent="0.25">
      <c r="B19" s="24">
        <v>42401</v>
      </c>
      <c r="C19" s="27"/>
      <c r="D19" s="27"/>
      <c r="E19" s="27"/>
      <c r="F19" s="28"/>
      <c r="G19" s="29"/>
      <c r="H19" s="29"/>
      <c r="I19" s="29">
        <v>20</v>
      </c>
      <c r="J19" s="29">
        <v>19</v>
      </c>
      <c r="K19" s="28">
        <v>41</v>
      </c>
      <c r="L19" s="28">
        <v>889</v>
      </c>
      <c r="M19" s="28">
        <v>65</v>
      </c>
      <c r="N19" s="28">
        <v>74</v>
      </c>
      <c r="O19" s="28">
        <v>101</v>
      </c>
      <c r="P19" s="28">
        <v>68</v>
      </c>
      <c r="Q19" s="28">
        <v>13</v>
      </c>
      <c r="R19" s="28">
        <v>21</v>
      </c>
      <c r="S19" s="28">
        <v>27</v>
      </c>
      <c r="T19" s="30">
        <v>75</v>
      </c>
      <c r="V19" s="36">
        <f t="shared" si="0"/>
        <v>1413</v>
      </c>
    </row>
    <row r="20" spans="2:22" ht="15" customHeight="1" x14ac:dyDescent="0.25">
      <c r="B20" s="24">
        <v>42430</v>
      </c>
      <c r="C20" s="27"/>
      <c r="D20" s="27"/>
      <c r="E20" s="27"/>
      <c r="F20" s="28"/>
      <c r="G20" s="29"/>
      <c r="H20" s="29"/>
      <c r="I20" s="29"/>
      <c r="J20" s="29">
        <v>11</v>
      </c>
      <c r="K20" s="28">
        <v>29</v>
      </c>
      <c r="L20" s="28">
        <v>259</v>
      </c>
      <c r="M20" s="28">
        <v>150</v>
      </c>
      <c r="N20" s="28">
        <v>48</v>
      </c>
      <c r="O20" s="28">
        <v>56</v>
      </c>
      <c r="P20" s="28">
        <v>53</v>
      </c>
      <c r="Q20" s="28">
        <v>15</v>
      </c>
      <c r="R20" s="28">
        <v>6</v>
      </c>
      <c r="S20" s="28">
        <v>21</v>
      </c>
      <c r="T20" s="30">
        <v>63</v>
      </c>
      <c r="V20" s="36">
        <f t="shared" si="0"/>
        <v>711</v>
      </c>
    </row>
    <row r="21" spans="2:22" ht="15" customHeight="1" x14ac:dyDescent="0.25">
      <c r="B21" s="24">
        <v>42461</v>
      </c>
      <c r="C21" s="27"/>
      <c r="D21" s="27"/>
      <c r="E21" s="27"/>
      <c r="F21" s="28"/>
      <c r="G21" s="29"/>
      <c r="H21" s="29"/>
      <c r="I21" s="29"/>
      <c r="J21" s="29"/>
      <c r="K21" s="28">
        <v>3</v>
      </c>
      <c r="L21" s="28">
        <v>10</v>
      </c>
      <c r="M21" s="28">
        <v>132</v>
      </c>
      <c r="N21" s="28">
        <v>42</v>
      </c>
      <c r="O21" s="28">
        <v>22</v>
      </c>
      <c r="P21" s="28">
        <v>41</v>
      </c>
      <c r="Q21" s="28">
        <v>12</v>
      </c>
      <c r="R21" s="28">
        <v>10</v>
      </c>
      <c r="S21" s="28">
        <v>12</v>
      </c>
      <c r="T21" s="30">
        <v>67</v>
      </c>
      <c r="V21" s="36">
        <f t="shared" si="0"/>
        <v>351</v>
      </c>
    </row>
    <row r="22" spans="2:22" ht="15" customHeight="1" x14ac:dyDescent="0.25">
      <c r="B22" s="24">
        <v>42491</v>
      </c>
      <c r="C22" s="27"/>
      <c r="D22" s="27"/>
      <c r="E22" s="27"/>
      <c r="F22" s="28"/>
      <c r="G22" s="29"/>
      <c r="H22" s="29"/>
      <c r="I22" s="29"/>
      <c r="J22" s="29"/>
      <c r="K22" s="28"/>
      <c r="L22" s="28">
        <v>3</v>
      </c>
      <c r="M22" s="28">
        <v>15</v>
      </c>
      <c r="N22" s="28">
        <v>135</v>
      </c>
      <c r="O22" s="28">
        <v>121</v>
      </c>
      <c r="P22" s="28">
        <v>70</v>
      </c>
      <c r="Q22" s="28">
        <v>13</v>
      </c>
      <c r="R22" s="28">
        <v>21</v>
      </c>
      <c r="S22" s="28">
        <v>32</v>
      </c>
      <c r="T22" s="30">
        <v>152</v>
      </c>
      <c r="V22" s="36">
        <f t="shared" si="0"/>
        <v>562</v>
      </c>
    </row>
    <row r="23" spans="2:22" ht="15" customHeight="1" x14ac:dyDescent="0.25">
      <c r="B23" s="24">
        <v>42522</v>
      </c>
      <c r="C23" s="27"/>
      <c r="D23" s="27"/>
      <c r="E23" s="27"/>
      <c r="F23" s="28"/>
      <c r="G23" s="29"/>
      <c r="H23" s="29"/>
      <c r="I23" s="29"/>
      <c r="J23" s="29"/>
      <c r="K23" s="28"/>
      <c r="L23" s="28"/>
      <c r="M23" s="28"/>
      <c r="N23" s="28">
        <v>4</v>
      </c>
      <c r="O23" s="28">
        <v>19</v>
      </c>
      <c r="P23" s="28">
        <v>5</v>
      </c>
      <c r="Q23" s="28">
        <v>3</v>
      </c>
      <c r="R23" s="28"/>
      <c r="S23" s="28">
        <v>14</v>
      </c>
      <c r="T23" s="30">
        <v>25</v>
      </c>
      <c r="V23" s="36">
        <f t="shared" si="0"/>
        <v>70</v>
      </c>
    </row>
    <row r="24" spans="2:22" ht="15" customHeight="1" thickBot="1" x14ac:dyDescent="0.3">
      <c r="B24" s="31" t="s">
        <v>9</v>
      </c>
      <c r="C24" s="32">
        <f t="shared" ref="C24:T24" si="1">SUM(C13:C23)</f>
        <v>0</v>
      </c>
      <c r="D24" s="32">
        <f t="shared" si="1"/>
        <v>2214</v>
      </c>
      <c r="E24" s="32">
        <f t="shared" si="1"/>
        <v>4805</v>
      </c>
      <c r="F24" s="33">
        <f t="shared" si="1"/>
        <v>6196</v>
      </c>
      <c r="G24" s="34">
        <f t="shared" si="1"/>
        <v>6065</v>
      </c>
      <c r="H24" s="34">
        <f t="shared" si="1"/>
        <v>4816</v>
      </c>
      <c r="I24" s="34">
        <f t="shared" si="1"/>
        <v>4572</v>
      </c>
      <c r="J24" s="34">
        <f t="shared" si="1"/>
        <v>3414</v>
      </c>
      <c r="K24" s="33">
        <f t="shared" si="1"/>
        <v>3181</v>
      </c>
      <c r="L24" s="33">
        <f t="shared" si="1"/>
        <v>2290</v>
      </c>
      <c r="M24" s="33">
        <f t="shared" si="1"/>
        <v>1499</v>
      </c>
      <c r="N24" s="33">
        <f t="shared" si="1"/>
        <v>1185</v>
      </c>
      <c r="O24" s="33">
        <f t="shared" si="1"/>
        <v>928</v>
      </c>
      <c r="P24" s="33">
        <f t="shared" si="1"/>
        <v>760</v>
      </c>
      <c r="Q24" s="33">
        <f t="shared" si="1"/>
        <v>173</v>
      </c>
      <c r="R24" s="33">
        <f t="shared" si="1"/>
        <v>168</v>
      </c>
      <c r="S24" s="33">
        <f t="shared" si="1"/>
        <v>242</v>
      </c>
      <c r="T24" s="35">
        <f t="shared" si="1"/>
        <v>1199</v>
      </c>
      <c r="V24" s="37">
        <f t="shared" si="0"/>
        <v>43707</v>
      </c>
    </row>
    <row r="25" spans="2:22" x14ac:dyDescent="0.25">
      <c r="B25" s="4"/>
      <c r="C25" s="5"/>
      <c r="D25" s="5"/>
      <c r="E25" s="5"/>
      <c r="F25" s="5"/>
      <c r="G25" s="5"/>
      <c r="H25" s="5"/>
      <c r="I25" s="12"/>
      <c r="J25" s="12"/>
      <c r="K25" s="5"/>
      <c r="L25" s="5"/>
      <c r="M25" s="7"/>
    </row>
    <row r="26" spans="2:22" x14ac:dyDescent="0.25">
      <c r="B26" s="14" t="s">
        <v>0</v>
      </c>
      <c r="C26" s="15"/>
      <c r="D26" s="15"/>
      <c r="E26" s="9"/>
      <c r="F26" s="13"/>
    </row>
    <row r="27" spans="2:22" x14ac:dyDescent="0.25">
      <c r="B27" s="16" t="s">
        <v>60</v>
      </c>
      <c r="C27" s="15"/>
      <c r="D27" s="15"/>
      <c r="E27" s="9"/>
      <c r="F27" s="9"/>
    </row>
    <row r="28" spans="2:22" x14ac:dyDescent="0.25">
      <c r="B28" s="14" t="s">
        <v>1</v>
      </c>
      <c r="C28" s="17"/>
      <c r="D28" s="17"/>
      <c r="E28" s="10"/>
      <c r="F28" s="10"/>
      <c r="G28" s="10"/>
      <c r="H28" s="10"/>
      <c r="I28" s="10"/>
      <c r="J28" s="10"/>
    </row>
    <row r="29" spans="2:22" x14ac:dyDescent="0.25">
      <c r="B29" s="16" t="s">
        <v>12</v>
      </c>
      <c r="C29" s="17"/>
      <c r="D29" s="17"/>
      <c r="E29" s="10"/>
      <c r="F29" s="10"/>
      <c r="G29" s="10"/>
      <c r="H29" s="10"/>
      <c r="I29" s="10"/>
      <c r="J29" s="10"/>
    </row>
    <row r="30" spans="2:22" ht="15.75" thickBot="1" x14ac:dyDescent="0.3">
      <c r="B30" s="16"/>
      <c r="C30" s="17"/>
      <c r="D30" s="17"/>
      <c r="E30" s="10"/>
      <c r="F30" s="10"/>
      <c r="G30" s="10"/>
      <c r="H30" s="10"/>
      <c r="I30" s="10"/>
      <c r="J30" s="10"/>
    </row>
    <row r="31" spans="2:22" ht="36.75" customHeight="1" thickBot="1" x14ac:dyDescent="0.3">
      <c r="B31" s="91" t="s">
        <v>51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</row>
    <row r="32" spans="2:22" x14ac:dyDescent="0.25">
      <c r="B32" s="23"/>
      <c r="C32" s="98" t="s">
        <v>11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  <c r="V32" s="38" t="s">
        <v>17</v>
      </c>
    </row>
    <row r="33" spans="2:22" x14ac:dyDescent="0.25">
      <c r="B33" s="23" t="s">
        <v>8</v>
      </c>
      <c r="C33" s="25">
        <v>42583</v>
      </c>
      <c r="D33" s="25">
        <v>42614</v>
      </c>
      <c r="E33" s="25">
        <v>42644</v>
      </c>
      <c r="F33" s="25">
        <v>42675</v>
      </c>
      <c r="G33" s="25">
        <v>42705</v>
      </c>
      <c r="H33" s="25">
        <v>42736</v>
      </c>
      <c r="I33" s="25">
        <v>42767</v>
      </c>
      <c r="J33" s="25">
        <v>42795</v>
      </c>
      <c r="K33" s="25">
        <v>42826</v>
      </c>
      <c r="L33" s="25">
        <v>42856</v>
      </c>
      <c r="M33" s="25">
        <v>42887</v>
      </c>
      <c r="N33" s="25">
        <v>42917</v>
      </c>
      <c r="O33" s="25">
        <v>42948</v>
      </c>
      <c r="P33" s="25">
        <v>42979</v>
      </c>
      <c r="Q33" s="25">
        <v>43009</v>
      </c>
      <c r="R33" s="25">
        <v>43040</v>
      </c>
      <c r="S33" s="25">
        <v>43070</v>
      </c>
      <c r="T33" s="26" t="s">
        <v>13</v>
      </c>
      <c r="V33" s="39" t="s">
        <v>18</v>
      </c>
    </row>
    <row r="34" spans="2:22" x14ac:dyDescent="0.25">
      <c r="B34" s="24">
        <v>42583</v>
      </c>
      <c r="C34" s="27">
        <v>33</v>
      </c>
      <c r="D34" s="27">
        <v>756</v>
      </c>
      <c r="E34" s="27">
        <v>4800</v>
      </c>
      <c r="F34" s="28">
        <v>1370</v>
      </c>
      <c r="G34" s="29">
        <v>837</v>
      </c>
      <c r="H34" s="29">
        <v>227</v>
      </c>
      <c r="I34" s="29">
        <v>429</v>
      </c>
      <c r="J34" s="29">
        <v>322</v>
      </c>
      <c r="K34" s="28">
        <v>141</v>
      </c>
      <c r="L34" s="28">
        <v>137</v>
      </c>
      <c r="M34" s="28">
        <v>133</v>
      </c>
      <c r="N34" s="28">
        <v>120</v>
      </c>
      <c r="O34" s="28">
        <v>41</v>
      </c>
      <c r="P34" s="28">
        <v>90</v>
      </c>
      <c r="Q34" s="28">
        <v>27</v>
      </c>
      <c r="R34" s="28">
        <v>17</v>
      </c>
      <c r="S34" s="28">
        <v>15</v>
      </c>
      <c r="T34" s="30">
        <v>92</v>
      </c>
      <c r="V34" s="36">
        <f>SUM(C34:T34)</f>
        <v>9587</v>
      </c>
    </row>
    <row r="35" spans="2:22" x14ac:dyDescent="0.25">
      <c r="B35" s="24">
        <v>42614</v>
      </c>
      <c r="C35" s="27"/>
      <c r="D35" s="27">
        <v>47</v>
      </c>
      <c r="E35" s="27">
        <v>514</v>
      </c>
      <c r="F35" s="28">
        <v>5692</v>
      </c>
      <c r="G35" s="29">
        <v>1429</v>
      </c>
      <c r="H35" s="29">
        <v>559</v>
      </c>
      <c r="I35" s="29">
        <v>150</v>
      </c>
      <c r="J35" s="29">
        <v>472</v>
      </c>
      <c r="K35" s="28">
        <v>430</v>
      </c>
      <c r="L35" s="28">
        <v>304</v>
      </c>
      <c r="M35" s="28">
        <v>244</v>
      </c>
      <c r="N35" s="28">
        <v>223</v>
      </c>
      <c r="O35" s="28">
        <v>93</v>
      </c>
      <c r="P35" s="28">
        <v>150</v>
      </c>
      <c r="Q35" s="28">
        <v>53</v>
      </c>
      <c r="R35" s="28">
        <v>48</v>
      </c>
      <c r="S35" s="28">
        <v>42</v>
      </c>
      <c r="T35" s="30">
        <v>178</v>
      </c>
      <c r="V35" s="36">
        <f t="shared" ref="V35:V45" si="2">SUM(C35:T35)</f>
        <v>10628</v>
      </c>
    </row>
    <row r="36" spans="2:22" x14ac:dyDescent="0.25">
      <c r="B36" s="24">
        <v>42644</v>
      </c>
      <c r="C36" s="27"/>
      <c r="D36" s="27"/>
      <c r="E36" s="27">
        <v>203</v>
      </c>
      <c r="F36" s="28">
        <v>3065</v>
      </c>
      <c r="G36" s="29">
        <v>1818</v>
      </c>
      <c r="H36" s="29">
        <v>759</v>
      </c>
      <c r="I36" s="29">
        <v>625</v>
      </c>
      <c r="J36" s="29">
        <v>286</v>
      </c>
      <c r="K36" s="28">
        <v>356</v>
      </c>
      <c r="L36" s="28">
        <v>226</v>
      </c>
      <c r="M36" s="28">
        <v>341</v>
      </c>
      <c r="N36" s="28">
        <v>193</v>
      </c>
      <c r="O36" s="28">
        <v>98</v>
      </c>
      <c r="P36" s="28">
        <v>141</v>
      </c>
      <c r="Q36" s="28">
        <v>31</v>
      </c>
      <c r="R36" s="28">
        <v>22</v>
      </c>
      <c r="S36" s="28">
        <v>44</v>
      </c>
      <c r="T36" s="30">
        <v>190</v>
      </c>
      <c r="V36" s="36">
        <f t="shared" si="2"/>
        <v>8398</v>
      </c>
    </row>
    <row r="37" spans="2:22" x14ac:dyDescent="0.25">
      <c r="B37" s="24">
        <v>42675</v>
      </c>
      <c r="C37" s="27"/>
      <c r="D37" s="27"/>
      <c r="E37" s="27"/>
      <c r="F37" s="28">
        <v>245</v>
      </c>
      <c r="G37" s="29">
        <v>953</v>
      </c>
      <c r="H37" s="29">
        <v>25</v>
      </c>
      <c r="I37" s="29">
        <v>721</v>
      </c>
      <c r="J37" s="29">
        <v>788</v>
      </c>
      <c r="K37" s="28">
        <v>95</v>
      </c>
      <c r="L37" s="28">
        <v>74</v>
      </c>
      <c r="M37" s="28">
        <v>193</v>
      </c>
      <c r="N37" s="28">
        <v>161</v>
      </c>
      <c r="O37" s="28">
        <v>46</v>
      </c>
      <c r="P37" s="28">
        <v>87</v>
      </c>
      <c r="Q37" s="28">
        <v>39</v>
      </c>
      <c r="R37" s="28">
        <v>33</v>
      </c>
      <c r="S37" s="28">
        <v>19</v>
      </c>
      <c r="T37" s="30">
        <v>94</v>
      </c>
      <c r="V37" s="36">
        <f t="shared" si="2"/>
        <v>3573</v>
      </c>
    </row>
    <row r="38" spans="2:22" x14ac:dyDescent="0.25">
      <c r="B38" s="24">
        <v>42705</v>
      </c>
      <c r="C38" s="27"/>
      <c r="D38" s="27"/>
      <c r="E38" s="27"/>
      <c r="F38" s="28"/>
      <c r="G38" s="29">
        <v>30</v>
      </c>
      <c r="H38" s="29">
        <v>42</v>
      </c>
      <c r="I38" s="29">
        <v>3</v>
      </c>
      <c r="J38" s="29">
        <v>323</v>
      </c>
      <c r="K38" s="28">
        <v>524</v>
      </c>
      <c r="L38" s="28">
        <v>25</v>
      </c>
      <c r="M38" s="28">
        <v>27</v>
      </c>
      <c r="N38" s="28">
        <v>130</v>
      </c>
      <c r="O38" s="28">
        <v>39</v>
      </c>
      <c r="P38" s="28">
        <v>49</v>
      </c>
      <c r="Q38" s="28">
        <v>21</v>
      </c>
      <c r="R38" s="28">
        <v>22</v>
      </c>
      <c r="S38" s="28">
        <v>14</v>
      </c>
      <c r="T38" s="30">
        <v>76</v>
      </c>
      <c r="V38" s="36">
        <f t="shared" si="2"/>
        <v>1325</v>
      </c>
    </row>
    <row r="39" spans="2:22" x14ac:dyDescent="0.25">
      <c r="B39" s="24">
        <v>42736</v>
      </c>
      <c r="C39" s="27"/>
      <c r="D39" s="27"/>
      <c r="E39" s="27"/>
      <c r="F39" s="28"/>
      <c r="G39" s="29"/>
      <c r="H39" s="29">
        <v>10</v>
      </c>
      <c r="I39" s="29">
        <v>3</v>
      </c>
      <c r="J39" s="29">
        <v>6</v>
      </c>
      <c r="K39" s="28">
        <v>195</v>
      </c>
      <c r="L39" s="28">
        <v>134</v>
      </c>
      <c r="M39" s="28">
        <v>10</v>
      </c>
      <c r="N39" s="28">
        <v>28</v>
      </c>
      <c r="O39" s="28">
        <v>31</v>
      </c>
      <c r="P39" s="28">
        <v>37</v>
      </c>
      <c r="Q39" s="28">
        <v>15</v>
      </c>
      <c r="R39" s="28">
        <v>19</v>
      </c>
      <c r="S39" s="28">
        <v>11</v>
      </c>
      <c r="T39" s="30">
        <v>43</v>
      </c>
      <c r="V39" s="36">
        <f t="shared" si="2"/>
        <v>542</v>
      </c>
    </row>
    <row r="40" spans="2:22" x14ac:dyDescent="0.25">
      <c r="B40" s="24">
        <v>42767</v>
      </c>
      <c r="C40" s="27"/>
      <c r="D40" s="27"/>
      <c r="E40" s="27"/>
      <c r="F40" s="28"/>
      <c r="G40" s="29"/>
      <c r="H40" s="29"/>
      <c r="I40" s="29">
        <v>5</v>
      </c>
      <c r="J40" s="29">
        <v>7</v>
      </c>
      <c r="K40" s="28">
        <v>3</v>
      </c>
      <c r="L40" s="28">
        <v>57</v>
      </c>
      <c r="M40" s="28">
        <v>122</v>
      </c>
      <c r="N40" s="28">
        <v>12</v>
      </c>
      <c r="O40" s="28">
        <v>3</v>
      </c>
      <c r="P40" s="28">
        <v>53</v>
      </c>
      <c r="Q40" s="28">
        <v>4</v>
      </c>
      <c r="R40" s="28">
        <v>10</v>
      </c>
      <c r="S40" s="28">
        <v>7</v>
      </c>
      <c r="T40" s="30">
        <v>25</v>
      </c>
      <c r="V40" s="36">
        <f t="shared" si="2"/>
        <v>308</v>
      </c>
    </row>
    <row r="41" spans="2:22" x14ac:dyDescent="0.25">
      <c r="B41" s="24">
        <v>42795</v>
      </c>
      <c r="C41" s="27"/>
      <c r="D41" s="27"/>
      <c r="E41" s="27"/>
      <c r="F41" s="28"/>
      <c r="G41" s="29"/>
      <c r="H41" s="29"/>
      <c r="I41" s="29"/>
      <c r="J41" s="29">
        <v>7</v>
      </c>
      <c r="K41" s="28">
        <v>2</v>
      </c>
      <c r="L41" s="28">
        <v>13</v>
      </c>
      <c r="M41" s="28">
        <v>125</v>
      </c>
      <c r="N41" s="28">
        <v>25</v>
      </c>
      <c r="O41" s="28"/>
      <c r="P41" s="28">
        <v>42</v>
      </c>
      <c r="Q41" s="28">
        <v>19</v>
      </c>
      <c r="R41" s="28">
        <v>33</v>
      </c>
      <c r="S41" s="28">
        <v>11</v>
      </c>
      <c r="T41" s="30">
        <v>40</v>
      </c>
      <c r="V41" s="36">
        <f t="shared" si="2"/>
        <v>317</v>
      </c>
    </row>
    <row r="42" spans="2:22" x14ac:dyDescent="0.25">
      <c r="B42" s="24">
        <v>42826</v>
      </c>
      <c r="C42" s="27"/>
      <c r="D42" s="27"/>
      <c r="E42" s="27"/>
      <c r="F42" s="28"/>
      <c r="G42" s="29"/>
      <c r="H42" s="29"/>
      <c r="I42" s="29"/>
      <c r="J42" s="29"/>
      <c r="K42" s="28">
        <v>3</v>
      </c>
      <c r="L42" s="28">
        <v>5</v>
      </c>
      <c r="M42" s="28">
        <v>20</v>
      </c>
      <c r="N42" s="28">
        <v>104</v>
      </c>
      <c r="O42" s="28">
        <v>3</v>
      </c>
      <c r="P42" s="28">
        <v>16</v>
      </c>
      <c r="Q42" s="28">
        <v>11</v>
      </c>
      <c r="R42" s="28">
        <v>10</v>
      </c>
      <c r="S42" s="28">
        <v>11</v>
      </c>
      <c r="T42" s="30">
        <v>29</v>
      </c>
      <c r="V42" s="36">
        <f t="shared" si="2"/>
        <v>212</v>
      </c>
    </row>
    <row r="43" spans="2:22" x14ac:dyDescent="0.25">
      <c r="B43" s="24">
        <v>42856</v>
      </c>
      <c r="C43" s="27"/>
      <c r="D43" s="27"/>
      <c r="E43" s="27"/>
      <c r="F43" s="28"/>
      <c r="G43" s="29"/>
      <c r="H43" s="29"/>
      <c r="I43" s="29"/>
      <c r="J43" s="29"/>
      <c r="K43" s="28"/>
      <c r="L43" s="28">
        <v>3</v>
      </c>
      <c r="M43" s="28">
        <v>11</v>
      </c>
      <c r="N43" s="28">
        <v>52</v>
      </c>
      <c r="O43" s="28">
        <v>106</v>
      </c>
      <c r="P43" s="28">
        <v>67</v>
      </c>
      <c r="Q43" s="28">
        <v>23</v>
      </c>
      <c r="R43" s="28">
        <v>36</v>
      </c>
      <c r="S43" s="28">
        <v>44</v>
      </c>
      <c r="T43" s="30">
        <v>136</v>
      </c>
      <c r="V43" s="36">
        <f t="shared" si="2"/>
        <v>478</v>
      </c>
    </row>
    <row r="44" spans="2:22" x14ac:dyDescent="0.25">
      <c r="B44" s="24">
        <v>42887</v>
      </c>
      <c r="C44" s="27"/>
      <c r="D44" s="27"/>
      <c r="E44" s="27"/>
      <c r="F44" s="28"/>
      <c r="G44" s="29"/>
      <c r="H44" s="29"/>
      <c r="I44" s="29"/>
      <c r="J44" s="29"/>
      <c r="K44" s="28"/>
      <c r="L44" s="28"/>
      <c r="M44" s="28">
        <v>1</v>
      </c>
      <c r="N44" s="28"/>
      <c r="O44" s="28">
        <v>2</v>
      </c>
      <c r="P44" s="28">
        <v>25</v>
      </c>
      <c r="Q44" s="28">
        <v>1</v>
      </c>
      <c r="R44" s="28">
        <v>2</v>
      </c>
      <c r="S44" s="28">
        <v>1</v>
      </c>
      <c r="T44" s="30">
        <v>16</v>
      </c>
      <c r="V44" s="36">
        <f t="shared" si="2"/>
        <v>48</v>
      </c>
    </row>
    <row r="45" spans="2:22" ht="15.75" thickBot="1" x14ac:dyDescent="0.3">
      <c r="B45" s="31" t="s">
        <v>9</v>
      </c>
      <c r="C45" s="32">
        <f t="shared" ref="C45:T45" si="3">SUM(C34:C44)</f>
        <v>33</v>
      </c>
      <c r="D45" s="32">
        <f t="shared" si="3"/>
        <v>803</v>
      </c>
      <c r="E45" s="32">
        <f t="shared" si="3"/>
        <v>5517</v>
      </c>
      <c r="F45" s="33">
        <f t="shared" si="3"/>
        <v>10372</v>
      </c>
      <c r="G45" s="34">
        <f t="shared" si="3"/>
        <v>5067</v>
      </c>
      <c r="H45" s="34">
        <f t="shared" si="3"/>
        <v>1622</v>
      </c>
      <c r="I45" s="34">
        <f t="shared" si="3"/>
        <v>1936</v>
      </c>
      <c r="J45" s="34">
        <f t="shared" si="3"/>
        <v>2211</v>
      </c>
      <c r="K45" s="33">
        <f t="shared" si="3"/>
        <v>1749</v>
      </c>
      <c r="L45" s="33">
        <f t="shared" si="3"/>
        <v>978</v>
      </c>
      <c r="M45" s="33">
        <f t="shared" si="3"/>
        <v>1227</v>
      </c>
      <c r="N45" s="33">
        <f t="shared" si="3"/>
        <v>1048</v>
      </c>
      <c r="O45" s="33">
        <f t="shared" si="3"/>
        <v>462</v>
      </c>
      <c r="P45" s="33">
        <f t="shared" si="3"/>
        <v>757</v>
      </c>
      <c r="Q45" s="33">
        <f t="shared" si="3"/>
        <v>244</v>
      </c>
      <c r="R45" s="33">
        <f t="shared" si="3"/>
        <v>252</v>
      </c>
      <c r="S45" s="33">
        <f t="shared" si="3"/>
        <v>219</v>
      </c>
      <c r="T45" s="35">
        <f t="shared" si="3"/>
        <v>919</v>
      </c>
      <c r="V45" s="37">
        <f t="shared" si="2"/>
        <v>35416</v>
      </c>
    </row>
    <row r="46" spans="2:22" x14ac:dyDescent="0.25">
      <c r="B46" s="4"/>
      <c r="C46" s="5"/>
      <c r="D46" s="5"/>
      <c r="E46" s="5"/>
      <c r="F46" s="5"/>
      <c r="G46" s="5"/>
      <c r="H46" s="5"/>
      <c r="I46" s="12"/>
      <c r="J46" s="12"/>
      <c r="K46" s="5"/>
      <c r="L46" s="5"/>
      <c r="M46" s="7"/>
    </row>
    <row r="47" spans="2:22" x14ac:dyDescent="0.25">
      <c r="B47" s="14" t="s">
        <v>0</v>
      </c>
      <c r="C47" s="15"/>
      <c r="D47" s="15"/>
      <c r="E47" s="9"/>
      <c r="F47" s="13"/>
    </row>
    <row r="48" spans="2:22" x14ac:dyDescent="0.25">
      <c r="B48" s="16" t="s">
        <v>60</v>
      </c>
      <c r="C48" s="15"/>
      <c r="D48" s="15"/>
      <c r="E48" s="9"/>
      <c r="F48" s="9"/>
    </row>
    <row r="49" spans="2:22" x14ac:dyDescent="0.25">
      <c r="B49" s="14" t="s">
        <v>1</v>
      </c>
      <c r="C49" s="17"/>
      <c r="D49" s="17"/>
      <c r="E49" s="10"/>
      <c r="F49" s="10"/>
      <c r="G49" s="10"/>
      <c r="H49" s="10"/>
      <c r="I49" s="10"/>
      <c r="J49" s="10"/>
    </row>
    <row r="50" spans="2:22" x14ac:dyDescent="0.25">
      <c r="B50" s="16" t="s">
        <v>12</v>
      </c>
      <c r="C50" s="17"/>
      <c r="D50" s="17"/>
      <c r="E50" s="10"/>
      <c r="F50" s="10"/>
      <c r="G50" s="10"/>
      <c r="H50" s="10"/>
      <c r="I50" s="10"/>
      <c r="J50" s="10"/>
    </row>
    <row r="51" spans="2:22" ht="15.75" thickBot="1" x14ac:dyDescent="0.3"/>
    <row r="52" spans="2:22" ht="36.75" customHeight="1" thickBot="1" x14ac:dyDescent="0.3">
      <c r="B52" s="91" t="s">
        <v>52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</row>
    <row r="53" spans="2:22" x14ac:dyDescent="0.25">
      <c r="B53" s="23"/>
      <c r="C53" s="98" t="s">
        <v>11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V53" s="38" t="s">
        <v>17</v>
      </c>
    </row>
    <row r="54" spans="2:22" x14ac:dyDescent="0.25">
      <c r="B54" s="23" t="s">
        <v>8</v>
      </c>
      <c r="C54" s="25">
        <v>42948</v>
      </c>
      <c r="D54" s="25">
        <v>42979</v>
      </c>
      <c r="E54" s="25">
        <v>43009</v>
      </c>
      <c r="F54" s="25">
        <v>43040</v>
      </c>
      <c r="G54" s="25">
        <v>43070</v>
      </c>
      <c r="H54" s="25">
        <v>43101</v>
      </c>
      <c r="I54" s="25">
        <v>43132</v>
      </c>
      <c r="J54" s="25">
        <v>43160</v>
      </c>
      <c r="K54" s="25">
        <v>43191</v>
      </c>
      <c r="L54" s="25">
        <v>43221</v>
      </c>
      <c r="M54" s="25">
        <v>43252</v>
      </c>
      <c r="N54" s="25">
        <v>43282</v>
      </c>
      <c r="O54" s="25">
        <v>43313</v>
      </c>
      <c r="P54" s="25">
        <v>43344</v>
      </c>
      <c r="Q54" s="25">
        <v>43374</v>
      </c>
      <c r="R54" s="25">
        <v>43405</v>
      </c>
      <c r="S54" s="25">
        <v>43435</v>
      </c>
      <c r="T54" s="26" t="s">
        <v>14</v>
      </c>
      <c r="V54" s="39" t="s">
        <v>18</v>
      </c>
    </row>
    <row r="55" spans="2:22" x14ac:dyDescent="0.25">
      <c r="B55" s="24">
        <v>42948</v>
      </c>
      <c r="C55" s="27">
        <v>305</v>
      </c>
      <c r="D55" s="27">
        <v>1043</v>
      </c>
      <c r="E55" s="27">
        <v>5370</v>
      </c>
      <c r="F55" s="28">
        <v>514</v>
      </c>
      <c r="G55" s="29">
        <v>171</v>
      </c>
      <c r="H55" s="29">
        <v>453</v>
      </c>
      <c r="I55" s="29">
        <v>250</v>
      </c>
      <c r="J55" s="29">
        <v>101</v>
      </c>
      <c r="K55" s="28">
        <v>152</v>
      </c>
      <c r="L55" s="28">
        <v>119</v>
      </c>
      <c r="M55" s="28">
        <v>54</v>
      </c>
      <c r="N55" s="28">
        <v>76</v>
      </c>
      <c r="O55" s="28">
        <v>41</v>
      </c>
      <c r="P55" s="28">
        <v>19</v>
      </c>
      <c r="Q55" s="28">
        <v>13</v>
      </c>
      <c r="R55" s="28">
        <v>15</v>
      </c>
      <c r="S55" s="28">
        <v>6</v>
      </c>
      <c r="T55" s="30">
        <v>54</v>
      </c>
      <c r="V55" s="36">
        <f>SUM(C55:T55)</f>
        <v>8756</v>
      </c>
    </row>
    <row r="56" spans="2:22" x14ac:dyDescent="0.25">
      <c r="B56" s="24">
        <v>42979</v>
      </c>
      <c r="C56" s="27"/>
      <c r="D56" s="27">
        <v>918</v>
      </c>
      <c r="E56" s="27">
        <v>1333</v>
      </c>
      <c r="F56" s="28">
        <v>4840</v>
      </c>
      <c r="G56" s="29">
        <v>1202</v>
      </c>
      <c r="H56" s="29">
        <v>234</v>
      </c>
      <c r="I56" s="29">
        <v>247</v>
      </c>
      <c r="J56" s="29">
        <v>335</v>
      </c>
      <c r="K56" s="28">
        <v>224</v>
      </c>
      <c r="L56" s="28">
        <v>169</v>
      </c>
      <c r="M56" s="28">
        <v>76</v>
      </c>
      <c r="N56" s="28">
        <v>131</v>
      </c>
      <c r="O56" s="28">
        <v>62</v>
      </c>
      <c r="P56" s="28">
        <v>58</v>
      </c>
      <c r="Q56" s="28">
        <v>20</v>
      </c>
      <c r="R56" s="28">
        <v>27</v>
      </c>
      <c r="S56" s="28">
        <v>12</v>
      </c>
      <c r="T56" s="30">
        <v>77</v>
      </c>
      <c r="V56" s="36">
        <f t="shared" ref="V56:V66" si="4">SUM(C56:T56)</f>
        <v>9965</v>
      </c>
    </row>
    <row r="57" spans="2:22" x14ac:dyDescent="0.25">
      <c r="B57" s="24">
        <v>43009</v>
      </c>
      <c r="C57" s="27"/>
      <c r="D57" s="27"/>
      <c r="E57" s="27">
        <v>942</v>
      </c>
      <c r="F57" s="28">
        <v>278</v>
      </c>
      <c r="G57" s="29">
        <v>2814</v>
      </c>
      <c r="H57" s="29">
        <v>1285</v>
      </c>
      <c r="I57" s="29">
        <v>174</v>
      </c>
      <c r="J57" s="29">
        <v>156</v>
      </c>
      <c r="K57" s="28">
        <v>283</v>
      </c>
      <c r="L57" s="28">
        <v>170</v>
      </c>
      <c r="M57" s="28">
        <v>70</v>
      </c>
      <c r="N57" s="28">
        <v>85</v>
      </c>
      <c r="O57" s="28">
        <v>64</v>
      </c>
      <c r="P57" s="28">
        <v>26</v>
      </c>
      <c r="Q57" s="28">
        <v>6</v>
      </c>
      <c r="R57" s="28">
        <v>13</v>
      </c>
      <c r="S57" s="28">
        <v>11</v>
      </c>
      <c r="T57" s="30">
        <v>81</v>
      </c>
      <c r="V57" s="36">
        <f t="shared" si="4"/>
        <v>6458</v>
      </c>
    </row>
    <row r="58" spans="2:22" x14ac:dyDescent="0.25">
      <c r="B58" s="24">
        <v>43040</v>
      </c>
      <c r="C58" s="27"/>
      <c r="D58" s="27"/>
      <c r="E58" s="27"/>
      <c r="F58" s="28">
        <v>43</v>
      </c>
      <c r="G58" s="29">
        <v>214</v>
      </c>
      <c r="H58" s="29">
        <v>533</v>
      </c>
      <c r="I58" s="29">
        <v>564</v>
      </c>
      <c r="J58" s="29">
        <v>38</v>
      </c>
      <c r="K58" s="28">
        <v>68</v>
      </c>
      <c r="L58" s="28">
        <v>114</v>
      </c>
      <c r="M58" s="28">
        <v>29</v>
      </c>
      <c r="N58" s="28">
        <v>47</v>
      </c>
      <c r="O58" s="28">
        <v>30</v>
      </c>
      <c r="P58" s="28">
        <v>17</v>
      </c>
      <c r="Q58" s="28">
        <v>10</v>
      </c>
      <c r="R58" s="28">
        <v>4</v>
      </c>
      <c r="S58" s="28">
        <v>11</v>
      </c>
      <c r="T58" s="30">
        <v>43</v>
      </c>
      <c r="V58" s="36">
        <f t="shared" si="4"/>
        <v>1765</v>
      </c>
    </row>
    <row r="59" spans="2:22" x14ac:dyDescent="0.25">
      <c r="B59" s="24">
        <v>43070</v>
      </c>
      <c r="C59" s="27"/>
      <c r="D59" s="27"/>
      <c r="E59" s="27"/>
      <c r="F59" s="28"/>
      <c r="G59" s="29">
        <v>39</v>
      </c>
      <c r="H59" s="29">
        <v>15</v>
      </c>
      <c r="I59" s="29">
        <v>58</v>
      </c>
      <c r="J59" s="29">
        <v>306</v>
      </c>
      <c r="K59" s="28">
        <v>18</v>
      </c>
      <c r="L59" s="28">
        <v>62</v>
      </c>
      <c r="M59" s="28">
        <v>48</v>
      </c>
      <c r="N59" s="28">
        <v>31</v>
      </c>
      <c r="O59" s="28">
        <v>17</v>
      </c>
      <c r="P59" s="28">
        <v>14</v>
      </c>
      <c r="Q59" s="28">
        <v>5</v>
      </c>
      <c r="R59" s="28">
        <v>7</v>
      </c>
      <c r="S59" s="28">
        <v>5</v>
      </c>
      <c r="T59" s="30">
        <v>29</v>
      </c>
      <c r="V59" s="36">
        <f t="shared" si="4"/>
        <v>654</v>
      </c>
    </row>
    <row r="60" spans="2:22" x14ac:dyDescent="0.25">
      <c r="B60" s="24">
        <v>43101</v>
      </c>
      <c r="C60" s="27"/>
      <c r="D60" s="27"/>
      <c r="E60" s="27"/>
      <c r="F60" s="28"/>
      <c r="G60" s="29"/>
      <c r="H60" s="29">
        <v>6</v>
      </c>
      <c r="I60" s="29">
        <v>39</v>
      </c>
      <c r="J60" s="29">
        <v>64</v>
      </c>
      <c r="K60" s="28">
        <v>209</v>
      </c>
      <c r="L60" s="28">
        <v>17</v>
      </c>
      <c r="M60" s="28">
        <v>31</v>
      </c>
      <c r="N60" s="28">
        <v>32</v>
      </c>
      <c r="O60" s="28">
        <v>18</v>
      </c>
      <c r="P60" s="28">
        <v>9</v>
      </c>
      <c r="Q60" s="28">
        <v>3</v>
      </c>
      <c r="R60" s="28">
        <v>3</v>
      </c>
      <c r="S60" s="28">
        <v>3</v>
      </c>
      <c r="T60" s="30">
        <v>27</v>
      </c>
      <c r="V60" s="36">
        <f t="shared" si="4"/>
        <v>461</v>
      </c>
    </row>
    <row r="61" spans="2:22" x14ac:dyDescent="0.25">
      <c r="B61" s="24">
        <v>43132</v>
      </c>
      <c r="C61" s="27"/>
      <c r="D61" s="27"/>
      <c r="E61" s="27"/>
      <c r="F61" s="28"/>
      <c r="G61" s="29"/>
      <c r="H61" s="29"/>
      <c r="I61" s="29">
        <v>14</v>
      </c>
      <c r="J61" s="29">
        <v>18</v>
      </c>
      <c r="K61" s="28">
        <v>111</v>
      </c>
      <c r="L61" s="28">
        <v>56</v>
      </c>
      <c r="M61" s="28">
        <v>7</v>
      </c>
      <c r="N61" s="28">
        <v>29</v>
      </c>
      <c r="O61" s="28">
        <v>25</v>
      </c>
      <c r="P61" s="28">
        <v>5</v>
      </c>
      <c r="Q61" s="28">
        <v>8</v>
      </c>
      <c r="R61" s="28">
        <v>3</v>
      </c>
      <c r="S61" s="28"/>
      <c r="T61" s="30">
        <v>25</v>
      </c>
      <c r="V61" s="36">
        <f t="shared" si="4"/>
        <v>301</v>
      </c>
    </row>
    <row r="62" spans="2:22" x14ac:dyDescent="0.25">
      <c r="B62" s="24">
        <v>43160</v>
      </c>
      <c r="C62" s="27"/>
      <c r="D62" s="27"/>
      <c r="E62" s="27"/>
      <c r="F62" s="28"/>
      <c r="G62" s="29"/>
      <c r="H62" s="29"/>
      <c r="I62" s="29"/>
      <c r="J62" s="29">
        <v>10</v>
      </c>
      <c r="K62" s="28">
        <v>8</v>
      </c>
      <c r="L62" s="28">
        <v>134</v>
      </c>
      <c r="M62" s="28">
        <v>36</v>
      </c>
      <c r="N62" s="28">
        <v>40</v>
      </c>
      <c r="O62" s="28">
        <v>26</v>
      </c>
      <c r="P62" s="28">
        <v>5</v>
      </c>
      <c r="Q62" s="28">
        <v>11</v>
      </c>
      <c r="R62" s="28">
        <v>3</v>
      </c>
      <c r="S62" s="28">
        <v>2</v>
      </c>
      <c r="T62" s="30">
        <v>21</v>
      </c>
      <c r="V62" s="36">
        <f t="shared" si="4"/>
        <v>296</v>
      </c>
    </row>
    <row r="63" spans="2:22" x14ac:dyDescent="0.25">
      <c r="B63" s="24">
        <v>43191</v>
      </c>
      <c r="C63" s="27"/>
      <c r="D63" s="27"/>
      <c r="E63" s="27"/>
      <c r="F63" s="28"/>
      <c r="G63" s="29"/>
      <c r="H63" s="29"/>
      <c r="I63" s="29"/>
      <c r="J63" s="29"/>
      <c r="K63" s="28">
        <v>4</v>
      </c>
      <c r="L63" s="28">
        <v>6</v>
      </c>
      <c r="M63" s="28">
        <v>70</v>
      </c>
      <c r="N63" s="28">
        <v>18</v>
      </c>
      <c r="O63" s="28">
        <v>36</v>
      </c>
      <c r="P63" s="28">
        <v>9</v>
      </c>
      <c r="Q63" s="28">
        <v>4</v>
      </c>
      <c r="R63" s="28">
        <v>8</v>
      </c>
      <c r="S63" s="28">
        <v>6</v>
      </c>
      <c r="T63" s="30">
        <v>18</v>
      </c>
      <c r="V63" s="36">
        <f t="shared" si="4"/>
        <v>179</v>
      </c>
    </row>
    <row r="64" spans="2:22" x14ac:dyDescent="0.25">
      <c r="B64" s="24">
        <v>43221</v>
      </c>
      <c r="C64" s="27"/>
      <c r="D64" s="27"/>
      <c r="E64" s="27"/>
      <c r="F64" s="28"/>
      <c r="G64" s="29"/>
      <c r="H64" s="29"/>
      <c r="I64" s="29"/>
      <c r="J64" s="29"/>
      <c r="K64" s="28"/>
      <c r="L64" s="28">
        <v>17</v>
      </c>
      <c r="M64" s="28">
        <v>33</v>
      </c>
      <c r="N64" s="28">
        <v>180</v>
      </c>
      <c r="O64" s="28">
        <v>74</v>
      </c>
      <c r="P64" s="28">
        <v>30</v>
      </c>
      <c r="Q64" s="28">
        <v>18</v>
      </c>
      <c r="R64" s="28">
        <v>15</v>
      </c>
      <c r="S64" s="28">
        <v>3</v>
      </c>
      <c r="T64" s="30">
        <v>67</v>
      </c>
      <c r="V64" s="36">
        <f t="shared" si="4"/>
        <v>437</v>
      </c>
    </row>
    <row r="65" spans="2:22" x14ac:dyDescent="0.25">
      <c r="B65" s="24">
        <v>43252</v>
      </c>
      <c r="C65" s="27"/>
      <c r="D65" s="27"/>
      <c r="E65" s="27"/>
      <c r="F65" s="28"/>
      <c r="G65" s="29"/>
      <c r="H65" s="29"/>
      <c r="I65" s="29"/>
      <c r="J65" s="29"/>
      <c r="K65" s="28"/>
      <c r="L65" s="28"/>
      <c r="M65" s="28">
        <v>2</v>
      </c>
      <c r="N65" s="28">
        <v>14</v>
      </c>
      <c r="O65" s="28">
        <v>6</v>
      </c>
      <c r="P65" s="28">
        <v>4</v>
      </c>
      <c r="Q65" s="28"/>
      <c r="R65" s="28">
        <v>1</v>
      </c>
      <c r="S65" s="28">
        <v>1</v>
      </c>
      <c r="T65" s="30">
        <v>10</v>
      </c>
      <c r="V65" s="36">
        <f t="shared" si="4"/>
        <v>38</v>
      </c>
    </row>
    <row r="66" spans="2:22" ht="15.75" thickBot="1" x14ac:dyDescent="0.3">
      <c r="B66" s="31" t="s">
        <v>9</v>
      </c>
      <c r="C66" s="32">
        <f t="shared" ref="C66:T66" si="5">SUM(C55:C65)</f>
        <v>305</v>
      </c>
      <c r="D66" s="32">
        <f t="shared" si="5"/>
        <v>1961</v>
      </c>
      <c r="E66" s="32">
        <f t="shared" si="5"/>
        <v>7645</v>
      </c>
      <c r="F66" s="33">
        <f t="shared" si="5"/>
        <v>5675</v>
      </c>
      <c r="G66" s="34">
        <f t="shared" si="5"/>
        <v>4440</v>
      </c>
      <c r="H66" s="34">
        <f t="shared" si="5"/>
        <v>2526</v>
      </c>
      <c r="I66" s="34">
        <f t="shared" si="5"/>
        <v>1346</v>
      </c>
      <c r="J66" s="34">
        <f t="shared" si="5"/>
        <v>1028</v>
      </c>
      <c r="K66" s="33">
        <f t="shared" si="5"/>
        <v>1077</v>
      </c>
      <c r="L66" s="33">
        <f t="shared" si="5"/>
        <v>864</v>
      </c>
      <c r="M66" s="33">
        <f t="shared" si="5"/>
        <v>456</v>
      </c>
      <c r="N66" s="33">
        <f t="shared" si="5"/>
        <v>683</v>
      </c>
      <c r="O66" s="33">
        <f t="shared" si="5"/>
        <v>399</v>
      </c>
      <c r="P66" s="33">
        <f t="shared" si="5"/>
        <v>196</v>
      </c>
      <c r="Q66" s="33">
        <f t="shared" si="5"/>
        <v>98</v>
      </c>
      <c r="R66" s="33">
        <f t="shared" si="5"/>
        <v>99</v>
      </c>
      <c r="S66" s="33">
        <f t="shared" si="5"/>
        <v>60</v>
      </c>
      <c r="T66" s="35">
        <f t="shared" si="5"/>
        <v>452</v>
      </c>
      <c r="V66" s="37">
        <f t="shared" si="4"/>
        <v>29310</v>
      </c>
    </row>
    <row r="67" spans="2:22" x14ac:dyDescent="0.25">
      <c r="B67" s="4"/>
      <c r="C67" s="5"/>
      <c r="D67" s="5"/>
      <c r="E67" s="5"/>
      <c r="F67" s="5"/>
      <c r="G67" s="5"/>
      <c r="H67" s="5"/>
      <c r="I67" s="12"/>
      <c r="J67" s="12"/>
      <c r="K67" s="5"/>
      <c r="L67" s="5"/>
      <c r="M67" s="7"/>
    </row>
    <row r="68" spans="2:22" x14ac:dyDescent="0.25">
      <c r="B68" s="14" t="s">
        <v>0</v>
      </c>
      <c r="C68" s="15"/>
      <c r="D68" s="15"/>
      <c r="E68" s="9"/>
      <c r="F68" s="13"/>
    </row>
    <row r="69" spans="2:22" x14ac:dyDescent="0.25">
      <c r="B69" s="16" t="s">
        <v>60</v>
      </c>
      <c r="C69" s="15"/>
      <c r="D69" s="15"/>
      <c r="E69" s="9"/>
      <c r="F69" s="9"/>
    </row>
    <row r="70" spans="2:22" x14ac:dyDescent="0.25">
      <c r="B70" s="14" t="s">
        <v>1</v>
      </c>
      <c r="C70" s="17"/>
      <c r="D70" s="17"/>
      <c r="E70" s="10"/>
      <c r="F70" s="10"/>
      <c r="G70" s="10"/>
      <c r="H70" s="10"/>
      <c r="I70" s="10"/>
      <c r="J70" s="10"/>
    </row>
    <row r="71" spans="2:22" x14ac:dyDescent="0.25">
      <c r="B71" s="16" t="s">
        <v>12</v>
      </c>
      <c r="C71" s="17"/>
      <c r="D71" s="17"/>
      <c r="E71" s="10"/>
      <c r="F71" s="10"/>
      <c r="G71" s="10"/>
      <c r="H71" s="10"/>
      <c r="I71" s="10"/>
      <c r="J71" s="10"/>
    </row>
    <row r="72" spans="2:22" ht="15.75" thickBot="1" x14ac:dyDescent="0.3"/>
    <row r="73" spans="2:22" ht="36.75" customHeight="1" thickBot="1" x14ac:dyDescent="0.3">
      <c r="B73" s="91" t="s">
        <v>53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</row>
    <row r="74" spans="2:22" x14ac:dyDescent="0.25">
      <c r="B74" s="23"/>
      <c r="C74" s="98" t="s">
        <v>11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/>
      <c r="V74" s="38" t="s">
        <v>17</v>
      </c>
    </row>
    <row r="75" spans="2:22" x14ac:dyDescent="0.25">
      <c r="B75" s="23" t="s">
        <v>8</v>
      </c>
      <c r="C75" s="25">
        <v>43313</v>
      </c>
      <c r="D75" s="25">
        <v>43344</v>
      </c>
      <c r="E75" s="25">
        <v>43374</v>
      </c>
      <c r="F75" s="25">
        <v>43405</v>
      </c>
      <c r="G75" s="25">
        <v>43435</v>
      </c>
      <c r="H75" s="25">
        <v>43466</v>
      </c>
      <c r="I75" s="25">
        <v>43497</v>
      </c>
      <c r="J75" s="25">
        <v>43525</v>
      </c>
      <c r="K75" s="25">
        <v>43556</v>
      </c>
      <c r="L75" s="25">
        <v>43586</v>
      </c>
      <c r="M75" s="25">
        <v>43617</v>
      </c>
      <c r="N75" s="25">
        <v>43647</v>
      </c>
      <c r="O75" s="25">
        <v>43678</v>
      </c>
      <c r="P75" s="25">
        <v>43709</v>
      </c>
      <c r="Q75" s="25">
        <v>43739</v>
      </c>
      <c r="R75" s="25">
        <v>43770</v>
      </c>
      <c r="S75" s="25">
        <v>43800</v>
      </c>
      <c r="T75" s="26" t="s">
        <v>15</v>
      </c>
      <c r="V75" s="39" t="s">
        <v>18</v>
      </c>
    </row>
    <row r="76" spans="2:22" x14ac:dyDescent="0.25">
      <c r="B76" s="24">
        <v>43313</v>
      </c>
      <c r="C76" s="27">
        <v>608</v>
      </c>
      <c r="D76" s="27">
        <v>3460</v>
      </c>
      <c r="E76" s="27">
        <v>3822</v>
      </c>
      <c r="F76" s="28">
        <v>1031</v>
      </c>
      <c r="G76" s="29">
        <v>288</v>
      </c>
      <c r="H76" s="29">
        <v>193</v>
      </c>
      <c r="I76" s="29">
        <v>116</v>
      </c>
      <c r="J76" s="29">
        <v>115</v>
      </c>
      <c r="K76" s="28">
        <v>104</v>
      </c>
      <c r="L76" s="28">
        <v>83</v>
      </c>
      <c r="M76" s="28">
        <v>35</v>
      </c>
      <c r="N76" s="28">
        <v>39</v>
      </c>
      <c r="O76" s="28">
        <v>24</v>
      </c>
      <c r="P76" s="28">
        <v>45</v>
      </c>
      <c r="Q76" s="28">
        <v>26</v>
      </c>
      <c r="R76" s="28">
        <v>6</v>
      </c>
      <c r="S76" s="28">
        <v>4</v>
      </c>
      <c r="T76" s="30">
        <v>59</v>
      </c>
      <c r="V76" s="36">
        <f>SUM(C76:T76)</f>
        <v>10058</v>
      </c>
    </row>
    <row r="77" spans="2:22" x14ac:dyDescent="0.25">
      <c r="B77" s="24">
        <v>43344</v>
      </c>
      <c r="C77" s="27"/>
      <c r="D77" s="27">
        <v>1083</v>
      </c>
      <c r="E77" s="27">
        <v>5388</v>
      </c>
      <c r="F77" s="28">
        <v>3451</v>
      </c>
      <c r="G77" s="29">
        <v>285</v>
      </c>
      <c r="H77" s="29">
        <v>310</v>
      </c>
      <c r="I77" s="29">
        <v>276</v>
      </c>
      <c r="J77" s="29">
        <v>239</v>
      </c>
      <c r="K77" s="28">
        <v>198</v>
      </c>
      <c r="L77" s="28">
        <v>170</v>
      </c>
      <c r="M77" s="28">
        <v>56</v>
      </c>
      <c r="N77" s="28">
        <v>63</v>
      </c>
      <c r="O77" s="28">
        <v>25</v>
      </c>
      <c r="P77" s="28">
        <v>72</v>
      </c>
      <c r="Q77" s="28">
        <v>44</v>
      </c>
      <c r="R77" s="28">
        <v>21</v>
      </c>
      <c r="S77" s="28">
        <v>7</v>
      </c>
      <c r="T77" s="30">
        <v>101</v>
      </c>
      <c r="V77" s="36">
        <f t="shared" ref="V77:V87" si="6">SUM(C77:T77)</f>
        <v>11789</v>
      </c>
    </row>
    <row r="78" spans="2:22" x14ac:dyDescent="0.25">
      <c r="B78" s="24">
        <v>43374</v>
      </c>
      <c r="C78" s="27"/>
      <c r="D78" s="27"/>
      <c r="E78" s="27">
        <v>870</v>
      </c>
      <c r="F78" s="28">
        <v>2609</v>
      </c>
      <c r="G78" s="29">
        <v>2818</v>
      </c>
      <c r="H78" s="29">
        <v>252</v>
      </c>
      <c r="I78" s="29">
        <v>113</v>
      </c>
      <c r="J78" s="29">
        <v>335</v>
      </c>
      <c r="K78" s="28">
        <v>201</v>
      </c>
      <c r="L78" s="28">
        <v>157</v>
      </c>
      <c r="M78" s="28">
        <v>69</v>
      </c>
      <c r="N78" s="28">
        <v>73</v>
      </c>
      <c r="O78" s="28">
        <v>28</v>
      </c>
      <c r="P78" s="28">
        <v>70</v>
      </c>
      <c r="Q78" s="28">
        <v>37</v>
      </c>
      <c r="R78" s="28">
        <v>18</v>
      </c>
      <c r="S78" s="28">
        <v>15</v>
      </c>
      <c r="T78" s="30">
        <v>80</v>
      </c>
      <c r="V78" s="36">
        <f t="shared" si="6"/>
        <v>7745</v>
      </c>
    </row>
    <row r="79" spans="2:22" x14ac:dyDescent="0.25">
      <c r="B79" s="24">
        <v>43405</v>
      </c>
      <c r="C79" s="27"/>
      <c r="D79" s="27"/>
      <c r="E79" s="27"/>
      <c r="F79" s="28">
        <v>5</v>
      </c>
      <c r="G79" s="29">
        <v>374</v>
      </c>
      <c r="H79" s="29">
        <v>560</v>
      </c>
      <c r="I79" s="29">
        <v>418</v>
      </c>
      <c r="J79" s="29">
        <v>30</v>
      </c>
      <c r="K79" s="28">
        <v>71</v>
      </c>
      <c r="L79" s="28">
        <v>84</v>
      </c>
      <c r="M79" s="28">
        <v>24</v>
      </c>
      <c r="N79" s="28">
        <v>34</v>
      </c>
      <c r="O79" s="28">
        <v>13</v>
      </c>
      <c r="P79" s="28">
        <v>24</v>
      </c>
      <c r="Q79" s="28">
        <v>10</v>
      </c>
      <c r="R79" s="28">
        <v>12</v>
      </c>
      <c r="S79" s="28">
        <v>4</v>
      </c>
      <c r="T79" s="30">
        <v>35</v>
      </c>
      <c r="V79" s="36">
        <f t="shared" si="6"/>
        <v>1698</v>
      </c>
    </row>
    <row r="80" spans="2:22" x14ac:dyDescent="0.25">
      <c r="B80" s="24">
        <v>43435</v>
      </c>
      <c r="C80" s="27"/>
      <c r="D80" s="27"/>
      <c r="E80" s="27"/>
      <c r="F80" s="28"/>
      <c r="G80" s="29">
        <v>55</v>
      </c>
      <c r="H80" s="29">
        <v>78</v>
      </c>
      <c r="I80" s="29">
        <v>95</v>
      </c>
      <c r="J80" s="29">
        <v>257</v>
      </c>
      <c r="K80" s="28">
        <v>12</v>
      </c>
      <c r="L80" s="28">
        <v>58</v>
      </c>
      <c r="M80" s="28">
        <v>23</v>
      </c>
      <c r="N80" s="28">
        <v>24</v>
      </c>
      <c r="O80" s="28">
        <v>14</v>
      </c>
      <c r="P80" s="28">
        <v>20</v>
      </c>
      <c r="Q80" s="28">
        <v>10</v>
      </c>
      <c r="R80" s="28">
        <v>8</v>
      </c>
      <c r="S80" s="28">
        <v>1</v>
      </c>
      <c r="T80" s="30">
        <v>35</v>
      </c>
      <c r="V80" s="36">
        <f t="shared" si="6"/>
        <v>690</v>
      </c>
    </row>
    <row r="81" spans="2:22" x14ac:dyDescent="0.25">
      <c r="B81" s="24">
        <v>43466</v>
      </c>
      <c r="C81" s="27"/>
      <c r="D81" s="27"/>
      <c r="E81" s="27"/>
      <c r="F81" s="28"/>
      <c r="G81" s="29"/>
      <c r="H81" s="29">
        <v>32</v>
      </c>
      <c r="I81" s="29">
        <v>28</v>
      </c>
      <c r="J81" s="29">
        <v>118</v>
      </c>
      <c r="K81" s="28">
        <v>88</v>
      </c>
      <c r="L81" s="28">
        <v>30</v>
      </c>
      <c r="M81" s="28">
        <v>32</v>
      </c>
      <c r="N81" s="28">
        <v>27</v>
      </c>
      <c r="O81" s="28">
        <v>12</v>
      </c>
      <c r="P81" s="28">
        <v>14</v>
      </c>
      <c r="Q81" s="28">
        <v>15</v>
      </c>
      <c r="R81" s="28">
        <v>5</v>
      </c>
      <c r="S81" s="28">
        <v>1</v>
      </c>
      <c r="T81" s="30">
        <v>13</v>
      </c>
      <c r="V81" s="36">
        <f t="shared" si="6"/>
        <v>415</v>
      </c>
    </row>
    <row r="82" spans="2:22" x14ac:dyDescent="0.25">
      <c r="B82" s="24">
        <v>43497</v>
      </c>
      <c r="C82" s="27"/>
      <c r="D82" s="27"/>
      <c r="E82" s="27"/>
      <c r="F82" s="28"/>
      <c r="G82" s="29"/>
      <c r="H82" s="29"/>
      <c r="I82" s="29">
        <v>19</v>
      </c>
      <c r="J82" s="29">
        <v>18</v>
      </c>
      <c r="K82" s="28">
        <v>132</v>
      </c>
      <c r="L82" s="28">
        <v>16</v>
      </c>
      <c r="M82" s="28">
        <v>21</v>
      </c>
      <c r="N82" s="28">
        <v>32</v>
      </c>
      <c r="O82" s="28">
        <v>12</v>
      </c>
      <c r="P82" s="28">
        <v>14</v>
      </c>
      <c r="Q82" s="28">
        <v>8</v>
      </c>
      <c r="R82" s="28">
        <v>2</v>
      </c>
      <c r="S82" s="28"/>
      <c r="T82" s="30">
        <v>11</v>
      </c>
      <c r="V82" s="36">
        <f t="shared" si="6"/>
        <v>285</v>
      </c>
    </row>
    <row r="83" spans="2:22" x14ac:dyDescent="0.25">
      <c r="B83" s="24">
        <v>43525</v>
      </c>
      <c r="C83" s="27"/>
      <c r="D83" s="27"/>
      <c r="E83" s="27"/>
      <c r="F83" s="28"/>
      <c r="G83" s="29"/>
      <c r="H83" s="29"/>
      <c r="I83" s="29"/>
      <c r="J83" s="29">
        <v>24</v>
      </c>
      <c r="K83" s="28">
        <v>52</v>
      </c>
      <c r="L83" s="28">
        <v>88</v>
      </c>
      <c r="M83" s="28">
        <v>4</v>
      </c>
      <c r="N83" s="28">
        <v>34</v>
      </c>
      <c r="O83" s="28">
        <v>9</v>
      </c>
      <c r="P83" s="28">
        <v>12</v>
      </c>
      <c r="Q83" s="28">
        <v>6</v>
      </c>
      <c r="R83" s="28">
        <v>3</v>
      </c>
      <c r="S83" s="28">
        <v>3</v>
      </c>
      <c r="T83" s="30">
        <v>14</v>
      </c>
      <c r="V83" s="36">
        <f t="shared" si="6"/>
        <v>249</v>
      </c>
    </row>
    <row r="84" spans="2:22" x14ac:dyDescent="0.25">
      <c r="B84" s="24">
        <v>43556</v>
      </c>
      <c r="C84" s="27"/>
      <c r="D84" s="27"/>
      <c r="E84" s="27"/>
      <c r="F84" s="28"/>
      <c r="G84" s="29"/>
      <c r="H84" s="29"/>
      <c r="I84" s="29"/>
      <c r="J84" s="29"/>
      <c r="K84" s="28">
        <v>8</v>
      </c>
      <c r="L84" s="28">
        <v>31</v>
      </c>
      <c r="M84" s="28">
        <v>56</v>
      </c>
      <c r="N84" s="28">
        <v>7</v>
      </c>
      <c r="O84" s="28">
        <v>11</v>
      </c>
      <c r="P84" s="28">
        <v>32</v>
      </c>
      <c r="Q84" s="28">
        <v>2</v>
      </c>
      <c r="R84" s="28">
        <v>5</v>
      </c>
      <c r="S84" s="28">
        <v>3</v>
      </c>
      <c r="T84" s="30">
        <v>17</v>
      </c>
      <c r="V84" s="36">
        <f t="shared" si="6"/>
        <v>172</v>
      </c>
    </row>
    <row r="85" spans="2:22" x14ac:dyDescent="0.25">
      <c r="B85" s="24">
        <v>43586</v>
      </c>
      <c r="C85" s="27"/>
      <c r="D85" s="27"/>
      <c r="E85" s="27"/>
      <c r="F85" s="28"/>
      <c r="G85" s="29"/>
      <c r="H85" s="29"/>
      <c r="I85" s="29"/>
      <c r="J85" s="29"/>
      <c r="K85" s="28"/>
      <c r="L85" s="28">
        <v>30</v>
      </c>
      <c r="M85" s="28">
        <v>35</v>
      </c>
      <c r="N85" s="28">
        <v>128</v>
      </c>
      <c r="O85" s="28">
        <v>43</v>
      </c>
      <c r="P85" s="28">
        <v>46</v>
      </c>
      <c r="Q85" s="28">
        <v>20</v>
      </c>
      <c r="R85" s="28">
        <v>7</v>
      </c>
      <c r="S85" s="28">
        <v>2</v>
      </c>
      <c r="T85" s="30">
        <v>53</v>
      </c>
      <c r="V85" s="36">
        <f t="shared" si="6"/>
        <v>364</v>
      </c>
    </row>
    <row r="86" spans="2:22" x14ac:dyDescent="0.25">
      <c r="B86" s="24">
        <v>43617</v>
      </c>
      <c r="C86" s="27"/>
      <c r="D86" s="27"/>
      <c r="E86" s="27"/>
      <c r="F86" s="28"/>
      <c r="G86" s="29"/>
      <c r="H86" s="29"/>
      <c r="I86" s="29"/>
      <c r="J86" s="29"/>
      <c r="K86" s="28"/>
      <c r="L86" s="28"/>
      <c r="M86" s="28">
        <v>2</v>
      </c>
      <c r="N86" s="28">
        <v>2</v>
      </c>
      <c r="O86" s="28">
        <v>8</v>
      </c>
      <c r="P86" s="28"/>
      <c r="Q86" s="28">
        <v>1</v>
      </c>
      <c r="R86" s="28"/>
      <c r="S86" s="28"/>
      <c r="T86" s="30">
        <v>6</v>
      </c>
      <c r="V86" s="36">
        <f t="shared" si="6"/>
        <v>19</v>
      </c>
    </row>
    <row r="87" spans="2:22" ht="15.75" thickBot="1" x14ac:dyDescent="0.3">
      <c r="B87" s="31" t="s">
        <v>9</v>
      </c>
      <c r="C87" s="32">
        <f t="shared" ref="C87:T87" si="7">SUM(C76:C86)</f>
        <v>608</v>
      </c>
      <c r="D87" s="32">
        <f t="shared" si="7"/>
        <v>4543</v>
      </c>
      <c r="E87" s="32">
        <f t="shared" si="7"/>
        <v>10080</v>
      </c>
      <c r="F87" s="33">
        <f t="shared" si="7"/>
        <v>7096</v>
      </c>
      <c r="G87" s="34">
        <f t="shared" si="7"/>
        <v>3820</v>
      </c>
      <c r="H87" s="34">
        <f t="shared" si="7"/>
        <v>1425</v>
      </c>
      <c r="I87" s="34">
        <f t="shared" si="7"/>
        <v>1065</v>
      </c>
      <c r="J87" s="34">
        <f t="shared" si="7"/>
        <v>1136</v>
      </c>
      <c r="K87" s="33">
        <f t="shared" si="7"/>
        <v>866</v>
      </c>
      <c r="L87" s="33">
        <f t="shared" si="7"/>
        <v>747</v>
      </c>
      <c r="M87" s="33">
        <f t="shared" si="7"/>
        <v>357</v>
      </c>
      <c r="N87" s="33">
        <f t="shared" si="7"/>
        <v>463</v>
      </c>
      <c r="O87" s="33">
        <f t="shared" si="7"/>
        <v>199</v>
      </c>
      <c r="P87" s="33">
        <f t="shared" si="7"/>
        <v>349</v>
      </c>
      <c r="Q87" s="33">
        <f t="shared" si="7"/>
        <v>179</v>
      </c>
      <c r="R87" s="33">
        <f t="shared" si="7"/>
        <v>87</v>
      </c>
      <c r="S87" s="33">
        <f t="shared" si="7"/>
        <v>40</v>
      </c>
      <c r="T87" s="35">
        <f t="shared" si="7"/>
        <v>424</v>
      </c>
      <c r="V87" s="37">
        <f t="shared" si="6"/>
        <v>33484</v>
      </c>
    </row>
    <row r="88" spans="2:22" x14ac:dyDescent="0.25">
      <c r="B88" s="4"/>
      <c r="C88" s="5"/>
      <c r="D88" s="5"/>
      <c r="E88" s="5"/>
      <c r="F88" s="5"/>
      <c r="G88" s="5"/>
      <c r="H88" s="5"/>
      <c r="I88" s="12"/>
      <c r="J88" s="12"/>
      <c r="K88" s="5"/>
      <c r="L88" s="5"/>
      <c r="M88" s="7"/>
    </row>
    <row r="89" spans="2:22" x14ac:dyDescent="0.25">
      <c r="B89" s="14" t="s">
        <v>0</v>
      </c>
      <c r="C89" s="15"/>
      <c r="D89" s="15"/>
      <c r="E89" s="9"/>
      <c r="F89" s="13"/>
    </row>
    <row r="90" spans="2:22" x14ac:dyDescent="0.25">
      <c r="B90" s="16" t="s">
        <v>60</v>
      </c>
      <c r="C90" s="15"/>
      <c r="D90" s="15"/>
      <c r="E90" s="9"/>
      <c r="F90" s="9"/>
    </row>
    <row r="91" spans="2:22" x14ac:dyDescent="0.25">
      <c r="B91" s="14" t="s">
        <v>1</v>
      </c>
      <c r="C91" s="17"/>
      <c r="D91" s="17"/>
      <c r="E91" s="10"/>
      <c r="F91" s="10"/>
      <c r="G91" s="10"/>
      <c r="H91" s="10"/>
      <c r="I91" s="10"/>
      <c r="J91" s="10"/>
    </row>
    <row r="92" spans="2:22" x14ac:dyDescent="0.25">
      <c r="B92" s="16" t="s">
        <v>12</v>
      </c>
      <c r="C92" s="17"/>
      <c r="D92" s="17"/>
      <c r="E92" s="10"/>
      <c r="F92" s="10"/>
      <c r="G92" s="10"/>
      <c r="H92" s="10"/>
      <c r="I92" s="10"/>
      <c r="J92" s="10"/>
    </row>
    <row r="93" spans="2:22" ht="15.75" thickBot="1" x14ac:dyDescent="0.3"/>
    <row r="94" spans="2:22" ht="36.75" customHeight="1" thickBot="1" x14ac:dyDescent="0.3">
      <c r="B94" s="91" t="s">
        <v>54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</row>
    <row r="95" spans="2:22" x14ac:dyDescent="0.25">
      <c r="B95" s="23"/>
      <c r="C95" s="98" t="s">
        <v>11</v>
      </c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100"/>
      <c r="V95" s="38" t="s">
        <v>17</v>
      </c>
    </row>
    <row r="96" spans="2:22" x14ac:dyDescent="0.25">
      <c r="B96" s="23" t="s">
        <v>8</v>
      </c>
      <c r="C96" s="25">
        <v>43678</v>
      </c>
      <c r="D96" s="25">
        <v>43709</v>
      </c>
      <c r="E96" s="25">
        <v>43739</v>
      </c>
      <c r="F96" s="25">
        <v>43770</v>
      </c>
      <c r="G96" s="25">
        <v>43800</v>
      </c>
      <c r="H96" s="25">
        <v>43831</v>
      </c>
      <c r="I96" s="25">
        <v>43862</v>
      </c>
      <c r="J96" s="25">
        <v>43891</v>
      </c>
      <c r="K96" s="25">
        <v>43922</v>
      </c>
      <c r="L96" s="25">
        <v>43952</v>
      </c>
      <c r="M96" s="25">
        <v>43983</v>
      </c>
      <c r="N96" s="25">
        <v>44013</v>
      </c>
      <c r="O96" s="25">
        <v>44044</v>
      </c>
      <c r="P96" s="25">
        <v>44075</v>
      </c>
      <c r="Q96" s="25">
        <v>44105</v>
      </c>
      <c r="R96" s="25">
        <v>44136</v>
      </c>
      <c r="S96" s="25">
        <v>44166</v>
      </c>
      <c r="T96" s="26" t="s">
        <v>16</v>
      </c>
      <c r="V96" s="39" t="s">
        <v>18</v>
      </c>
    </row>
    <row r="97" spans="2:22" x14ac:dyDescent="0.25">
      <c r="B97" s="24">
        <v>43678</v>
      </c>
      <c r="C97" s="27">
        <v>350</v>
      </c>
      <c r="D97" s="27">
        <v>2172</v>
      </c>
      <c r="E97" s="27">
        <v>6003</v>
      </c>
      <c r="F97" s="28">
        <v>1206</v>
      </c>
      <c r="G97" s="29">
        <v>163</v>
      </c>
      <c r="H97" s="29">
        <v>266</v>
      </c>
      <c r="I97" s="29">
        <v>567</v>
      </c>
      <c r="J97" s="29">
        <v>300</v>
      </c>
      <c r="K97" s="28">
        <v>239</v>
      </c>
      <c r="L97" s="28">
        <v>84</v>
      </c>
      <c r="M97" s="28">
        <v>69</v>
      </c>
      <c r="N97" s="28">
        <v>45</v>
      </c>
      <c r="O97" s="28">
        <v>10</v>
      </c>
      <c r="P97" s="28">
        <v>20</v>
      </c>
      <c r="Q97" s="28">
        <v>4</v>
      </c>
      <c r="R97" s="28">
        <v>0</v>
      </c>
      <c r="S97" s="28">
        <v>0</v>
      </c>
      <c r="T97" s="30">
        <v>0</v>
      </c>
      <c r="V97" s="36">
        <f>SUM(C97:T97)</f>
        <v>11498</v>
      </c>
    </row>
    <row r="98" spans="2:22" x14ac:dyDescent="0.25">
      <c r="B98" s="24">
        <v>43709</v>
      </c>
      <c r="C98" s="27"/>
      <c r="D98" s="27">
        <v>1569</v>
      </c>
      <c r="E98" s="27">
        <v>2086</v>
      </c>
      <c r="F98" s="28">
        <v>3775</v>
      </c>
      <c r="G98" s="29">
        <v>2981</v>
      </c>
      <c r="H98" s="29">
        <v>601</v>
      </c>
      <c r="I98" s="29">
        <v>364</v>
      </c>
      <c r="J98" s="29">
        <v>890</v>
      </c>
      <c r="K98" s="28">
        <v>389</v>
      </c>
      <c r="L98" s="28">
        <v>148</v>
      </c>
      <c r="M98" s="28">
        <v>112</v>
      </c>
      <c r="N98" s="28">
        <v>59</v>
      </c>
      <c r="O98" s="28">
        <v>36</v>
      </c>
      <c r="P98" s="28">
        <v>39</v>
      </c>
      <c r="Q98" s="28">
        <v>16</v>
      </c>
      <c r="R98" s="28">
        <v>0</v>
      </c>
      <c r="S98" s="28">
        <v>0</v>
      </c>
      <c r="T98" s="30">
        <v>0</v>
      </c>
      <c r="V98" s="36">
        <f t="shared" ref="V98:V108" si="8">SUM(C98:T98)</f>
        <v>13065</v>
      </c>
    </row>
    <row r="99" spans="2:22" x14ac:dyDescent="0.25">
      <c r="B99" s="24">
        <v>43739</v>
      </c>
      <c r="C99" s="27"/>
      <c r="D99" s="27"/>
      <c r="E99" s="27">
        <v>661</v>
      </c>
      <c r="F99" s="28">
        <v>423</v>
      </c>
      <c r="G99" s="29">
        <v>63</v>
      </c>
      <c r="H99" s="29">
        <v>1530</v>
      </c>
      <c r="I99" s="29">
        <v>659</v>
      </c>
      <c r="J99" s="29">
        <v>225</v>
      </c>
      <c r="K99" s="28">
        <v>294</v>
      </c>
      <c r="L99" s="28">
        <v>107</v>
      </c>
      <c r="M99" s="28">
        <v>77</v>
      </c>
      <c r="N99" s="28">
        <v>28</v>
      </c>
      <c r="O99" s="28">
        <v>16</v>
      </c>
      <c r="P99" s="28">
        <v>26</v>
      </c>
      <c r="Q99" s="28">
        <v>4</v>
      </c>
      <c r="R99" s="28">
        <v>0</v>
      </c>
      <c r="S99" s="28">
        <v>0</v>
      </c>
      <c r="T99" s="30">
        <v>0</v>
      </c>
      <c r="V99" s="36">
        <f t="shared" si="8"/>
        <v>4113</v>
      </c>
    </row>
    <row r="100" spans="2:22" x14ac:dyDescent="0.25">
      <c r="B100" s="24">
        <v>43770</v>
      </c>
      <c r="C100" s="27"/>
      <c r="D100" s="27"/>
      <c r="E100" s="27"/>
      <c r="F100" s="28">
        <v>237</v>
      </c>
      <c r="G100" s="29">
        <v>71</v>
      </c>
      <c r="H100" s="29">
        <v>24</v>
      </c>
      <c r="I100" s="29">
        <v>744</v>
      </c>
      <c r="J100" s="29">
        <v>119</v>
      </c>
      <c r="K100" s="28">
        <v>197</v>
      </c>
      <c r="L100" s="28">
        <v>56</v>
      </c>
      <c r="M100" s="28">
        <v>38</v>
      </c>
      <c r="N100" s="28">
        <v>15</v>
      </c>
      <c r="O100" s="28">
        <v>3</v>
      </c>
      <c r="P100" s="28">
        <v>9</v>
      </c>
      <c r="Q100" s="28">
        <v>1</v>
      </c>
      <c r="R100" s="28">
        <v>0</v>
      </c>
      <c r="S100" s="28">
        <v>0</v>
      </c>
      <c r="T100" s="30">
        <v>0</v>
      </c>
      <c r="V100" s="36">
        <f t="shared" si="8"/>
        <v>1514</v>
      </c>
    </row>
    <row r="101" spans="2:22" x14ac:dyDescent="0.25">
      <c r="B101" s="24">
        <v>43800</v>
      </c>
      <c r="C101" s="27"/>
      <c r="D101" s="27"/>
      <c r="E101" s="27"/>
      <c r="F101" s="28"/>
      <c r="G101" s="29">
        <v>73</v>
      </c>
      <c r="H101" s="29">
        <v>57</v>
      </c>
      <c r="I101" s="29">
        <v>36</v>
      </c>
      <c r="J101" s="29">
        <v>368</v>
      </c>
      <c r="K101" s="28">
        <v>84</v>
      </c>
      <c r="L101" s="28">
        <v>38</v>
      </c>
      <c r="M101" s="28">
        <v>34</v>
      </c>
      <c r="N101" s="28">
        <v>7</v>
      </c>
      <c r="O101" s="28">
        <v>10</v>
      </c>
      <c r="P101" s="28">
        <v>14</v>
      </c>
      <c r="Q101" s="28">
        <v>2</v>
      </c>
      <c r="R101" s="28">
        <v>0</v>
      </c>
      <c r="S101" s="28">
        <v>0</v>
      </c>
      <c r="T101" s="30">
        <v>0</v>
      </c>
      <c r="V101" s="36">
        <f t="shared" si="8"/>
        <v>723</v>
      </c>
    </row>
    <row r="102" spans="2:22" x14ac:dyDescent="0.25">
      <c r="B102" s="24">
        <v>43831</v>
      </c>
      <c r="C102" s="27"/>
      <c r="D102" s="27"/>
      <c r="E102" s="27"/>
      <c r="F102" s="28"/>
      <c r="G102" s="29"/>
      <c r="H102" s="29">
        <v>62</v>
      </c>
      <c r="I102" s="29">
        <v>13</v>
      </c>
      <c r="J102" s="29">
        <v>260</v>
      </c>
      <c r="K102" s="28">
        <v>73</v>
      </c>
      <c r="L102" s="28">
        <v>46</v>
      </c>
      <c r="M102" s="28">
        <v>32</v>
      </c>
      <c r="N102" s="28">
        <v>16</v>
      </c>
      <c r="O102" s="28">
        <v>6</v>
      </c>
      <c r="P102" s="28">
        <v>5</v>
      </c>
      <c r="Q102" s="28">
        <v>1</v>
      </c>
      <c r="R102" s="28">
        <v>0</v>
      </c>
      <c r="S102" s="28">
        <v>0</v>
      </c>
      <c r="T102" s="30">
        <v>0</v>
      </c>
      <c r="V102" s="36">
        <f t="shared" si="8"/>
        <v>514</v>
      </c>
    </row>
    <row r="103" spans="2:22" x14ac:dyDescent="0.25">
      <c r="B103" s="24">
        <v>43862</v>
      </c>
      <c r="C103" s="27"/>
      <c r="D103" s="27"/>
      <c r="E103" s="27"/>
      <c r="F103" s="28"/>
      <c r="G103" s="29"/>
      <c r="H103" s="29"/>
      <c r="I103" s="29">
        <v>31</v>
      </c>
      <c r="J103" s="29">
        <v>92</v>
      </c>
      <c r="K103" s="28">
        <v>148</v>
      </c>
      <c r="L103" s="28">
        <v>44</v>
      </c>
      <c r="M103" s="28">
        <v>22</v>
      </c>
      <c r="N103" s="28">
        <v>16</v>
      </c>
      <c r="O103" s="28">
        <v>13</v>
      </c>
      <c r="P103" s="28">
        <v>9</v>
      </c>
      <c r="Q103" s="28"/>
      <c r="R103" s="28">
        <v>0</v>
      </c>
      <c r="S103" s="28">
        <v>0</v>
      </c>
      <c r="T103" s="30">
        <v>0</v>
      </c>
      <c r="V103" s="36">
        <f t="shared" si="8"/>
        <v>375</v>
      </c>
    </row>
    <row r="104" spans="2:22" x14ac:dyDescent="0.25">
      <c r="B104" s="24">
        <v>43891</v>
      </c>
      <c r="C104" s="27"/>
      <c r="D104" s="27"/>
      <c r="E104" s="27"/>
      <c r="F104" s="28"/>
      <c r="G104" s="29"/>
      <c r="H104" s="29"/>
      <c r="I104" s="29"/>
      <c r="J104" s="29">
        <v>16</v>
      </c>
      <c r="K104" s="28">
        <v>133</v>
      </c>
      <c r="L104" s="28">
        <v>35</v>
      </c>
      <c r="M104" s="28">
        <v>13</v>
      </c>
      <c r="N104" s="28">
        <v>7</v>
      </c>
      <c r="O104" s="28">
        <v>5</v>
      </c>
      <c r="P104" s="28">
        <v>6</v>
      </c>
      <c r="Q104" s="28"/>
      <c r="R104" s="28">
        <v>0</v>
      </c>
      <c r="S104" s="28">
        <v>0</v>
      </c>
      <c r="T104" s="30">
        <v>0</v>
      </c>
      <c r="V104" s="36">
        <f t="shared" si="8"/>
        <v>215</v>
      </c>
    </row>
    <row r="105" spans="2:22" x14ac:dyDescent="0.25">
      <c r="B105" s="24">
        <v>43922</v>
      </c>
      <c r="C105" s="27"/>
      <c r="D105" s="27"/>
      <c r="E105" s="27"/>
      <c r="F105" s="28"/>
      <c r="G105" s="29"/>
      <c r="H105" s="29"/>
      <c r="I105" s="29"/>
      <c r="J105" s="29"/>
      <c r="K105" s="28">
        <v>70</v>
      </c>
      <c r="L105" s="28">
        <v>74</v>
      </c>
      <c r="M105" s="28">
        <v>31</v>
      </c>
      <c r="N105" s="28">
        <v>13</v>
      </c>
      <c r="O105" s="28">
        <v>3</v>
      </c>
      <c r="P105" s="28">
        <v>12</v>
      </c>
      <c r="Q105" s="28">
        <v>2</v>
      </c>
      <c r="R105" s="28">
        <v>0</v>
      </c>
      <c r="S105" s="28">
        <v>0</v>
      </c>
      <c r="T105" s="30">
        <v>0</v>
      </c>
      <c r="V105" s="36">
        <f t="shared" si="8"/>
        <v>205</v>
      </c>
    </row>
    <row r="106" spans="2:22" x14ac:dyDescent="0.25">
      <c r="B106" s="24">
        <v>43952</v>
      </c>
      <c r="C106" s="27"/>
      <c r="D106" s="27"/>
      <c r="E106" s="27"/>
      <c r="F106" s="28"/>
      <c r="G106" s="29"/>
      <c r="H106" s="29"/>
      <c r="I106" s="29"/>
      <c r="J106" s="29"/>
      <c r="K106" s="28"/>
      <c r="L106" s="28">
        <v>78</v>
      </c>
      <c r="M106" s="28">
        <v>193</v>
      </c>
      <c r="N106" s="28">
        <v>38</v>
      </c>
      <c r="O106" s="28">
        <v>16</v>
      </c>
      <c r="P106" s="28">
        <v>22</v>
      </c>
      <c r="Q106" s="28">
        <v>3</v>
      </c>
      <c r="R106" s="28">
        <v>0</v>
      </c>
      <c r="S106" s="28">
        <v>0</v>
      </c>
      <c r="T106" s="30">
        <v>0</v>
      </c>
      <c r="V106" s="36">
        <f t="shared" si="8"/>
        <v>350</v>
      </c>
    </row>
    <row r="107" spans="2:22" x14ac:dyDescent="0.25">
      <c r="B107" s="24">
        <v>43983</v>
      </c>
      <c r="C107" s="27"/>
      <c r="D107" s="27"/>
      <c r="E107" s="27"/>
      <c r="F107" s="28"/>
      <c r="G107" s="29"/>
      <c r="H107" s="29"/>
      <c r="I107" s="29"/>
      <c r="J107" s="29"/>
      <c r="K107" s="28"/>
      <c r="L107" s="28"/>
      <c r="M107" s="28">
        <v>13</v>
      </c>
      <c r="N107" s="28">
        <v>6</v>
      </c>
      <c r="O107" s="28">
        <v>17</v>
      </c>
      <c r="P107" s="28">
        <v>5</v>
      </c>
      <c r="Q107" s="28">
        <v>2</v>
      </c>
      <c r="R107" s="28">
        <v>0</v>
      </c>
      <c r="S107" s="28">
        <v>0</v>
      </c>
      <c r="T107" s="30">
        <v>0</v>
      </c>
      <c r="V107" s="36">
        <f t="shared" si="8"/>
        <v>43</v>
      </c>
    </row>
    <row r="108" spans="2:22" ht="15.75" thickBot="1" x14ac:dyDescent="0.3">
      <c r="B108" s="31" t="s">
        <v>9</v>
      </c>
      <c r="C108" s="32">
        <f t="shared" ref="C108:T108" si="9">SUM(C97:C107)</f>
        <v>350</v>
      </c>
      <c r="D108" s="32">
        <f t="shared" si="9"/>
        <v>3741</v>
      </c>
      <c r="E108" s="32">
        <f t="shared" si="9"/>
        <v>8750</v>
      </c>
      <c r="F108" s="33">
        <f t="shared" si="9"/>
        <v>5641</v>
      </c>
      <c r="G108" s="34">
        <f t="shared" si="9"/>
        <v>3351</v>
      </c>
      <c r="H108" s="34">
        <f t="shared" si="9"/>
        <v>2540</v>
      </c>
      <c r="I108" s="34">
        <f t="shared" si="9"/>
        <v>2414</v>
      </c>
      <c r="J108" s="34">
        <f t="shared" si="9"/>
        <v>2270</v>
      </c>
      <c r="K108" s="33">
        <f t="shared" si="9"/>
        <v>1627</v>
      </c>
      <c r="L108" s="33">
        <f t="shared" si="9"/>
        <v>710</v>
      </c>
      <c r="M108" s="33">
        <f t="shared" si="9"/>
        <v>634</v>
      </c>
      <c r="N108" s="33">
        <f t="shared" si="9"/>
        <v>250</v>
      </c>
      <c r="O108" s="33">
        <f t="shared" si="9"/>
        <v>135</v>
      </c>
      <c r="P108" s="33">
        <f t="shared" si="9"/>
        <v>167</v>
      </c>
      <c r="Q108" s="33">
        <f t="shared" si="9"/>
        <v>35</v>
      </c>
      <c r="R108" s="33">
        <f t="shared" si="9"/>
        <v>0</v>
      </c>
      <c r="S108" s="33">
        <f t="shared" si="9"/>
        <v>0</v>
      </c>
      <c r="T108" s="35">
        <f t="shared" si="9"/>
        <v>0</v>
      </c>
      <c r="V108" s="37">
        <f t="shared" si="8"/>
        <v>32615</v>
      </c>
    </row>
    <row r="109" spans="2:22" x14ac:dyDescent="0.25">
      <c r="B109" s="4"/>
      <c r="C109" s="5"/>
      <c r="D109" s="5"/>
      <c r="E109" s="5"/>
      <c r="F109" s="5"/>
      <c r="G109" s="5"/>
      <c r="H109" s="5"/>
      <c r="I109" s="12"/>
      <c r="J109" s="12"/>
      <c r="K109" s="5"/>
      <c r="L109" s="5"/>
      <c r="M109" s="7"/>
    </row>
    <row r="110" spans="2:22" x14ac:dyDescent="0.25">
      <c r="B110" s="14" t="s">
        <v>0</v>
      </c>
      <c r="C110" s="15"/>
      <c r="D110" s="15"/>
      <c r="E110" s="9"/>
      <c r="F110" s="13"/>
    </row>
    <row r="111" spans="2:22" x14ac:dyDescent="0.25">
      <c r="B111" s="16" t="s">
        <v>60</v>
      </c>
      <c r="C111" s="15"/>
      <c r="D111" s="15"/>
      <c r="E111" s="9"/>
      <c r="F111" s="9"/>
    </row>
    <row r="112" spans="2:22" x14ac:dyDescent="0.25">
      <c r="B112" s="14" t="s">
        <v>1</v>
      </c>
      <c r="C112" s="17"/>
      <c r="D112" s="17"/>
      <c r="E112" s="10"/>
      <c r="F112" s="10"/>
      <c r="G112" s="10"/>
      <c r="H112" s="10"/>
      <c r="I112" s="10"/>
      <c r="J112" s="10"/>
    </row>
    <row r="113" spans="2:10" x14ac:dyDescent="0.25">
      <c r="B113" s="16" t="s">
        <v>12</v>
      </c>
      <c r="C113" s="17"/>
      <c r="D113" s="17"/>
      <c r="E113" s="10"/>
      <c r="F113" s="10"/>
      <c r="G113" s="10"/>
      <c r="H113" s="10"/>
      <c r="I113" s="10"/>
      <c r="J113" s="10"/>
    </row>
  </sheetData>
  <mergeCells count="10">
    <mergeCell ref="C53:T53"/>
    <mergeCell ref="B73:T73"/>
    <mergeCell ref="C74:T74"/>
    <mergeCell ref="B94:T94"/>
    <mergeCell ref="C95:T95"/>
    <mergeCell ref="B31:T31"/>
    <mergeCell ref="C32:T32"/>
    <mergeCell ref="B52:T52"/>
    <mergeCell ref="C11:T11"/>
    <mergeCell ref="B10:T1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4EDD-E535-4DFB-9180-E56BD72943EA}">
  <sheetPr>
    <pageSetUpPr fitToPage="1"/>
  </sheetPr>
  <dimension ref="B1:V101"/>
  <sheetViews>
    <sheetView showGridLines="0" topLeftCell="A70" zoomScaleNormal="100" workbookViewId="0">
      <selection activeCell="R61" sqref="R61"/>
    </sheetView>
  </sheetViews>
  <sheetFormatPr defaultRowHeight="15" x14ac:dyDescent="0.25"/>
  <cols>
    <col min="1" max="1" width="2.85546875" style="1" customWidth="1"/>
    <col min="2" max="2" width="14.42578125" style="1" customWidth="1"/>
    <col min="3" max="16" width="8.7109375" style="1" customWidth="1"/>
    <col min="17" max="20" width="9.140625" style="1"/>
    <col min="21" max="21" width="3.5703125" style="1" customWidth="1"/>
    <col min="22" max="22" width="15.42578125" style="1" customWidth="1"/>
    <col min="23" max="16384" width="9.140625" style="1"/>
  </cols>
  <sheetData>
    <row r="1" spans="2:22" x14ac:dyDescent="0.25">
      <c r="B1" s="2"/>
    </row>
    <row r="2" spans="2:22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22" ht="27.75" x14ac:dyDescent="0.4">
      <c r="B3" s="3"/>
      <c r="C3" s="3"/>
      <c r="D3" s="3"/>
      <c r="E3" s="3"/>
      <c r="F3" s="3"/>
      <c r="G3" s="3"/>
      <c r="H3" s="3"/>
      <c r="U3" s="19"/>
      <c r="V3" s="20" t="s">
        <v>3</v>
      </c>
    </row>
    <row r="4" spans="2:22" x14ac:dyDescent="0.25">
      <c r="B4" s="3"/>
      <c r="C4" s="3"/>
      <c r="D4" s="3"/>
      <c r="E4" s="3"/>
      <c r="F4" s="3"/>
      <c r="G4" s="3"/>
      <c r="H4" s="3"/>
      <c r="U4" s="3"/>
      <c r="V4" s="6" t="s">
        <v>2</v>
      </c>
    </row>
    <row r="5" spans="2:22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22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22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22" x14ac:dyDescent="0.25">
      <c r="B8" s="8" t="s">
        <v>6</v>
      </c>
      <c r="C8" s="3"/>
      <c r="D8" s="3"/>
      <c r="E8" s="3"/>
      <c r="F8" s="3"/>
      <c r="G8" s="3"/>
      <c r="H8" s="3"/>
      <c r="I8" s="3"/>
      <c r="J8" s="3"/>
    </row>
    <row r="9" spans="2:22" ht="15.75" thickBot="1" x14ac:dyDescent="0.3">
      <c r="B9" s="3"/>
      <c r="C9" s="3"/>
      <c r="D9" s="3"/>
      <c r="E9" s="3"/>
      <c r="F9" s="3"/>
      <c r="G9" s="3"/>
      <c r="H9" s="3"/>
      <c r="I9" s="3"/>
      <c r="J9" s="3"/>
    </row>
    <row r="10" spans="2:22" ht="36.75" customHeight="1" thickBot="1" x14ac:dyDescent="0.3">
      <c r="B10" s="91" t="s">
        <v>55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</row>
    <row r="11" spans="2:22" ht="15" customHeight="1" x14ac:dyDescent="0.25">
      <c r="B11" s="23"/>
      <c r="C11" s="98" t="s">
        <v>11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V11" s="38" t="s">
        <v>17</v>
      </c>
    </row>
    <row r="12" spans="2:22" ht="15" customHeight="1" x14ac:dyDescent="0.25">
      <c r="B12" s="23" t="s">
        <v>8</v>
      </c>
      <c r="C12" s="25">
        <v>42217</v>
      </c>
      <c r="D12" s="25">
        <v>42248</v>
      </c>
      <c r="E12" s="25">
        <v>42278</v>
      </c>
      <c r="F12" s="25">
        <v>42309</v>
      </c>
      <c r="G12" s="25">
        <v>42339</v>
      </c>
      <c r="H12" s="25">
        <v>42370</v>
      </c>
      <c r="I12" s="25">
        <v>42401</v>
      </c>
      <c r="J12" s="25">
        <v>42430</v>
      </c>
      <c r="K12" s="25">
        <v>42461</v>
      </c>
      <c r="L12" s="25">
        <v>42491</v>
      </c>
      <c r="M12" s="25">
        <v>42522</v>
      </c>
      <c r="N12" s="25">
        <v>42552</v>
      </c>
      <c r="O12" s="25">
        <v>42583</v>
      </c>
      <c r="P12" s="25">
        <v>42614</v>
      </c>
      <c r="Q12" s="25">
        <v>42644</v>
      </c>
      <c r="R12" s="25">
        <v>42675</v>
      </c>
      <c r="S12" s="25">
        <v>42705</v>
      </c>
      <c r="T12" s="26" t="s">
        <v>10</v>
      </c>
      <c r="V12" s="39" t="s">
        <v>18</v>
      </c>
    </row>
    <row r="13" spans="2:22" ht="14.25" customHeight="1" x14ac:dyDescent="0.25">
      <c r="B13" s="24">
        <v>42278</v>
      </c>
      <c r="C13" s="27"/>
      <c r="D13" s="27"/>
      <c r="E13" s="27"/>
      <c r="F13" s="28"/>
      <c r="G13" s="29">
        <v>2</v>
      </c>
      <c r="H13" s="29"/>
      <c r="I13" s="29"/>
      <c r="J13" s="29">
        <v>6</v>
      </c>
      <c r="K13" s="28">
        <v>1</v>
      </c>
      <c r="L13" s="28">
        <v>4</v>
      </c>
      <c r="M13" s="28">
        <v>5</v>
      </c>
      <c r="N13" s="28">
        <v>9</v>
      </c>
      <c r="O13" s="28">
        <v>5</v>
      </c>
      <c r="P13" s="28">
        <v>9</v>
      </c>
      <c r="Q13" s="28">
        <v>2</v>
      </c>
      <c r="R13" s="28"/>
      <c r="S13" s="28"/>
      <c r="T13" s="30">
        <v>19</v>
      </c>
      <c r="V13" s="36">
        <f t="shared" ref="V13:V21" si="0">SUM(C13:T13)</f>
        <v>62</v>
      </c>
    </row>
    <row r="14" spans="2:22" ht="15" customHeight="1" x14ac:dyDescent="0.25">
      <c r="B14" s="24">
        <v>42309</v>
      </c>
      <c r="C14" s="27"/>
      <c r="D14" s="27"/>
      <c r="E14" s="27"/>
      <c r="F14" s="28"/>
      <c r="G14" s="29"/>
      <c r="H14" s="29">
        <v>1</v>
      </c>
      <c r="I14" s="29">
        <v>10</v>
      </c>
      <c r="J14" s="29">
        <v>13</v>
      </c>
      <c r="K14" s="28">
        <v>50</v>
      </c>
      <c r="L14" s="28">
        <v>6</v>
      </c>
      <c r="M14" s="28">
        <v>12</v>
      </c>
      <c r="N14" s="28">
        <v>8</v>
      </c>
      <c r="O14" s="28">
        <v>3</v>
      </c>
      <c r="P14" s="28">
        <v>8</v>
      </c>
      <c r="Q14" s="28">
        <v>2</v>
      </c>
      <c r="R14" s="28"/>
      <c r="S14" s="28">
        <v>3</v>
      </c>
      <c r="T14" s="30">
        <v>13</v>
      </c>
      <c r="V14" s="36">
        <f t="shared" si="0"/>
        <v>129</v>
      </c>
    </row>
    <row r="15" spans="2:22" ht="15" customHeight="1" x14ac:dyDescent="0.25">
      <c r="B15" s="24">
        <v>42339</v>
      </c>
      <c r="C15" s="27"/>
      <c r="D15" s="27"/>
      <c r="E15" s="27"/>
      <c r="F15" s="28"/>
      <c r="G15" s="29"/>
      <c r="H15" s="29"/>
      <c r="I15" s="29">
        <v>3</v>
      </c>
      <c r="J15" s="29">
        <v>6</v>
      </c>
      <c r="K15" s="28">
        <v>75</v>
      </c>
      <c r="L15" s="28">
        <v>6</v>
      </c>
      <c r="M15" s="28">
        <v>6</v>
      </c>
      <c r="N15" s="28">
        <v>11</v>
      </c>
      <c r="O15" s="28">
        <v>7</v>
      </c>
      <c r="P15" s="28">
        <v>9</v>
      </c>
      <c r="Q15" s="28">
        <v>2</v>
      </c>
      <c r="R15" s="28">
        <v>3</v>
      </c>
      <c r="S15" s="28">
        <v>2</v>
      </c>
      <c r="T15" s="30">
        <v>14</v>
      </c>
      <c r="V15" s="36">
        <f t="shared" si="0"/>
        <v>144</v>
      </c>
    </row>
    <row r="16" spans="2:22" ht="15" customHeight="1" x14ac:dyDescent="0.25">
      <c r="B16" s="24">
        <v>42370</v>
      </c>
      <c r="C16" s="27"/>
      <c r="D16" s="27"/>
      <c r="E16" s="27"/>
      <c r="F16" s="28"/>
      <c r="G16" s="29"/>
      <c r="H16" s="29">
        <v>1</v>
      </c>
      <c r="I16" s="29">
        <v>30</v>
      </c>
      <c r="J16" s="29">
        <v>176</v>
      </c>
      <c r="K16" s="28">
        <v>535</v>
      </c>
      <c r="L16" s="28">
        <v>225</v>
      </c>
      <c r="M16" s="28">
        <v>166</v>
      </c>
      <c r="N16" s="28">
        <v>106</v>
      </c>
      <c r="O16" s="28">
        <v>144</v>
      </c>
      <c r="P16" s="28">
        <v>105</v>
      </c>
      <c r="Q16" s="28">
        <v>23</v>
      </c>
      <c r="R16" s="28">
        <v>12</v>
      </c>
      <c r="S16" s="28">
        <v>28</v>
      </c>
      <c r="T16" s="30">
        <v>157</v>
      </c>
      <c r="V16" s="36">
        <f t="shared" si="0"/>
        <v>1708</v>
      </c>
    </row>
    <row r="17" spans="2:22" ht="15" customHeight="1" x14ac:dyDescent="0.25">
      <c r="B17" s="24">
        <v>42401</v>
      </c>
      <c r="C17" s="27"/>
      <c r="D17" s="27"/>
      <c r="E17" s="27"/>
      <c r="F17" s="28"/>
      <c r="G17" s="29"/>
      <c r="H17" s="29"/>
      <c r="I17" s="29">
        <v>6</v>
      </c>
      <c r="J17" s="29">
        <v>4</v>
      </c>
      <c r="K17" s="28">
        <v>129</v>
      </c>
      <c r="L17" s="28">
        <v>511</v>
      </c>
      <c r="M17" s="28">
        <v>297</v>
      </c>
      <c r="N17" s="28">
        <v>109</v>
      </c>
      <c r="O17" s="28">
        <v>183</v>
      </c>
      <c r="P17" s="28">
        <v>89</v>
      </c>
      <c r="Q17" s="28">
        <v>59</v>
      </c>
      <c r="R17" s="28">
        <v>8</v>
      </c>
      <c r="S17" s="28">
        <v>52</v>
      </c>
      <c r="T17" s="30">
        <v>161</v>
      </c>
      <c r="V17" s="36">
        <f t="shared" si="0"/>
        <v>1608</v>
      </c>
    </row>
    <row r="18" spans="2:22" ht="15" customHeight="1" x14ac:dyDescent="0.25">
      <c r="B18" s="24">
        <v>42430</v>
      </c>
      <c r="C18" s="27"/>
      <c r="D18" s="27"/>
      <c r="E18" s="27"/>
      <c r="F18" s="28"/>
      <c r="G18" s="29"/>
      <c r="H18" s="29"/>
      <c r="I18" s="29"/>
      <c r="J18" s="29"/>
      <c r="K18" s="28">
        <v>28</v>
      </c>
      <c r="L18" s="28">
        <v>125</v>
      </c>
      <c r="M18" s="28">
        <v>458</v>
      </c>
      <c r="N18" s="28">
        <v>154</v>
      </c>
      <c r="O18" s="28">
        <v>262</v>
      </c>
      <c r="P18" s="28">
        <v>170</v>
      </c>
      <c r="Q18" s="28">
        <v>139</v>
      </c>
      <c r="R18" s="28">
        <v>15</v>
      </c>
      <c r="S18" s="28">
        <v>56</v>
      </c>
      <c r="T18" s="30">
        <v>170</v>
      </c>
      <c r="V18" s="36">
        <f t="shared" si="0"/>
        <v>1577</v>
      </c>
    </row>
    <row r="19" spans="2:22" ht="15" customHeight="1" x14ac:dyDescent="0.25">
      <c r="B19" s="24">
        <v>42461</v>
      </c>
      <c r="C19" s="27"/>
      <c r="D19" s="27"/>
      <c r="E19" s="27"/>
      <c r="F19" s="28"/>
      <c r="G19" s="29"/>
      <c r="H19" s="29"/>
      <c r="I19" s="29"/>
      <c r="J19" s="29"/>
      <c r="K19" s="28">
        <v>2</v>
      </c>
      <c r="L19" s="28">
        <v>7</v>
      </c>
      <c r="M19" s="28">
        <v>44</v>
      </c>
      <c r="N19" s="28">
        <v>111</v>
      </c>
      <c r="O19" s="28">
        <v>187</v>
      </c>
      <c r="P19" s="28">
        <v>103</v>
      </c>
      <c r="Q19" s="28">
        <v>91</v>
      </c>
      <c r="R19" s="28">
        <v>19</v>
      </c>
      <c r="S19" s="28">
        <v>51</v>
      </c>
      <c r="T19" s="30">
        <v>130</v>
      </c>
      <c r="V19" s="36">
        <f t="shared" si="0"/>
        <v>745</v>
      </c>
    </row>
    <row r="20" spans="2:22" ht="15" customHeight="1" x14ac:dyDescent="0.25">
      <c r="B20" s="24">
        <v>42491</v>
      </c>
      <c r="C20" s="27"/>
      <c r="D20" s="27"/>
      <c r="E20" s="27"/>
      <c r="F20" s="28"/>
      <c r="G20" s="29"/>
      <c r="H20" s="29"/>
      <c r="I20" s="29"/>
      <c r="J20" s="29"/>
      <c r="K20" s="28"/>
      <c r="L20" s="28">
        <v>4</v>
      </c>
      <c r="M20" s="28">
        <v>3</v>
      </c>
      <c r="N20" s="28">
        <v>7</v>
      </c>
      <c r="O20" s="28">
        <v>11</v>
      </c>
      <c r="P20" s="28">
        <v>6</v>
      </c>
      <c r="Q20" s="28">
        <v>7</v>
      </c>
      <c r="R20" s="28">
        <v>8</v>
      </c>
      <c r="S20" s="28">
        <v>5</v>
      </c>
      <c r="T20" s="30">
        <v>16</v>
      </c>
      <c r="V20" s="36">
        <f t="shared" si="0"/>
        <v>67</v>
      </c>
    </row>
    <row r="21" spans="2:22" ht="15" customHeight="1" thickBot="1" x14ac:dyDescent="0.3">
      <c r="B21" s="31" t="s">
        <v>9</v>
      </c>
      <c r="C21" s="32">
        <f t="shared" ref="C21:T21" si="1">SUM(C13:C20)</f>
        <v>0</v>
      </c>
      <c r="D21" s="32">
        <f t="shared" si="1"/>
        <v>0</v>
      </c>
      <c r="E21" s="32">
        <f t="shared" si="1"/>
        <v>0</v>
      </c>
      <c r="F21" s="33">
        <f t="shared" si="1"/>
        <v>0</v>
      </c>
      <c r="G21" s="34">
        <f t="shared" si="1"/>
        <v>2</v>
      </c>
      <c r="H21" s="34">
        <f t="shared" si="1"/>
        <v>2</v>
      </c>
      <c r="I21" s="34">
        <f t="shared" si="1"/>
        <v>49</v>
      </c>
      <c r="J21" s="34">
        <f t="shared" si="1"/>
        <v>205</v>
      </c>
      <c r="K21" s="33">
        <f t="shared" si="1"/>
        <v>820</v>
      </c>
      <c r="L21" s="33">
        <f t="shared" si="1"/>
        <v>888</v>
      </c>
      <c r="M21" s="33">
        <f t="shared" si="1"/>
        <v>991</v>
      </c>
      <c r="N21" s="33">
        <f t="shared" si="1"/>
        <v>515</v>
      </c>
      <c r="O21" s="33">
        <f t="shared" si="1"/>
        <v>802</v>
      </c>
      <c r="P21" s="33">
        <f t="shared" si="1"/>
        <v>499</v>
      </c>
      <c r="Q21" s="33">
        <f t="shared" si="1"/>
        <v>325</v>
      </c>
      <c r="R21" s="33">
        <f t="shared" si="1"/>
        <v>65</v>
      </c>
      <c r="S21" s="33">
        <f t="shared" si="1"/>
        <v>197</v>
      </c>
      <c r="T21" s="35">
        <f t="shared" si="1"/>
        <v>680</v>
      </c>
      <c r="V21" s="37">
        <f t="shared" si="0"/>
        <v>6040</v>
      </c>
    </row>
    <row r="22" spans="2:22" x14ac:dyDescent="0.25">
      <c r="B22" s="4"/>
      <c r="C22" s="5"/>
      <c r="D22" s="5"/>
      <c r="E22" s="5"/>
      <c r="F22" s="5"/>
      <c r="G22" s="5"/>
      <c r="H22" s="5"/>
      <c r="I22" s="12"/>
      <c r="J22" s="12"/>
      <c r="K22" s="5"/>
      <c r="L22" s="5"/>
      <c r="M22" s="7"/>
    </row>
    <row r="23" spans="2:22" x14ac:dyDescent="0.25">
      <c r="B23" s="14" t="s">
        <v>0</v>
      </c>
      <c r="C23" s="15"/>
      <c r="D23" s="15"/>
      <c r="E23" s="9"/>
      <c r="F23" s="13"/>
    </row>
    <row r="24" spans="2:22" x14ac:dyDescent="0.25">
      <c r="B24" s="16" t="s">
        <v>60</v>
      </c>
      <c r="C24" s="15"/>
      <c r="D24" s="15"/>
      <c r="E24" s="9"/>
      <c r="F24" s="9"/>
    </row>
    <row r="25" spans="2:22" x14ac:dyDescent="0.25">
      <c r="B25" s="14" t="s">
        <v>1</v>
      </c>
      <c r="C25" s="17"/>
      <c r="D25" s="17"/>
      <c r="E25" s="10"/>
      <c r="F25" s="10"/>
      <c r="G25" s="10"/>
      <c r="H25" s="10"/>
      <c r="I25" s="10"/>
      <c r="J25" s="10"/>
    </row>
    <row r="26" spans="2:22" x14ac:dyDescent="0.25">
      <c r="B26" s="16" t="s">
        <v>12</v>
      </c>
      <c r="C26" s="17"/>
      <c r="D26" s="17"/>
      <c r="E26" s="10"/>
      <c r="F26" s="10"/>
      <c r="G26" s="10"/>
      <c r="H26" s="10"/>
      <c r="I26" s="10"/>
      <c r="J26" s="10"/>
    </row>
    <row r="27" spans="2:22" ht="15.75" thickBot="1" x14ac:dyDescent="0.3">
      <c r="B27" s="16"/>
      <c r="C27" s="17"/>
      <c r="D27" s="17"/>
      <c r="E27" s="10"/>
      <c r="F27" s="10"/>
      <c r="G27" s="10"/>
      <c r="H27" s="10"/>
      <c r="I27" s="10"/>
      <c r="J27" s="10"/>
    </row>
    <row r="28" spans="2:22" ht="36.75" customHeight="1" thickBot="1" x14ac:dyDescent="0.3">
      <c r="B28" s="91" t="s">
        <v>56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3"/>
    </row>
    <row r="29" spans="2:22" x14ac:dyDescent="0.25">
      <c r="B29" s="23"/>
      <c r="C29" s="98" t="s">
        <v>11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0"/>
      <c r="V29" s="38" t="s">
        <v>17</v>
      </c>
    </row>
    <row r="30" spans="2:22" x14ac:dyDescent="0.25">
      <c r="B30" s="23" t="s">
        <v>8</v>
      </c>
      <c r="C30" s="25">
        <v>42583</v>
      </c>
      <c r="D30" s="25">
        <v>42614</v>
      </c>
      <c r="E30" s="25">
        <v>42644</v>
      </c>
      <c r="F30" s="25">
        <v>42675</v>
      </c>
      <c r="G30" s="25">
        <v>42705</v>
      </c>
      <c r="H30" s="25">
        <v>42736</v>
      </c>
      <c r="I30" s="25">
        <v>42767</v>
      </c>
      <c r="J30" s="25">
        <v>42795</v>
      </c>
      <c r="K30" s="25">
        <v>42826</v>
      </c>
      <c r="L30" s="25">
        <v>42856</v>
      </c>
      <c r="M30" s="25">
        <v>42887</v>
      </c>
      <c r="N30" s="25">
        <v>42917</v>
      </c>
      <c r="O30" s="25">
        <v>42948</v>
      </c>
      <c r="P30" s="25">
        <v>42979</v>
      </c>
      <c r="Q30" s="25">
        <v>43009</v>
      </c>
      <c r="R30" s="25">
        <v>43040</v>
      </c>
      <c r="S30" s="25">
        <v>43070</v>
      </c>
      <c r="T30" s="26" t="s">
        <v>13</v>
      </c>
      <c r="V30" s="39" t="s">
        <v>18</v>
      </c>
    </row>
    <row r="31" spans="2:22" x14ac:dyDescent="0.25">
      <c r="B31" s="24">
        <v>42614</v>
      </c>
      <c r="C31" s="27"/>
      <c r="D31" s="27"/>
      <c r="E31" s="27">
        <v>2</v>
      </c>
      <c r="F31" s="28">
        <v>8</v>
      </c>
      <c r="G31" s="29">
        <v>5</v>
      </c>
      <c r="H31" s="29">
        <v>14</v>
      </c>
      <c r="I31" s="29">
        <v>14</v>
      </c>
      <c r="J31" s="29">
        <v>16</v>
      </c>
      <c r="K31" s="28">
        <v>12</v>
      </c>
      <c r="L31" s="28">
        <v>44</v>
      </c>
      <c r="M31" s="28">
        <v>5</v>
      </c>
      <c r="N31" s="28">
        <v>11</v>
      </c>
      <c r="O31" s="28">
        <v>4</v>
      </c>
      <c r="P31" s="28">
        <v>6</v>
      </c>
      <c r="Q31" s="28">
        <v>1</v>
      </c>
      <c r="R31" s="28">
        <v>2</v>
      </c>
      <c r="S31" s="28"/>
      <c r="T31" s="30">
        <v>6</v>
      </c>
      <c r="V31" s="36">
        <f t="shared" ref="V31:V40" si="2">SUM(C31:T31)</f>
        <v>150</v>
      </c>
    </row>
    <row r="32" spans="2:22" x14ac:dyDescent="0.25">
      <c r="B32" s="24">
        <v>42644</v>
      </c>
      <c r="C32" s="27"/>
      <c r="D32" s="27"/>
      <c r="E32" s="27">
        <v>4</v>
      </c>
      <c r="F32" s="28">
        <v>8</v>
      </c>
      <c r="G32" s="29">
        <v>4</v>
      </c>
      <c r="H32" s="29">
        <v>11</v>
      </c>
      <c r="I32" s="29">
        <v>10</v>
      </c>
      <c r="J32" s="29">
        <v>10</v>
      </c>
      <c r="K32" s="28">
        <v>11</v>
      </c>
      <c r="L32" s="28">
        <v>26</v>
      </c>
      <c r="M32" s="28">
        <v>5</v>
      </c>
      <c r="N32" s="28">
        <v>1</v>
      </c>
      <c r="O32" s="28">
        <v>3</v>
      </c>
      <c r="P32" s="28">
        <v>3</v>
      </c>
      <c r="Q32" s="28"/>
      <c r="R32" s="28">
        <v>2</v>
      </c>
      <c r="S32" s="28">
        <v>1</v>
      </c>
      <c r="T32" s="30">
        <v>5</v>
      </c>
      <c r="V32" s="36">
        <f t="shared" si="2"/>
        <v>104</v>
      </c>
    </row>
    <row r="33" spans="2:22" x14ac:dyDescent="0.25">
      <c r="B33" s="24">
        <v>42675</v>
      </c>
      <c r="C33" s="27"/>
      <c r="D33" s="27"/>
      <c r="E33" s="27"/>
      <c r="F33" s="28">
        <v>41</v>
      </c>
      <c r="G33" s="29">
        <v>180</v>
      </c>
      <c r="H33" s="29">
        <v>33</v>
      </c>
      <c r="I33" s="29">
        <v>302</v>
      </c>
      <c r="J33" s="29">
        <v>935</v>
      </c>
      <c r="K33" s="28">
        <v>1094</v>
      </c>
      <c r="L33" s="28">
        <v>481</v>
      </c>
      <c r="M33" s="28">
        <v>890</v>
      </c>
      <c r="N33" s="28">
        <v>793</v>
      </c>
      <c r="O33" s="28">
        <v>607</v>
      </c>
      <c r="P33" s="28">
        <v>479</v>
      </c>
      <c r="Q33" s="28">
        <v>285</v>
      </c>
      <c r="R33" s="28">
        <v>127</v>
      </c>
      <c r="S33" s="28">
        <v>91</v>
      </c>
      <c r="T33" s="30">
        <v>385</v>
      </c>
      <c r="V33" s="36">
        <f t="shared" si="2"/>
        <v>6723</v>
      </c>
    </row>
    <row r="34" spans="2:22" x14ac:dyDescent="0.25">
      <c r="B34" s="24">
        <v>42705</v>
      </c>
      <c r="C34" s="27"/>
      <c r="D34" s="27"/>
      <c r="E34" s="27"/>
      <c r="F34" s="28"/>
      <c r="G34" s="29">
        <v>9</v>
      </c>
      <c r="H34" s="29">
        <v>1</v>
      </c>
      <c r="I34" s="29">
        <v>2</v>
      </c>
      <c r="J34" s="29">
        <v>10</v>
      </c>
      <c r="K34" s="28">
        <v>34</v>
      </c>
      <c r="L34" s="28">
        <v>4</v>
      </c>
      <c r="M34" s="28">
        <v>6</v>
      </c>
      <c r="N34" s="28">
        <v>5</v>
      </c>
      <c r="O34" s="28"/>
      <c r="P34" s="28">
        <v>6</v>
      </c>
      <c r="Q34" s="28">
        <v>4</v>
      </c>
      <c r="R34" s="28">
        <v>3</v>
      </c>
      <c r="S34" s="28"/>
      <c r="T34" s="30">
        <v>1</v>
      </c>
      <c r="V34" s="36">
        <f t="shared" si="2"/>
        <v>85</v>
      </c>
    </row>
    <row r="35" spans="2:22" x14ac:dyDescent="0.25">
      <c r="B35" s="24">
        <v>42736</v>
      </c>
      <c r="C35" s="27"/>
      <c r="D35" s="27"/>
      <c r="E35" s="27"/>
      <c r="F35" s="28"/>
      <c r="G35" s="29"/>
      <c r="H35" s="29">
        <v>14</v>
      </c>
      <c r="I35" s="29">
        <v>33</v>
      </c>
      <c r="J35" s="29">
        <v>81</v>
      </c>
      <c r="K35" s="28">
        <v>337</v>
      </c>
      <c r="L35" s="28">
        <v>2269</v>
      </c>
      <c r="M35" s="28">
        <v>1569</v>
      </c>
      <c r="N35" s="28">
        <v>422</v>
      </c>
      <c r="O35" s="28">
        <v>458</v>
      </c>
      <c r="P35" s="28">
        <v>488</v>
      </c>
      <c r="Q35" s="28">
        <v>143</v>
      </c>
      <c r="R35" s="28">
        <v>94</v>
      </c>
      <c r="S35" s="28">
        <v>72</v>
      </c>
      <c r="T35" s="30">
        <v>201</v>
      </c>
      <c r="V35" s="36">
        <f t="shared" si="2"/>
        <v>6181</v>
      </c>
    </row>
    <row r="36" spans="2:22" x14ac:dyDescent="0.25">
      <c r="B36" s="24">
        <v>42767</v>
      </c>
      <c r="C36" s="27"/>
      <c r="D36" s="27"/>
      <c r="E36" s="27"/>
      <c r="F36" s="28"/>
      <c r="G36" s="29"/>
      <c r="H36" s="29"/>
      <c r="I36" s="29">
        <v>1</v>
      </c>
      <c r="J36" s="29">
        <v>1</v>
      </c>
      <c r="K36" s="28">
        <v>6</v>
      </c>
      <c r="L36" s="28">
        <v>15</v>
      </c>
      <c r="M36" s="28">
        <v>150</v>
      </c>
      <c r="N36" s="28">
        <v>41</v>
      </c>
      <c r="O36" s="28">
        <v>46</v>
      </c>
      <c r="P36" s="28">
        <v>39</v>
      </c>
      <c r="Q36" s="28">
        <v>24</v>
      </c>
      <c r="R36" s="28">
        <v>11</v>
      </c>
      <c r="S36" s="28">
        <v>11</v>
      </c>
      <c r="T36" s="30">
        <v>37</v>
      </c>
      <c r="V36" s="36">
        <f t="shared" si="2"/>
        <v>382</v>
      </c>
    </row>
    <row r="37" spans="2:22" x14ac:dyDescent="0.25">
      <c r="B37" s="24">
        <v>42795</v>
      </c>
      <c r="C37" s="27"/>
      <c r="D37" s="27"/>
      <c r="E37" s="27"/>
      <c r="F37" s="28"/>
      <c r="G37" s="29"/>
      <c r="H37" s="29"/>
      <c r="I37" s="29"/>
      <c r="J37" s="29">
        <v>2</v>
      </c>
      <c r="K37" s="28"/>
      <c r="L37" s="28">
        <v>2</v>
      </c>
      <c r="M37" s="28">
        <v>16</v>
      </c>
      <c r="N37" s="28">
        <v>4</v>
      </c>
      <c r="O37" s="28">
        <v>2</v>
      </c>
      <c r="P37" s="28">
        <v>7</v>
      </c>
      <c r="Q37" s="28">
        <v>4</v>
      </c>
      <c r="R37" s="28">
        <v>4</v>
      </c>
      <c r="S37" s="28">
        <v>3</v>
      </c>
      <c r="T37" s="30">
        <v>8</v>
      </c>
      <c r="V37" s="36">
        <f t="shared" si="2"/>
        <v>52</v>
      </c>
    </row>
    <row r="38" spans="2:22" x14ac:dyDescent="0.25">
      <c r="B38" s="24">
        <v>42826</v>
      </c>
      <c r="C38" s="27"/>
      <c r="D38" s="27"/>
      <c r="E38" s="27"/>
      <c r="F38" s="28"/>
      <c r="G38" s="29"/>
      <c r="H38" s="29"/>
      <c r="I38" s="29"/>
      <c r="J38" s="29"/>
      <c r="K38" s="28"/>
      <c r="L38" s="28">
        <v>1</v>
      </c>
      <c r="M38" s="28">
        <v>2</v>
      </c>
      <c r="N38" s="28">
        <v>5</v>
      </c>
      <c r="O38" s="28">
        <v>1</v>
      </c>
      <c r="P38" s="28"/>
      <c r="Q38" s="28">
        <v>2</v>
      </c>
      <c r="R38" s="28">
        <v>2</v>
      </c>
      <c r="S38" s="28"/>
      <c r="T38" s="30">
        <v>2</v>
      </c>
      <c r="V38" s="36">
        <f t="shared" si="2"/>
        <v>15</v>
      </c>
    </row>
    <row r="39" spans="2:22" x14ac:dyDescent="0.25">
      <c r="B39" s="24">
        <v>42856</v>
      </c>
      <c r="C39" s="27"/>
      <c r="D39" s="27"/>
      <c r="E39" s="27"/>
      <c r="F39" s="28"/>
      <c r="G39" s="29"/>
      <c r="H39" s="29"/>
      <c r="I39" s="29"/>
      <c r="J39" s="29"/>
      <c r="K39" s="28"/>
      <c r="L39" s="28">
        <v>1</v>
      </c>
      <c r="M39" s="28">
        <v>3</v>
      </c>
      <c r="N39" s="28">
        <v>5</v>
      </c>
      <c r="O39" s="28">
        <v>25</v>
      </c>
      <c r="P39" s="28">
        <v>23</v>
      </c>
      <c r="Q39" s="28">
        <v>18</v>
      </c>
      <c r="R39" s="28">
        <v>8</v>
      </c>
      <c r="S39" s="28">
        <v>1</v>
      </c>
      <c r="T39" s="30">
        <v>38</v>
      </c>
      <c r="V39" s="36">
        <f t="shared" si="2"/>
        <v>122</v>
      </c>
    </row>
    <row r="40" spans="2:22" ht="15.75" thickBot="1" x14ac:dyDescent="0.3">
      <c r="B40" s="31" t="s">
        <v>9</v>
      </c>
      <c r="C40" s="32">
        <f t="shared" ref="C40:T40" si="3">SUM(C31:C39)</f>
        <v>0</v>
      </c>
      <c r="D40" s="32">
        <f t="shared" si="3"/>
        <v>0</v>
      </c>
      <c r="E40" s="32">
        <f t="shared" si="3"/>
        <v>6</v>
      </c>
      <c r="F40" s="33">
        <f t="shared" si="3"/>
        <v>57</v>
      </c>
      <c r="G40" s="34">
        <f t="shared" si="3"/>
        <v>198</v>
      </c>
      <c r="H40" s="34">
        <f t="shared" si="3"/>
        <v>73</v>
      </c>
      <c r="I40" s="34">
        <f t="shared" si="3"/>
        <v>362</v>
      </c>
      <c r="J40" s="34">
        <f t="shared" si="3"/>
        <v>1055</v>
      </c>
      <c r="K40" s="33">
        <f t="shared" si="3"/>
        <v>1494</v>
      </c>
      <c r="L40" s="33">
        <f t="shared" si="3"/>
        <v>2843</v>
      </c>
      <c r="M40" s="33">
        <f t="shared" si="3"/>
        <v>2646</v>
      </c>
      <c r="N40" s="33">
        <f t="shared" si="3"/>
        <v>1287</v>
      </c>
      <c r="O40" s="33">
        <f t="shared" si="3"/>
        <v>1146</v>
      </c>
      <c r="P40" s="33">
        <f t="shared" si="3"/>
        <v>1051</v>
      </c>
      <c r="Q40" s="33">
        <f t="shared" si="3"/>
        <v>481</v>
      </c>
      <c r="R40" s="33">
        <f t="shared" si="3"/>
        <v>253</v>
      </c>
      <c r="S40" s="33">
        <f t="shared" si="3"/>
        <v>179</v>
      </c>
      <c r="T40" s="35">
        <f t="shared" si="3"/>
        <v>683</v>
      </c>
      <c r="V40" s="37">
        <f t="shared" si="2"/>
        <v>13814</v>
      </c>
    </row>
    <row r="41" spans="2:22" x14ac:dyDescent="0.25">
      <c r="B41" s="4"/>
      <c r="C41" s="5"/>
      <c r="D41" s="5"/>
      <c r="E41" s="5"/>
      <c r="F41" s="5"/>
      <c r="G41" s="5"/>
      <c r="H41" s="5"/>
      <c r="I41" s="12"/>
      <c r="J41" s="12"/>
      <c r="K41" s="5"/>
      <c r="L41" s="5"/>
      <c r="M41" s="7"/>
    </row>
    <row r="42" spans="2:22" x14ac:dyDescent="0.25">
      <c r="B42" s="14" t="s">
        <v>0</v>
      </c>
      <c r="C42" s="15"/>
      <c r="D42" s="15"/>
      <c r="E42" s="9"/>
      <c r="F42" s="13"/>
    </row>
    <row r="43" spans="2:22" x14ac:dyDescent="0.25">
      <c r="B43" s="16" t="s">
        <v>60</v>
      </c>
      <c r="C43" s="15"/>
      <c r="D43" s="15"/>
      <c r="E43" s="9"/>
      <c r="F43" s="9"/>
    </row>
    <row r="44" spans="2:22" x14ac:dyDescent="0.25">
      <c r="B44" s="14" t="s">
        <v>1</v>
      </c>
      <c r="C44" s="17"/>
      <c r="D44" s="17"/>
      <c r="E44" s="10"/>
      <c r="F44" s="10"/>
      <c r="G44" s="10"/>
      <c r="H44" s="10"/>
      <c r="I44" s="10"/>
      <c r="J44" s="10"/>
    </row>
    <row r="45" spans="2:22" x14ac:dyDescent="0.25">
      <c r="B45" s="16" t="s">
        <v>12</v>
      </c>
      <c r="C45" s="17"/>
      <c r="D45" s="17"/>
      <c r="E45" s="10"/>
      <c r="F45" s="10"/>
      <c r="G45" s="10"/>
      <c r="H45" s="10"/>
      <c r="I45" s="10"/>
      <c r="J45" s="10"/>
    </row>
    <row r="46" spans="2:22" ht="15.75" thickBot="1" x14ac:dyDescent="0.3"/>
    <row r="47" spans="2:22" ht="36.75" customHeight="1" thickBot="1" x14ac:dyDescent="0.3">
      <c r="B47" s="91" t="s">
        <v>57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</row>
    <row r="48" spans="2:22" x14ac:dyDescent="0.25">
      <c r="B48" s="23"/>
      <c r="C48" s="98" t="s">
        <v>11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/>
      <c r="V48" s="38" t="s">
        <v>17</v>
      </c>
    </row>
    <row r="49" spans="2:22" x14ac:dyDescent="0.25">
      <c r="B49" s="23" t="s">
        <v>8</v>
      </c>
      <c r="C49" s="25">
        <v>42948</v>
      </c>
      <c r="D49" s="25">
        <v>42979</v>
      </c>
      <c r="E49" s="25">
        <v>43009</v>
      </c>
      <c r="F49" s="25">
        <v>43040</v>
      </c>
      <c r="G49" s="25">
        <v>43070</v>
      </c>
      <c r="H49" s="25">
        <v>43101</v>
      </c>
      <c r="I49" s="25">
        <v>43132</v>
      </c>
      <c r="J49" s="25">
        <v>43160</v>
      </c>
      <c r="K49" s="25">
        <v>43191</v>
      </c>
      <c r="L49" s="25">
        <v>43221</v>
      </c>
      <c r="M49" s="25">
        <v>43252</v>
      </c>
      <c r="N49" s="25">
        <v>43282</v>
      </c>
      <c r="O49" s="25">
        <v>43313</v>
      </c>
      <c r="P49" s="25">
        <v>43344</v>
      </c>
      <c r="Q49" s="25">
        <v>43374</v>
      </c>
      <c r="R49" s="25">
        <v>43405</v>
      </c>
      <c r="S49" s="25">
        <v>43435</v>
      </c>
      <c r="T49" s="26" t="s">
        <v>14</v>
      </c>
      <c r="V49" s="39" t="s">
        <v>18</v>
      </c>
    </row>
    <row r="50" spans="2:22" x14ac:dyDescent="0.25">
      <c r="B50" s="24">
        <v>43009</v>
      </c>
      <c r="C50" s="27"/>
      <c r="D50" s="27"/>
      <c r="E50" s="27">
        <v>17</v>
      </c>
      <c r="F50" s="28">
        <v>13</v>
      </c>
      <c r="G50" s="29">
        <v>16</v>
      </c>
      <c r="H50" s="29">
        <v>18</v>
      </c>
      <c r="I50" s="29">
        <v>6</v>
      </c>
      <c r="J50" s="29">
        <v>4</v>
      </c>
      <c r="K50" s="28">
        <v>5</v>
      </c>
      <c r="L50" s="28">
        <v>1</v>
      </c>
      <c r="M50" s="28">
        <v>3</v>
      </c>
      <c r="N50" s="28">
        <v>5</v>
      </c>
      <c r="O50" s="28"/>
      <c r="P50" s="28"/>
      <c r="Q50" s="28"/>
      <c r="R50" s="28"/>
      <c r="S50" s="28"/>
      <c r="T50" s="30">
        <v>1</v>
      </c>
      <c r="V50" s="36">
        <f t="shared" ref="V50:V58" si="4">SUM(C50:T50)</f>
        <v>89</v>
      </c>
    </row>
    <row r="51" spans="2:22" x14ac:dyDescent="0.25">
      <c r="B51" s="24">
        <v>43040</v>
      </c>
      <c r="C51" s="27"/>
      <c r="D51" s="27"/>
      <c r="E51" s="27"/>
      <c r="F51" s="28">
        <v>184</v>
      </c>
      <c r="G51" s="29">
        <v>920</v>
      </c>
      <c r="H51" s="29">
        <v>879</v>
      </c>
      <c r="I51" s="29">
        <v>3153</v>
      </c>
      <c r="J51" s="29">
        <v>3607</v>
      </c>
      <c r="K51" s="28">
        <v>2362</v>
      </c>
      <c r="L51" s="28">
        <v>1840</v>
      </c>
      <c r="M51" s="28">
        <v>1597</v>
      </c>
      <c r="N51" s="28">
        <v>1219</v>
      </c>
      <c r="O51" s="28">
        <v>485</v>
      </c>
      <c r="P51" s="28">
        <v>181</v>
      </c>
      <c r="Q51" s="28">
        <v>94</v>
      </c>
      <c r="R51" s="28">
        <v>89</v>
      </c>
      <c r="S51" s="28">
        <v>46</v>
      </c>
      <c r="T51" s="30">
        <v>311</v>
      </c>
      <c r="V51" s="36">
        <f t="shared" si="4"/>
        <v>16967</v>
      </c>
    </row>
    <row r="52" spans="2:22" x14ac:dyDescent="0.25">
      <c r="B52" s="24">
        <v>43070</v>
      </c>
      <c r="C52" s="27"/>
      <c r="D52" s="27"/>
      <c r="E52" s="27"/>
      <c r="F52" s="28"/>
      <c r="G52" s="29">
        <v>157</v>
      </c>
      <c r="H52" s="29">
        <v>73</v>
      </c>
      <c r="I52" s="29">
        <v>289</v>
      </c>
      <c r="J52" s="29">
        <v>1362</v>
      </c>
      <c r="K52" s="28">
        <v>727</v>
      </c>
      <c r="L52" s="28">
        <v>386</v>
      </c>
      <c r="M52" s="28">
        <v>392</v>
      </c>
      <c r="N52" s="28">
        <v>253</v>
      </c>
      <c r="O52" s="28">
        <v>96</v>
      </c>
      <c r="P52" s="28">
        <v>31</v>
      </c>
      <c r="Q52" s="28">
        <v>14</v>
      </c>
      <c r="R52" s="28">
        <v>16</v>
      </c>
      <c r="S52" s="28">
        <v>9</v>
      </c>
      <c r="T52" s="30">
        <v>49</v>
      </c>
      <c r="V52" s="36">
        <f t="shared" si="4"/>
        <v>3854</v>
      </c>
    </row>
    <row r="53" spans="2:22" x14ac:dyDescent="0.25">
      <c r="B53" s="24">
        <v>43101</v>
      </c>
      <c r="C53" s="27"/>
      <c r="D53" s="27"/>
      <c r="E53" s="27"/>
      <c r="F53" s="28"/>
      <c r="G53" s="29"/>
      <c r="H53" s="29">
        <v>22</v>
      </c>
      <c r="I53" s="29">
        <v>5</v>
      </c>
      <c r="J53" s="29">
        <v>13</v>
      </c>
      <c r="K53" s="28">
        <v>19</v>
      </c>
      <c r="L53" s="28">
        <v>4</v>
      </c>
      <c r="M53" s="28">
        <v>4</v>
      </c>
      <c r="N53" s="28">
        <v>3</v>
      </c>
      <c r="O53" s="28">
        <v>4</v>
      </c>
      <c r="P53" s="28">
        <v>2</v>
      </c>
      <c r="Q53" s="28"/>
      <c r="R53" s="28"/>
      <c r="S53" s="28"/>
      <c r="T53" s="30">
        <v>3</v>
      </c>
      <c r="V53" s="36">
        <f t="shared" si="4"/>
        <v>79</v>
      </c>
    </row>
    <row r="54" spans="2:22" x14ac:dyDescent="0.25">
      <c r="B54" s="24">
        <v>43132</v>
      </c>
      <c r="C54" s="27"/>
      <c r="D54" s="27"/>
      <c r="E54" s="27"/>
      <c r="F54" s="28"/>
      <c r="G54" s="29"/>
      <c r="H54" s="29"/>
      <c r="I54" s="29">
        <v>44</v>
      </c>
      <c r="J54" s="29">
        <v>107</v>
      </c>
      <c r="K54" s="28">
        <v>116</v>
      </c>
      <c r="L54" s="28">
        <v>246</v>
      </c>
      <c r="M54" s="28">
        <v>157</v>
      </c>
      <c r="N54" s="28">
        <v>130</v>
      </c>
      <c r="O54" s="28">
        <v>63</v>
      </c>
      <c r="P54" s="28">
        <v>13</v>
      </c>
      <c r="Q54" s="28">
        <v>19</v>
      </c>
      <c r="R54" s="28">
        <v>17</v>
      </c>
      <c r="S54" s="28">
        <v>8</v>
      </c>
      <c r="T54" s="30">
        <v>33</v>
      </c>
      <c r="V54" s="36">
        <f t="shared" si="4"/>
        <v>953</v>
      </c>
    </row>
    <row r="55" spans="2:22" x14ac:dyDescent="0.25">
      <c r="B55" s="24">
        <v>43160</v>
      </c>
      <c r="C55" s="27"/>
      <c r="D55" s="27"/>
      <c r="E55" s="27"/>
      <c r="F55" s="28"/>
      <c r="G55" s="29"/>
      <c r="H55" s="29"/>
      <c r="I55" s="29"/>
      <c r="J55" s="29">
        <v>10</v>
      </c>
      <c r="K55" s="28">
        <v>3</v>
      </c>
      <c r="L55" s="28">
        <v>23</v>
      </c>
      <c r="M55" s="28">
        <v>13</v>
      </c>
      <c r="N55" s="28">
        <v>11</v>
      </c>
      <c r="O55" s="28">
        <v>3</v>
      </c>
      <c r="P55" s="28">
        <v>5</v>
      </c>
      <c r="Q55" s="28"/>
      <c r="R55" s="28">
        <v>2</v>
      </c>
      <c r="S55" s="28">
        <v>3</v>
      </c>
      <c r="T55" s="30">
        <v>3</v>
      </c>
      <c r="V55" s="36">
        <f t="shared" si="4"/>
        <v>76</v>
      </c>
    </row>
    <row r="56" spans="2:22" x14ac:dyDescent="0.25">
      <c r="B56" s="24">
        <v>43191</v>
      </c>
      <c r="C56" s="27"/>
      <c r="D56" s="27"/>
      <c r="E56" s="27"/>
      <c r="F56" s="28"/>
      <c r="G56" s="29"/>
      <c r="H56" s="29"/>
      <c r="I56" s="29"/>
      <c r="J56" s="29"/>
      <c r="K56" s="28">
        <v>11</v>
      </c>
      <c r="L56" s="28">
        <v>1</v>
      </c>
      <c r="M56" s="28">
        <v>9</v>
      </c>
      <c r="N56" s="28">
        <v>4</v>
      </c>
      <c r="O56" s="28">
        <v>3</v>
      </c>
      <c r="P56" s="28">
        <v>2</v>
      </c>
      <c r="Q56" s="28">
        <v>1</v>
      </c>
      <c r="R56" s="28">
        <v>1</v>
      </c>
      <c r="S56" s="28"/>
      <c r="T56" s="30">
        <v>3</v>
      </c>
      <c r="V56" s="36">
        <f t="shared" si="4"/>
        <v>35</v>
      </c>
    </row>
    <row r="57" spans="2:22" x14ac:dyDescent="0.25">
      <c r="B57" s="24">
        <v>43221</v>
      </c>
      <c r="C57" s="27"/>
      <c r="D57" s="27"/>
      <c r="E57" s="27"/>
      <c r="F57" s="28"/>
      <c r="G57" s="29"/>
      <c r="H57" s="29"/>
      <c r="I57" s="29"/>
      <c r="J57" s="29"/>
      <c r="K57" s="28"/>
      <c r="L57" s="28">
        <v>33</v>
      </c>
      <c r="M57" s="28">
        <v>6</v>
      </c>
      <c r="N57" s="28">
        <v>46</v>
      </c>
      <c r="O57" s="28">
        <v>36</v>
      </c>
      <c r="P57" s="28">
        <v>6</v>
      </c>
      <c r="Q57" s="28">
        <v>2</v>
      </c>
      <c r="R57" s="28">
        <v>12</v>
      </c>
      <c r="S57" s="28">
        <v>4</v>
      </c>
      <c r="T57" s="30">
        <v>20</v>
      </c>
      <c r="V57" s="36">
        <f t="shared" si="4"/>
        <v>165</v>
      </c>
    </row>
    <row r="58" spans="2:22" ht="15.75" thickBot="1" x14ac:dyDescent="0.3">
      <c r="B58" s="31" t="s">
        <v>9</v>
      </c>
      <c r="C58" s="32">
        <f t="shared" ref="C58:T58" si="5">SUM(C50:C57)</f>
        <v>0</v>
      </c>
      <c r="D58" s="32">
        <f t="shared" si="5"/>
        <v>0</v>
      </c>
      <c r="E58" s="32">
        <f t="shared" si="5"/>
        <v>17</v>
      </c>
      <c r="F58" s="33">
        <f t="shared" si="5"/>
        <v>197</v>
      </c>
      <c r="G58" s="34">
        <f t="shared" si="5"/>
        <v>1093</v>
      </c>
      <c r="H58" s="34">
        <f t="shared" si="5"/>
        <v>992</v>
      </c>
      <c r="I58" s="34">
        <f t="shared" si="5"/>
        <v>3497</v>
      </c>
      <c r="J58" s="34">
        <f t="shared" si="5"/>
        <v>5103</v>
      </c>
      <c r="K58" s="33">
        <f t="shared" si="5"/>
        <v>3243</v>
      </c>
      <c r="L58" s="33">
        <f t="shared" si="5"/>
        <v>2534</v>
      </c>
      <c r="M58" s="33">
        <f t="shared" si="5"/>
        <v>2181</v>
      </c>
      <c r="N58" s="33">
        <f t="shared" si="5"/>
        <v>1671</v>
      </c>
      <c r="O58" s="33">
        <f t="shared" si="5"/>
        <v>690</v>
      </c>
      <c r="P58" s="33">
        <f t="shared" si="5"/>
        <v>240</v>
      </c>
      <c r="Q58" s="33">
        <f t="shared" si="5"/>
        <v>130</v>
      </c>
      <c r="R58" s="33">
        <f t="shared" si="5"/>
        <v>137</v>
      </c>
      <c r="S58" s="33">
        <f t="shared" si="5"/>
        <v>70</v>
      </c>
      <c r="T58" s="35">
        <f t="shared" si="5"/>
        <v>423</v>
      </c>
      <c r="V58" s="37">
        <f t="shared" si="4"/>
        <v>22218</v>
      </c>
    </row>
    <row r="59" spans="2:22" x14ac:dyDescent="0.25">
      <c r="B59" s="4"/>
      <c r="C59" s="5"/>
      <c r="D59" s="5"/>
      <c r="E59" s="5"/>
      <c r="F59" s="5"/>
      <c r="G59" s="5"/>
      <c r="H59" s="5"/>
      <c r="I59" s="12"/>
      <c r="J59" s="12"/>
      <c r="K59" s="5"/>
      <c r="L59" s="5"/>
      <c r="M59" s="7"/>
    </row>
    <row r="60" spans="2:22" x14ac:dyDescent="0.25">
      <c r="B60" s="14" t="s">
        <v>0</v>
      </c>
      <c r="C60" s="15"/>
      <c r="D60" s="15"/>
      <c r="E60" s="9"/>
      <c r="F60" s="13"/>
    </row>
    <row r="61" spans="2:22" x14ac:dyDescent="0.25">
      <c r="B61" s="16" t="s">
        <v>60</v>
      </c>
      <c r="C61" s="15"/>
      <c r="D61" s="15"/>
      <c r="E61" s="9"/>
      <c r="F61" s="9"/>
    </row>
    <row r="62" spans="2:22" x14ac:dyDescent="0.25">
      <c r="B62" s="14" t="s">
        <v>1</v>
      </c>
      <c r="C62" s="17"/>
      <c r="D62" s="17"/>
      <c r="E62" s="10"/>
      <c r="F62" s="10"/>
      <c r="G62" s="10"/>
      <c r="H62" s="10"/>
      <c r="I62" s="10"/>
      <c r="J62" s="10"/>
    </row>
    <row r="63" spans="2:22" x14ac:dyDescent="0.25">
      <c r="B63" s="16" t="s">
        <v>12</v>
      </c>
      <c r="C63" s="17"/>
      <c r="D63" s="17"/>
      <c r="E63" s="10"/>
      <c r="F63" s="10"/>
      <c r="G63" s="10"/>
      <c r="H63" s="10"/>
      <c r="I63" s="10"/>
      <c r="J63" s="10"/>
    </row>
    <row r="64" spans="2:22" ht="15.75" thickBot="1" x14ac:dyDescent="0.3"/>
    <row r="65" spans="2:22" ht="36.75" customHeight="1" thickBot="1" x14ac:dyDescent="0.3">
      <c r="B65" s="91" t="s">
        <v>59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</row>
    <row r="66" spans="2:22" x14ac:dyDescent="0.25">
      <c r="B66" s="23"/>
      <c r="C66" s="98" t="s">
        <v>11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  <c r="V66" s="38" t="s">
        <v>17</v>
      </c>
    </row>
    <row r="67" spans="2:22" x14ac:dyDescent="0.25">
      <c r="B67" s="23" t="s">
        <v>8</v>
      </c>
      <c r="C67" s="25">
        <v>43313</v>
      </c>
      <c r="D67" s="25">
        <v>43344</v>
      </c>
      <c r="E67" s="25">
        <v>43374</v>
      </c>
      <c r="F67" s="25">
        <v>43405</v>
      </c>
      <c r="G67" s="25">
        <v>43435</v>
      </c>
      <c r="H67" s="25">
        <v>43466</v>
      </c>
      <c r="I67" s="25">
        <v>43497</v>
      </c>
      <c r="J67" s="25">
        <v>43525</v>
      </c>
      <c r="K67" s="25">
        <v>43556</v>
      </c>
      <c r="L67" s="25">
        <v>43586</v>
      </c>
      <c r="M67" s="25">
        <v>43617</v>
      </c>
      <c r="N67" s="25">
        <v>43647</v>
      </c>
      <c r="O67" s="25">
        <v>43678</v>
      </c>
      <c r="P67" s="25">
        <v>43709</v>
      </c>
      <c r="Q67" s="25">
        <v>43739</v>
      </c>
      <c r="R67" s="25">
        <v>43770</v>
      </c>
      <c r="S67" s="25">
        <v>43800</v>
      </c>
      <c r="T67" s="26" t="s">
        <v>15</v>
      </c>
      <c r="V67" s="39" t="s">
        <v>18</v>
      </c>
    </row>
    <row r="68" spans="2:22" x14ac:dyDescent="0.25">
      <c r="B68" s="24">
        <v>43344</v>
      </c>
      <c r="C68" s="27"/>
      <c r="D68" s="27">
        <v>6</v>
      </c>
      <c r="E68" s="27">
        <v>2</v>
      </c>
      <c r="F68" s="28">
        <v>4</v>
      </c>
      <c r="G68" s="29">
        <v>1</v>
      </c>
      <c r="H68" s="29"/>
      <c r="I68" s="29">
        <v>1</v>
      </c>
      <c r="J68" s="29"/>
      <c r="K68" s="28"/>
      <c r="L68" s="28"/>
      <c r="M68" s="28"/>
      <c r="N68" s="28"/>
      <c r="O68" s="28"/>
      <c r="P68" s="28"/>
      <c r="Q68" s="28"/>
      <c r="R68" s="28"/>
      <c r="S68" s="28"/>
      <c r="T68" s="30">
        <v>0</v>
      </c>
      <c r="V68" s="36">
        <f t="shared" ref="V68:V77" si="6">SUM(C68:T68)</f>
        <v>14</v>
      </c>
    </row>
    <row r="69" spans="2:22" x14ac:dyDescent="0.25">
      <c r="B69" s="24">
        <v>43374</v>
      </c>
      <c r="C69" s="27"/>
      <c r="D69" s="27"/>
      <c r="E69" s="27">
        <v>16</v>
      </c>
      <c r="F69" s="28">
        <v>42</v>
      </c>
      <c r="G69" s="29">
        <v>479</v>
      </c>
      <c r="H69" s="29">
        <v>682</v>
      </c>
      <c r="I69" s="29">
        <v>316</v>
      </c>
      <c r="J69" s="29">
        <v>261</v>
      </c>
      <c r="K69" s="28">
        <v>198</v>
      </c>
      <c r="L69" s="28">
        <v>108</v>
      </c>
      <c r="M69" s="28">
        <v>63</v>
      </c>
      <c r="N69" s="28">
        <v>72</v>
      </c>
      <c r="O69" s="28">
        <v>21</v>
      </c>
      <c r="P69" s="28">
        <v>25</v>
      </c>
      <c r="Q69" s="28">
        <v>13</v>
      </c>
      <c r="R69" s="28">
        <v>10</v>
      </c>
      <c r="S69" s="28">
        <v>4</v>
      </c>
      <c r="T69" s="30">
        <v>20</v>
      </c>
      <c r="V69" s="36">
        <f t="shared" si="6"/>
        <v>2330</v>
      </c>
    </row>
    <row r="70" spans="2:22" x14ac:dyDescent="0.25">
      <c r="B70" s="24">
        <v>43405</v>
      </c>
      <c r="C70" s="27"/>
      <c r="D70" s="27"/>
      <c r="E70" s="27"/>
      <c r="F70" s="28">
        <v>41</v>
      </c>
      <c r="G70" s="29">
        <v>1493</v>
      </c>
      <c r="H70" s="29">
        <v>3806</v>
      </c>
      <c r="I70" s="29">
        <v>2998</v>
      </c>
      <c r="J70" s="29">
        <v>1835</v>
      </c>
      <c r="K70" s="28">
        <v>1774</v>
      </c>
      <c r="L70" s="28">
        <v>1235</v>
      </c>
      <c r="M70" s="28">
        <v>668</v>
      </c>
      <c r="N70" s="28">
        <v>737</v>
      </c>
      <c r="O70" s="28">
        <v>279</v>
      </c>
      <c r="P70" s="28">
        <v>187</v>
      </c>
      <c r="Q70" s="28">
        <v>87</v>
      </c>
      <c r="R70" s="28">
        <v>44</v>
      </c>
      <c r="S70" s="28">
        <v>48</v>
      </c>
      <c r="T70" s="30">
        <v>192</v>
      </c>
      <c r="V70" s="36">
        <f t="shared" si="6"/>
        <v>15424</v>
      </c>
    </row>
    <row r="71" spans="2:22" x14ac:dyDescent="0.25">
      <c r="B71" s="24">
        <v>43435</v>
      </c>
      <c r="C71" s="27"/>
      <c r="D71" s="27"/>
      <c r="E71" s="27"/>
      <c r="F71" s="28"/>
      <c r="G71" s="29">
        <v>38</v>
      </c>
      <c r="H71" s="29">
        <v>10</v>
      </c>
      <c r="I71" s="29">
        <v>6</v>
      </c>
      <c r="J71" s="29">
        <v>13</v>
      </c>
      <c r="K71" s="28">
        <v>7</v>
      </c>
      <c r="L71" s="28">
        <v>5</v>
      </c>
      <c r="M71" s="28"/>
      <c r="N71" s="28"/>
      <c r="O71" s="28">
        <v>1</v>
      </c>
      <c r="P71" s="28">
        <v>1</v>
      </c>
      <c r="Q71" s="28"/>
      <c r="R71" s="28"/>
      <c r="S71" s="28"/>
      <c r="T71" s="30">
        <v>2</v>
      </c>
      <c r="V71" s="36">
        <f t="shared" si="6"/>
        <v>83</v>
      </c>
    </row>
    <row r="72" spans="2:22" x14ac:dyDescent="0.25">
      <c r="B72" s="24">
        <v>43466</v>
      </c>
      <c r="C72" s="27"/>
      <c r="D72" s="27"/>
      <c r="E72" s="27"/>
      <c r="F72" s="28"/>
      <c r="G72" s="29"/>
      <c r="H72" s="29">
        <v>132</v>
      </c>
      <c r="I72" s="29">
        <v>173</v>
      </c>
      <c r="J72" s="29">
        <v>142</v>
      </c>
      <c r="K72" s="28">
        <v>894</v>
      </c>
      <c r="L72" s="28">
        <v>261</v>
      </c>
      <c r="M72" s="28">
        <v>178</v>
      </c>
      <c r="N72" s="28">
        <v>176</v>
      </c>
      <c r="O72" s="28">
        <v>64</v>
      </c>
      <c r="P72" s="28">
        <v>54</v>
      </c>
      <c r="Q72" s="28">
        <v>25</v>
      </c>
      <c r="R72" s="28">
        <v>4</v>
      </c>
      <c r="S72" s="28">
        <v>9</v>
      </c>
      <c r="T72" s="30">
        <v>67</v>
      </c>
      <c r="V72" s="36">
        <f t="shared" si="6"/>
        <v>2179</v>
      </c>
    </row>
    <row r="73" spans="2:22" x14ac:dyDescent="0.25">
      <c r="B73" s="24">
        <v>43497</v>
      </c>
      <c r="C73" s="27"/>
      <c r="D73" s="27"/>
      <c r="E73" s="27"/>
      <c r="F73" s="28"/>
      <c r="G73" s="29"/>
      <c r="H73" s="29"/>
      <c r="I73" s="29">
        <v>111</v>
      </c>
      <c r="J73" s="29">
        <v>3</v>
      </c>
      <c r="K73" s="28">
        <v>6</v>
      </c>
      <c r="L73" s="28">
        <v>16</v>
      </c>
      <c r="M73" s="28">
        <v>2</v>
      </c>
      <c r="N73" s="28">
        <v>5</v>
      </c>
      <c r="O73" s="28">
        <v>1</v>
      </c>
      <c r="P73" s="28">
        <v>5</v>
      </c>
      <c r="Q73" s="28">
        <v>1</v>
      </c>
      <c r="R73" s="28"/>
      <c r="S73" s="28"/>
      <c r="T73" s="30">
        <v>1</v>
      </c>
      <c r="V73" s="36">
        <f t="shared" si="6"/>
        <v>151</v>
      </c>
    </row>
    <row r="74" spans="2:22" x14ac:dyDescent="0.25">
      <c r="B74" s="24">
        <v>43525</v>
      </c>
      <c r="C74" s="27"/>
      <c r="D74" s="27"/>
      <c r="E74" s="27"/>
      <c r="F74" s="28"/>
      <c r="G74" s="29"/>
      <c r="H74" s="29"/>
      <c r="I74" s="29"/>
      <c r="J74" s="29">
        <v>2</v>
      </c>
      <c r="K74" s="28">
        <v>1</v>
      </c>
      <c r="L74" s="28">
        <v>9</v>
      </c>
      <c r="M74" s="28">
        <v>3</v>
      </c>
      <c r="N74" s="28">
        <v>3</v>
      </c>
      <c r="O74" s="28">
        <v>1</v>
      </c>
      <c r="P74" s="28">
        <v>1</v>
      </c>
      <c r="Q74" s="28">
        <v>1</v>
      </c>
      <c r="R74" s="28"/>
      <c r="S74" s="28">
        <v>2</v>
      </c>
      <c r="T74" s="30">
        <v>3</v>
      </c>
      <c r="V74" s="36">
        <f t="shared" si="6"/>
        <v>26</v>
      </c>
    </row>
    <row r="75" spans="2:22" x14ac:dyDescent="0.25">
      <c r="B75" s="24">
        <v>43556</v>
      </c>
      <c r="C75" s="27"/>
      <c r="D75" s="27"/>
      <c r="E75" s="27"/>
      <c r="F75" s="28"/>
      <c r="G75" s="29"/>
      <c r="H75" s="29"/>
      <c r="I75" s="29"/>
      <c r="J75" s="29"/>
      <c r="K75" s="28">
        <v>3</v>
      </c>
      <c r="L75" s="28">
        <v>3</v>
      </c>
      <c r="M75" s="28">
        <v>19</v>
      </c>
      <c r="N75" s="28">
        <v>24</v>
      </c>
      <c r="O75" s="28">
        <v>6</v>
      </c>
      <c r="P75" s="28">
        <v>6</v>
      </c>
      <c r="Q75" s="28">
        <v>3</v>
      </c>
      <c r="R75" s="28"/>
      <c r="S75" s="28">
        <v>1</v>
      </c>
      <c r="T75" s="30">
        <v>3</v>
      </c>
      <c r="V75" s="36">
        <f t="shared" si="6"/>
        <v>68</v>
      </c>
    </row>
    <row r="76" spans="2:22" x14ac:dyDescent="0.25">
      <c r="B76" s="24">
        <v>43586</v>
      </c>
      <c r="C76" s="27"/>
      <c r="D76" s="27"/>
      <c r="E76" s="27"/>
      <c r="F76" s="28"/>
      <c r="G76" s="29"/>
      <c r="H76" s="29"/>
      <c r="I76" s="29"/>
      <c r="J76" s="29"/>
      <c r="K76" s="28"/>
      <c r="L76" s="28">
        <v>3</v>
      </c>
      <c r="M76" s="28">
        <v>11</v>
      </c>
      <c r="N76" s="28">
        <v>11</v>
      </c>
      <c r="O76" s="28">
        <v>7</v>
      </c>
      <c r="P76" s="28">
        <v>6</v>
      </c>
      <c r="Q76" s="28">
        <v>3</v>
      </c>
      <c r="R76" s="28">
        <v>6</v>
      </c>
      <c r="S76" s="28">
        <v>2</v>
      </c>
      <c r="T76" s="30">
        <v>10</v>
      </c>
      <c r="V76" s="36">
        <f t="shared" si="6"/>
        <v>59</v>
      </c>
    </row>
    <row r="77" spans="2:22" ht="15.75" thickBot="1" x14ac:dyDescent="0.3">
      <c r="B77" s="31" t="s">
        <v>9</v>
      </c>
      <c r="C77" s="32">
        <f t="shared" ref="C77:T77" si="7">SUM(C68:C76)</f>
        <v>0</v>
      </c>
      <c r="D77" s="32">
        <f t="shared" si="7"/>
        <v>6</v>
      </c>
      <c r="E77" s="32">
        <f t="shared" si="7"/>
        <v>18</v>
      </c>
      <c r="F77" s="33">
        <f t="shared" si="7"/>
        <v>87</v>
      </c>
      <c r="G77" s="34">
        <f t="shared" si="7"/>
        <v>2011</v>
      </c>
      <c r="H77" s="34">
        <f t="shared" si="7"/>
        <v>4630</v>
      </c>
      <c r="I77" s="34">
        <f t="shared" si="7"/>
        <v>3605</v>
      </c>
      <c r="J77" s="34">
        <f t="shared" si="7"/>
        <v>2256</v>
      </c>
      <c r="K77" s="33">
        <f t="shared" si="7"/>
        <v>2883</v>
      </c>
      <c r="L77" s="33">
        <f t="shared" si="7"/>
        <v>1640</v>
      </c>
      <c r="M77" s="33">
        <f t="shared" si="7"/>
        <v>944</v>
      </c>
      <c r="N77" s="33">
        <f t="shared" si="7"/>
        <v>1028</v>
      </c>
      <c r="O77" s="33">
        <f t="shared" si="7"/>
        <v>380</v>
      </c>
      <c r="P77" s="33">
        <f t="shared" si="7"/>
        <v>285</v>
      </c>
      <c r="Q77" s="33">
        <f t="shared" si="7"/>
        <v>133</v>
      </c>
      <c r="R77" s="33">
        <f t="shared" si="7"/>
        <v>64</v>
      </c>
      <c r="S77" s="33">
        <f t="shared" si="7"/>
        <v>66</v>
      </c>
      <c r="T77" s="35">
        <f t="shared" si="7"/>
        <v>298</v>
      </c>
      <c r="V77" s="37">
        <f t="shared" si="6"/>
        <v>20334</v>
      </c>
    </row>
    <row r="78" spans="2:22" x14ac:dyDescent="0.25">
      <c r="B78" s="4"/>
      <c r="C78" s="5"/>
      <c r="D78" s="5"/>
      <c r="E78" s="5"/>
      <c r="F78" s="5"/>
      <c r="G78" s="5"/>
      <c r="H78" s="5"/>
      <c r="I78" s="12"/>
      <c r="J78" s="12"/>
      <c r="K78" s="5"/>
      <c r="L78" s="5"/>
      <c r="M78" s="7"/>
    </row>
    <row r="79" spans="2:22" x14ac:dyDescent="0.25">
      <c r="B79" s="14" t="s">
        <v>0</v>
      </c>
      <c r="C79" s="15"/>
      <c r="D79" s="15"/>
      <c r="E79" s="9"/>
      <c r="F79" s="13"/>
    </row>
    <row r="80" spans="2:22" x14ac:dyDescent="0.25">
      <c r="B80" s="16" t="s">
        <v>60</v>
      </c>
      <c r="C80" s="15"/>
      <c r="D80" s="15"/>
      <c r="E80" s="9"/>
      <c r="F80" s="9"/>
    </row>
    <row r="81" spans="2:22" x14ac:dyDescent="0.25">
      <c r="B81" s="14" t="s">
        <v>1</v>
      </c>
      <c r="C81" s="17"/>
      <c r="D81" s="17"/>
      <c r="E81" s="10"/>
      <c r="F81" s="10"/>
      <c r="G81" s="10"/>
      <c r="H81" s="10"/>
      <c r="I81" s="10"/>
      <c r="J81" s="10"/>
    </row>
    <row r="82" spans="2:22" x14ac:dyDescent="0.25">
      <c r="B82" s="16" t="s">
        <v>12</v>
      </c>
      <c r="C82" s="17"/>
      <c r="D82" s="17"/>
      <c r="E82" s="10"/>
      <c r="F82" s="10"/>
      <c r="G82" s="10"/>
      <c r="H82" s="10"/>
      <c r="I82" s="10"/>
      <c r="J82" s="10"/>
    </row>
    <row r="83" spans="2:22" ht="15.75" thickBot="1" x14ac:dyDescent="0.3"/>
    <row r="84" spans="2:22" ht="36.75" customHeight="1" thickBot="1" x14ac:dyDescent="0.3">
      <c r="B84" s="91" t="s">
        <v>58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3"/>
    </row>
    <row r="85" spans="2:22" x14ac:dyDescent="0.25">
      <c r="B85" s="23"/>
      <c r="C85" s="98" t="s">
        <v>11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100"/>
      <c r="V85" s="38" t="s">
        <v>17</v>
      </c>
    </row>
    <row r="86" spans="2:22" x14ac:dyDescent="0.25">
      <c r="B86" s="23" t="s">
        <v>8</v>
      </c>
      <c r="C86" s="25">
        <v>43678</v>
      </c>
      <c r="D86" s="25">
        <v>43709</v>
      </c>
      <c r="E86" s="25">
        <v>43739</v>
      </c>
      <c r="F86" s="25">
        <v>43770</v>
      </c>
      <c r="G86" s="25">
        <v>43800</v>
      </c>
      <c r="H86" s="25">
        <v>43831</v>
      </c>
      <c r="I86" s="25">
        <v>43862</v>
      </c>
      <c r="J86" s="25">
        <v>43891</v>
      </c>
      <c r="K86" s="25">
        <v>43922</v>
      </c>
      <c r="L86" s="25">
        <v>43952</v>
      </c>
      <c r="M86" s="25">
        <v>43983</v>
      </c>
      <c r="N86" s="25">
        <v>44013</v>
      </c>
      <c r="O86" s="25">
        <v>44044</v>
      </c>
      <c r="P86" s="25">
        <v>44075</v>
      </c>
      <c r="Q86" s="25">
        <v>44105</v>
      </c>
      <c r="R86" s="25">
        <v>44136</v>
      </c>
      <c r="S86" s="25">
        <v>44166</v>
      </c>
      <c r="T86" s="26" t="s">
        <v>16</v>
      </c>
      <c r="V86" s="39" t="s">
        <v>18</v>
      </c>
    </row>
    <row r="87" spans="2:22" x14ac:dyDescent="0.25">
      <c r="B87" s="24">
        <v>43709</v>
      </c>
      <c r="C87" s="27"/>
      <c r="D87" s="27">
        <v>121</v>
      </c>
      <c r="E87" s="27">
        <v>2264</v>
      </c>
      <c r="F87" s="28">
        <v>1923</v>
      </c>
      <c r="G87" s="29">
        <v>3225</v>
      </c>
      <c r="H87" s="29">
        <v>5075</v>
      </c>
      <c r="I87" s="29">
        <v>2836</v>
      </c>
      <c r="J87" s="29">
        <v>2421</v>
      </c>
      <c r="K87" s="28">
        <v>2059</v>
      </c>
      <c r="L87" s="28">
        <v>768</v>
      </c>
      <c r="M87" s="28">
        <v>965</v>
      </c>
      <c r="N87" s="28">
        <v>133</v>
      </c>
      <c r="O87" s="28">
        <v>51</v>
      </c>
      <c r="P87" s="28">
        <v>52</v>
      </c>
      <c r="Q87" s="28">
        <v>20</v>
      </c>
      <c r="R87" s="28"/>
      <c r="S87" s="28"/>
      <c r="T87" s="30"/>
      <c r="V87" s="36">
        <f t="shared" ref="V87:V96" si="8">SUM(C87:T87)</f>
        <v>21913</v>
      </c>
    </row>
    <row r="88" spans="2:22" x14ac:dyDescent="0.25">
      <c r="B88" s="24">
        <v>43739</v>
      </c>
      <c r="C88" s="27"/>
      <c r="D88" s="27"/>
      <c r="E88" s="27">
        <v>162</v>
      </c>
      <c r="F88" s="28">
        <v>142</v>
      </c>
      <c r="G88" s="29">
        <v>87</v>
      </c>
      <c r="H88" s="29">
        <v>377</v>
      </c>
      <c r="I88" s="29">
        <v>392</v>
      </c>
      <c r="J88" s="29">
        <v>215</v>
      </c>
      <c r="K88" s="28">
        <v>264</v>
      </c>
      <c r="L88" s="28">
        <v>84</v>
      </c>
      <c r="M88" s="28">
        <v>154</v>
      </c>
      <c r="N88" s="28">
        <v>29</v>
      </c>
      <c r="O88" s="28">
        <v>7</v>
      </c>
      <c r="P88" s="28">
        <v>9</v>
      </c>
      <c r="Q88" s="28">
        <v>4</v>
      </c>
      <c r="R88" s="28"/>
      <c r="S88" s="28"/>
      <c r="T88" s="30"/>
      <c r="V88" s="36">
        <f t="shared" si="8"/>
        <v>1926</v>
      </c>
    </row>
    <row r="89" spans="2:22" x14ac:dyDescent="0.25">
      <c r="B89" s="24">
        <v>43770</v>
      </c>
      <c r="C89" s="27"/>
      <c r="D89" s="27"/>
      <c r="E89" s="27"/>
      <c r="F89" s="28">
        <v>18</v>
      </c>
      <c r="G89" s="29"/>
      <c r="H89" s="29"/>
      <c r="I89" s="29">
        <v>2</v>
      </c>
      <c r="J89" s="29">
        <v>2</v>
      </c>
      <c r="K89" s="28"/>
      <c r="L89" s="28"/>
      <c r="M89" s="28">
        <v>2</v>
      </c>
      <c r="N89" s="28">
        <v>1</v>
      </c>
      <c r="O89" s="28"/>
      <c r="P89" s="28"/>
      <c r="Q89" s="28"/>
      <c r="R89" s="28"/>
      <c r="S89" s="28"/>
      <c r="T89" s="30"/>
      <c r="V89" s="36">
        <f t="shared" si="8"/>
        <v>25</v>
      </c>
    </row>
    <row r="90" spans="2:22" x14ac:dyDescent="0.25">
      <c r="B90" s="24">
        <v>43800</v>
      </c>
      <c r="C90" s="27"/>
      <c r="D90" s="27"/>
      <c r="E90" s="27"/>
      <c r="F90" s="28"/>
      <c r="G90" s="29">
        <v>15</v>
      </c>
      <c r="H90" s="29"/>
      <c r="I90" s="29"/>
      <c r="J90" s="29"/>
      <c r="K90" s="28"/>
      <c r="L90" s="28"/>
      <c r="M90" s="28"/>
      <c r="N90" s="28"/>
      <c r="O90" s="28"/>
      <c r="P90" s="28"/>
      <c r="Q90" s="28"/>
      <c r="R90" s="28"/>
      <c r="S90" s="28"/>
      <c r="T90" s="30"/>
      <c r="V90" s="36">
        <f t="shared" si="8"/>
        <v>15</v>
      </c>
    </row>
    <row r="91" spans="2:22" x14ac:dyDescent="0.25">
      <c r="B91" s="24">
        <v>43831</v>
      </c>
      <c r="C91" s="27"/>
      <c r="D91" s="27"/>
      <c r="E91" s="27"/>
      <c r="F91" s="28"/>
      <c r="G91" s="29"/>
      <c r="H91" s="29">
        <v>225</v>
      </c>
      <c r="I91" s="29">
        <v>199</v>
      </c>
      <c r="J91" s="29">
        <v>826</v>
      </c>
      <c r="K91" s="28">
        <v>570</v>
      </c>
      <c r="L91" s="28">
        <v>317</v>
      </c>
      <c r="M91" s="28">
        <v>292</v>
      </c>
      <c r="N91" s="28">
        <v>32</v>
      </c>
      <c r="O91" s="28">
        <v>19</v>
      </c>
      <c r="P91" s="28">
        <v>14</v>
      </c>
      <c r="Q91" s="28">
        <v>7</v>
      </c>
      <c r="R91" s="28"/>
      <c r="S91" s="28"/>
      <c r="T91" s="30"/>
      <c r="V91" s="36">
        <f t="shared" si="8"/>
        <v>2501</v>
      </c>
    </row>
    <row r="92" spans="2:22" x14ac:dyDescent="0.25">
      <c r="B92" s="24">
        <v>43862</v>
      </c>
      <c r="C92" s="27"/>
      <c r="D92" s="27"/>
      <c r="E92" s="27"/>
      <c r="F92" s="28"/>
      <c r="G92" s="29"/>
      <c r="H92" s="29"/>
      <c r="I92" s="29">
        <v>17</v>
      </c>
      <c r="J92" s="29"/>
      <c r="K92" s="28">
        <v>3</v>
      </c>
      <c r="L92" s="28">
        <v>1</v>
      </c>
      <c r="M92" s="28">
        <v>1</v>
      </c>
      <c r="N92" s="28">
        <v>1</v>
      </c>
      <c r="O92" s="28"/>
      <c r="P92" s="28"/>
      <c r="Q92" s="28">
        <v>1</v>
      </c>
      <c r="R92" s="28"/>
      <c r="S92" s="28"/>
      <c r="T92" s="30"/>
      <c r="V92" s="36">
        <f t="shared" si="8"/>
        <v>24</v>
      </c>
    </row>
    <row r="93" spans="2:22" x14ac:dyDescent="0.25">
      <c r="B93" s="24">
        <v>43891</v>
      </c>
      <c r="C93" s="27"/>
      <c r="D93" s="27"/>
      <c r="E93" s="27"/>
      <c r="F93" s="28"/>
      <c r="G93" s="29"/>
      <c r="H93" s="29"/>
      <c r="I93" s="29"/>
      <c r="J93" s="29">
        <v>55</v>
      </c>
      <c r="K93" s="28">
        <v>19</v>
      </c>
      <c r="L93" s="28">
        <v>8</v>
      </c>
      <c r="M93" s="28">
        <v>11</v>
      </c>
      <c r="N93" s="28"/>
      <c r="O93" s="28">
        <v>2</v>
      </c>
      <c r="P93" s="28"/>
      <c r="Q93" s="28"/>
      <c r="R93" s="28"/>
      <c r="S93" s="28"/>
      <c r="T93" s="30"/>
      <c r="V93" s="36">
        <f t="shared" si="8"/>
        <v>95</v>
      </c>
    </row>
    <row r="94" spans="2:22" x14ac:dyDescent="0.25">
      <c r="B94" s="24">
        <v>43922</v>
      </c>
      <c r="C94" s="27"/>
      <c r="D94" s="27"/>
      <c r="E94" s="27"/>
      <c r="F94" s="28"/>
      <c r="G94" s="29"/>
      <c r="H94" s="29"/>
      <c r="I94" s="29"/>
      <c r="J94" s="29"/>
      <c r="K94" s="28">
        <v>8</v>
      </c>
      <c r="L94" s="28"/>
      <c r="M94" s="28">
        <v>2</v>
      </c>
      <c r="N94" s="28">
        <v>3</v>
      </c>
      <c r="O94" s="28">
        <v>1</v>
      </c>
      <c r="P94" s="28"/>
      <c r="Q94" s="28"/>
      <c r="R94" s="28"/>
      <c r="S94" s="28"/>
      <c r="T94" s="30"/>
      <c r="V94" s="36">
        <f t="shared" si="8"/>
        <v>14</v>
      </c>
    </row>
    <row r="95" spans="2:22" x14ac:dyDescent="0.25">
      <c r="B95" s="24">
        <v>43952</v>
      </c>
      <c r="C95" s="27"/>
      <c r="D95" s="27"/>
      <c r="E95" s="27"/>
      <c r="F95" s="28"/>
      <c r="G95" s="29"/>
      <c r="H95" s="29"/>
      <c r="I95" s="29"/>
      <c r="J95" s="29"/>
      <c r="K95" s="28"/>
      <c r="L95" s="28">
        <v>2</v>
      </c>
      <c r="M95" s="28">
        <v>6</v>
      </c>
      <c r="N95" s="28">
        <v>1</v>
      </c>
      <c r="O95" s="28">
        <v>1</v>
      </c>
      <c r="P95" s="28"/>
      <c r="Q95" s="28"/>
      <c r="R95" s="28"/>
      <c r="S95" s="28"/>
      <c r="T95" s="30"/>
      <c r="V95" s="36">
        <f t="shared" si="8"/>
        <v>10</v>
      </c>
    </row>
    <row r="96" spans="2:22" ht="15.75" thickBot="1" x14ac:dyDescent="0.3">
      <c r="B96" s="31" t="s">
        <v>9</v>
      </c>
      <c r="C96" s="32">
        <f t="shared" ref="C96:T96" si="9">SUM(C87:C95)</f>
        <v>0</v>
      </c>
      <c r="D96" s="32">
        <f t="shared" si="9"/>
        <v>121</v>
      </c>
      <c r="E96" s="32">
        <f t="shared" si="9"/>
        <v>2426</v>
      </c>
      <c r="F96" s="33">
        <f t="shared" si="9"/>
        <v>2083</v>
      </c>
      <c r="G96" s="34">
        <f t="shared" si="9"/>
        <v>3327</v>
      </c>
      <c r="H96" s="34">
        <f t="shared" si="9"/>
        <v>5677</v>
      </c>
      <c r="I96" s="34">
        <f t="shared" si="9"/>
        <v>3446</v>
      </c>
      <c r="J96" s="34">
        <f t="shared" si="9"/>
        <v>3519</v>
      </c>
      <c r="K96" s="33">
        <f t="shared" si="9"/>
        <v>2923</v>
      </c>
      <c r="L96" s="33">
        <f t="shared" si="9"/>
        <v>1180</v>
      </c>
      <c r="M96" s="33">
        <f t="shared" si="9"/>
        <v>1433</v>
      </c>
      <c r="N96" s="33">
        <f t="shared" si="9"/>
        <v>200</v>
      </c>
      <c r="O96" s="33">
        <f t="shared" si="9"/>
        <v>81</v>
      </c>
      <c r="P96" s="33">
        <f t="shared" si="9"/>
        <v>75</v>
      </c>
      <c r="Q96" s="33">
        <f t="shared" si="9"/>
        <v>32</v>
      </c>
      <c r="R96" s="33">
        <f t="shared" si="9"/>
        <v>0</v>
      </c>
      <c r="S96" s="33">
        <f t="shared" si="9"/>
        <v>0</v>
      </c>
      <c r="T96" s="35">
        <f t="shared" si="9"/>
        <v>0</v>
      </c>
      <c r="V96" s="37">
        <f t="shared" si="8"/>
        <v>26523</v>
      </c>
    </row>
    <row r="97" spans="2:13" x14ac:dyDescent="0.25">
      <c r="B97" s="4"/>
      <c r="C97" s="5"/>
      <c r="D97" s="5"/>
      <c r="E97" s="5"/>
      <c r="F97" s="5"/>
      <c r="G97" s="5"/>
      <c r="H97" s="5"/>
      <c r="I97" s="12"/>
      <c r="J97" s="12"/>
      <c r="K97" s="5"/>
      <c r="L97" s="5"/>
      <c r="M97" s="7"/>
    </row>
    <row r="98" spans="2:13" x14ac:dyDescent="0.25">
      <c r="B98" s="14" t="s">
        <v>0</v>
      </c>
      <c r="C98" s="15"/>
      <c r="D98" s="15"/>
      <c r="E98" s="9"/>
      <c r="F98" s="13"/>
    </row>
    <row r="99" spans="2:13" x14ac:dyDescent="0.25">
      <c r="B99" s="16" t="s">
        <v>60</v>
      </c>
      <c r="C99" s="15"/>
      <c r="D99" s="15"/>
      <c r="E99" s="9"/>
      <c r="F99" s="9"/>
    </row>
    <row r="100" spans="2:13" x14ac:dyDescent="0.25">
      <c r="B100" s="14" t="s">
        <v>1</v>
      </c>
      <c r="C100" s="17"/>
      <c r="D100" s="17"/>
      <c r="E100" s="10"/>
      <c r="F100" s="10"/>
      <c r="G100" s="10"/>
      <c r="H100" s="10"/>
      <c r="I100" s="10"/>
      <c r="J100" s="10"/>
    </row>
    <row r="101" spans="2:13" x14ac:dyDescent="0.25">
      <c r="B101" s="16" t="s">
        <v>12</v>
      </c>
      <c r="C101" s="17"/>
      <c r="D101" s="17"/>
      <c r="E101" s="10"/>
      <c r="F101" s="10"/>
      <c r="G101" s="10"/>
      <c r="H101" s="10"/>
      <c r="I101" s="10"/>
      <c r="J101" s="10"/>
    </row>
  </sheetData>
  <mergeCells count="10">
    <mergeCell ref="B65:T65"/>
    <mergeCell ref="C66:T66"/>
    <mergeCell ref="B84:T84"/>
    <mergeCell ref="C85:T85"/>
    <mergeCell ref="B10:T10"/>
    <mergeCell ref="C11:T11"/>
    <mergeCell ref="B28:T28"/>
    <mergeCell ref="C29:T29"/>
    <mergeCell ref="B47:T47"/>
    <mergeCell ref="C48:T4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A764-6E13-44F3-8346-93011F542818}">
  <sheetPr>
    <pageSetUpPr fitToPage="1"/>
  </sheetPr>
  <dimension ref="B1:K34"/>
  <sheetViews>
    <sheetView showGridLines="0" topLeftCell="A10" zoomScaleNormal="100" workbookViewId="0">
      <selection activeCell="E28" sqref="E28"/>
    </sheetView>
  </sheetViews>
  <sheetFormatPr defaultRowHeight="15" x14ac:dyDescent="0.25"/>
  <cols>
    <col min="1" max="1" width="2.85546875" style="1" customWidth="1"/>
    <col min="2" max="2" width="25.7109375" style="1" customWidth="1"/>
    <col min="3" max="10" width="20.7109375" style="1" customWidth="1"/>
    <col min="11" max="12" width="21.7109375" style="1" customWidth="1"/>
    <col min="13" max="13" width="19.42578125" style="1" customWidth="1"/>
    <col min="14" max="14" width="28.42578125" style="1" bestFit="1" customWidth="1"/>
    <col min="15" max="16384" width="9.140625" style="1"/>
  </cols>
  <sheetData>
    <row r="1" spans="2:11" x14ac:dyDescent="0.25">
      <c r="B1" s="2"/>
    </row>
    <row r="2" spans="2:11" ht="27.75" x14ac:dyDescent="0.4">
      <c r="B2" s="3"/>
      <c r="C2" s="3"/>
      <c r="D2" s="3"/>
      <c r="E2" s="19"/>
      <c r="F2" s="20" t="s">
        <v>3</v>
      </c>
      <c r="G2" s="3"/>
      <c r="H2" s="3"/>
      <c r="I2" s="3"/>
      <c r="J2" s="3"/>
      <c r="K2" s="3"/>
    </row>
    <row r="3" spans="2:11" x14ac:dyDescent="0.25">
      <c r="B3" s="3"/>
      <c r="C3" s="3"/>
      <c r="D3" s="3"/>
      <c r="E3" s="3"/>
      <c r="F3" s="6" t="s">
        <v>2</v>
      </c>
      <c r="G3" s="3"/>
      <c r="H3" s="3"/>
    </row>
    <row r="4" spans="2:11" x14ac:dyDescent="0.25">
      <c r="B4" s="3"/>
      <c r="C4" s="3"/>
      <c r="D4" s="3"/>
      <c r="E4" s="3"/>
      <c r="F4" s="3"/>
      <c r="G4" s="3"/>
      <c r="H4" s="3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8" t="s">
        <v>6</v>
      </c>
      <c r="C8" s="3"/>
      <c r="D8" s="3"/>
      <c r="E8" s="3"/>
      <c r="F8" s="3"/>
      <c r="G8" s="3"/>
      <c r="H8" s="3"/>
      <c r="I8" s="3"/>
      <c r="J8" s="3"/>
    </row>
    <row r="9" spans="2:11" ht="15.75" thickBot="1" x14ac:dyDescent="0.3">
      <c r="B9" s="3"/>
      <c r="C9" s="3"/>
      <c r="D9" s="3"/>
      <c r="E9" s="3"/>
      <c r="F9" s="3"/>
      <c r="G9" s="3"/>
      <c r="H9" s="3"/>
      <c r="I9" s="3"/>
      <c r="J9" s="3"/>
    </row>
    <row r="10" spans="2:11" ht="36.75" customHeight="1" x14ac:dyDescent="0.25">
      <c r="B10" s="91" t="s">
        <v>62</v>
      </c>
      <c r="C10" s="92"/>
      <c r="D10" s="92"/>
      <c r="E10" s="92"/>
      <c r="F10" s="93"/>
    </row>
    <row r="11" spans="2:11" ht="28.5" customHeight="1" thickBot="1" x14ac:dyDescent="0.3">
      <c r="B11" s="18"/>
      <c r="C11" s="49" t="s">
        <v>4</v>
      </c>
      <c r="D11" s="50" t="s">
        <v>5</v>
      </c>
      <c r="E11" s="52" t="s">
        <v>9</v>
      </c>
      <c r="F11" s="51" t="s">
        <v>25</v>
      </c>
    </row>
    <row r="12" spans="2:11" ht="24.95" customHeight="1" x14ac:dyDescent="0.25">
      <c r="B12" s="40" t="s">
        <v>20</v>
      </c>
      <c r="C12" s="41">
        <f>SUM('4.2'!C21:E21)</f>
        <v>0</v>
      </c>
      <c r="D12" s="42">
        <f>SUM('4.1'!C24:E24)</f>
        <v>7019</v>
      </c>
      <c r="E12" s="53">
        <f>D12+C12</f>
        <v>7019</v>
      </c>
      <c r="F12" s="56">
        <f>E12/('4.1'!V24+'4.2'!V21)</f>
        <v>0.14109393531268216</v>
      </c>
      <c r="G12" s="11"/>
      <c r="H12" s="11"/>
      <c r="I12" s="11"/>
    </row>
    <row r="13" spans="2:11" ht="24.95" customHeight="1" x14ac:dyDescent="0.25">
      <c r="B13" s="43" t="s">
        <v>21</v>
      </c>
      <c r="C13" s="44">
        <f>SUM('4.2'!C40:E40)</f>
        <v>6</v>
      </c>
      <c r="D13" s="45">
        <f>SUM('4.1'!C45:E45)</f>
        <v>6353</v>
      </c>
      <c r="E13" s="54">
        <f t="shared" ref="E13:E16" si="0">D13+C13</f>
        <v>6359</v>
      </c>
      <c r="F13" s="57">
        <f>E13/('4.1'!V45+'4.2'!V40)</f>
        <v>0.12916920576884014</v>
      </c>
      <c r="G13" s="11"/>
      <c r="H13" s="11"/>
      <c r="I13" s="11"/>
    </row>
    <row r="14" spans="2:11" ht="24.95" customHeight="1" x14ac:dyDescent="0.25">
      <c r="B14" s="43" t="s">
        <v>22</v>
      </c>
      <c r="C14" s="44">
        <f>SUM('4.2'!C58:E58)</f>
        <v>17</v>
      </c>
      <c r="D14" s="45">
        <f>SUM('4.1'!C66:E66)</f>
        <v>9911</v>
      </c>
      <c r="E14" s="54">
        <f t="shared" si="0"/>
        <v>9928</v>
      </c>
      <c r="F14" s="57">
        <f>E14/('4.1'!V66+'4.2'!V58)</f>
        <v>0.1926719453501009</v>
      </c>
      <c r="G14" s="11"/>
      <c r="H14" s="11"/>
      <c r="I14" s="11"/>
    </row>
    <row r="15" spans="2:11" ht="24.95" customHeight="1" x14ac:dyDescent="0.25">
      <c r="B15" s="43" t="s">
        <v>23</v>
      </c>
      <c r="C15" s="44">
        <f>SUM('4.2'!C77:E77)</f>
        <v>24</v>
      </c>
      <c r="D15" s="45">
        <f>SUM('4.1'!C87:E87)</f>
        <v>15231</v>
      </c>
      <c r="E15" s="54">
        <f t="shared" si="0"/>
        <v>15255</v>
      </c>
      <c r="F15" s="57">
        <f>E15/('4.1'!V87+'4.2'!V77)</f>
        <v>0.2834553495113159</v>
      </c>
      <c r="G15" s="11"/>
      <c r="H15" s="11"/>
      <c r="I15" s="11"/>
    </row>
    <row r="16" spans="2:11" ht="24.95" customHeight="1" thickBot="1" x14ac:dyDescent="0.3">
      <c r="B16" s="46" t="s">
        <v>24</v>
      </c>
      <c r="C16" s="47">
        <f>SUM('4.2'!C96:E96)</f>
        <v>2547</v>
      </c>
      <c r="D16" s="48">
        <f>SUM('4.1'!C108:E108)</f>
        <v>12841</v>
      </c>
      <c r="E16" s="55">
        <f t="shared" si="0"/>
        <v>15388</v>
      </c>
      <c r="F16" s="58">
        <f>E16/('4.1'!V108+'4.2'!V96)</f>
        <v>0.26020494436741182</v>
      </c>
      <c r="G16" s="11"/>
      <c r="H16" s="11"/>
      <c r="I16" s="11"/>
    </row>
    <row r="18" spans="2:9" x14ac:dyDescent="0.25">
      <c r="B18" s="14" t="s">
        <v>0</v>
      </c>
      <c r="C18" s="15"/>
      <c r="D18" s="15"/>
      <c r="E18" s="9"/>
      <c r="F18" s="13"/>
    </row>
    <row r="19" spans="2:9" x14ac:dyDescent="0.25">
      <c r="B19" s="16" t="s">
        <v>60</v>
      </c>
      <c r="C19" s="15"/>
      <c r="D19" s="15"/>
      <c r="E19" s="9"/>
      <c r="F19" s="9"/>
    </row>
    <row r="20" spans="2:9" x14ac:dyDescent="0.25">
      <c r="B20" s="14" t="s">
        <v>1</v>
      </c>
    </row>
    <row r="21" spans="2:9" x14ac:dyDescent="0.25">
      <c r="B21" s="16" t="s">
        <v>12</v>
      </c>
    </row>
    <row r="22" spans="2:9" ht="15.75" thickBot="1" x14ac:dyDescent="0.3"/>
    <row r="23" spans="2:9" ht="36.75" customHeight="1" x14ac:dyDescent="0.25">
      <c r="B23" s="91" t="s">
        <v>63</v>
      </c>
      <c r="C23" s="92"/>
      <c r="D23" s="92"/>
      <c r="E23" s="92"/>
      <c r="F23" s="93"/>
    </row>
    <row r="24" spans="2:9" ht="28.5" customHeight="1" thickBot="1" x14ac:dyDescent="0.3">
      <c r="B24" s="18"/>
      <c r="C24" s="49" t="s">
        <v>4</v>
      </c>
      <c r="D24" s="50" t="s">
        <v>5</v>
      </c>
      <c r="E24" s="52" t="s">
        <v>9</v>
      </c>
      <c r="F24" s="51" t="s">
        <v>25</v>
      </c>
    </row>
    <row r="25" spans="2:9" ht="24.95" customHeight="1" x14ac:dyDescent="0.25">
      <c r="B25" s="40" t="s">
        <v>20</v>
      </c>
      <c r="C25" s="41">
        <f>SUM('4.2'!C21:G21)</f>
        <v>2</v>
      </c>
      <c r="D25" s="42">
        <f>SUM('4.1'!C24:G24)</f>
        <v>19280</v>
      </c>
      <c r="E25" s="53">
        <f>D25+C25</f>
        <v>19282</v>
      </c>
      <c r="F25" s="56">
        <f>E25/('4.1'!V24+'4.2'!V21)</f>
        <v>0.38760126238768167</v>
      </c>
      <c r="G25" s="11"/>
      <c r="H25" s="11"/>
      <c r="I25" s="11"/>
    </row>
    <row r="26" spans="2:9" ht="24.95" customHeight="1" x14ac:dyDescent="0.25">
      <c r="B26" s="43" t="s">
        <v>21</v>
      </c>
      <c r="C26" s="44">
        <f>SUM('4.2'!C40:G40)</f>
        <v>261</v>
      </c>
      <c r="D26" s="45">
        <f>SUM('4.1'!C45:G45)</f>
        <v>21792</v>
      </c>
      <c r="E26" s="54">
        <f t="shared" ref="E26:E29" si="1">D26+C26</f>
        <v>22053</v>
      </c>
      <c r="F26" s="57">
        <f>E26/('4.1'!V45+'4.2'!V40)</f>
        <v>0.44795856185252897</v>
      </c>
      <c r="G26" s="11"/>
      <c r="H26" s="11"/>
      <c r="I26" s="11"/>
    </row>
    <row r="27" spans="2:9" ht="24.95" customHeight="1" x14ac:dyDescent="0.25">
      <c r="B27" s="43" t="s">
        <v>22</v>
      </c>
      <c r="C27" s="44">
        <f>SUM('4.2'!C58:G58)</f>
        <v>1307</v>
      </c>
      <c r="D27" s="45">
        <f>SUM('4.1'!C66:G66)</f>
        <v>20026</v>
      </c>
      <c r="E27" s="54">
        <f t="shared" si="1"/>
        <v>21333</v>
      </c>
      <c r="F27" s="57">
        <f>E27/('4.1'!V66+'4.2'!V58)</f>
        <v>0.41400791802515136</v>
      </c>
      <c r="G27" s="11"/>
      <c r="H27" s="11"/>
      <c r="I27" s="11"/>
    </row>
    <row r="28" spans="2:9" ht="24.95" customHeight="1" x14ac:dyDescent="0.25">
      <c r="B28" s="43" t="s">
        <v>23</v>
      </c>
      <c r="C28" s="44">
        <f>SUM('4.2'!C77:G77)</f>
        <v>2122</v>
      </c>
      <c r="D28" s="45">
        <f>SUM('4.1'!C87:G87)</f>
        <v>26147</v>
      </c>
      <c r="E28" s="54">
        <f t="shared" si="1"/>
        <v>28269</v>
      </c>
      <c r="F28" s="57">
        <f>E28/('4.1'!V87+'4.2'!V77)</f>
        <v>0.52527035564309343</v>
      </c>
      <c r="G28" s="11"/>
      <c r="H28" s="11"/>
      <c r="I28" s="11"/>
    </row>
    <row r="29" spans="2:9" ht="24.95" customHeight="1" thickBot="1" x14ac:dyDescent="0.3">
      <c r="B29" s="46" t="s">
        <v>24</v>
      </c>
      <c r="C29" s="47">
        <f>SUM('4.2'!C96:G96)</f>
        <v>7957</v>
      </c>
      <c r="D29" s="48">
        <f>SUM('4.1'!C108:G108)</f>
        <v>21833</v>
      </c>
      <c r="E29" s="55">
        <f t="shared" si="1"/>
        <v>29790</v>
      </c>
      <c r="F29" s="58">
        <f>E29/('4.1'!V108+'4.2'!V96)</f>
        <v>0.50373702188102409</v>
      </c>
      <c r="G29" s="11"/>
      <c r="H29" s="11"/>
      <c r="I29" s="11"/>
    </row>
    <row r="31" spans="2:9" x14ac:dyDescent="0.25">
      <c r="B31" s="14" t="s">
        <v>0</v>
      </c>
      <c r="C31" s="15"/>
      <c r="D31" s="15"/>
      <c r="E31" s="9"/>
      <c r="F31" s="13"/>
    </row>
    <row r="32" spans="2:9" x14ac:dyDescent="0.25">
      <c r="B32" s="16" t="s">
        <v>60</v>
      </c>
      <c r="C32" s="15"/>
      <c r="D32" s="15"/>
      <c r="E32" s="9"/>
      <c r="F32" s="9"/>
    </row>
    <row r="33" spans="2:2" x14ac:dyDescent="0.25">
      <c r="B33" s="14" t="s">
        <v>1</v>
      </c>
    </row>
    <row r="34" spans="2:2" x14ac:dyDescent="0.25">
      <c r="B34" s="16" t="s">
        <v>12</v>
      </c>
    </row>
  </sheetData>
  <mergeCells count="2">
    <mergeCell ref="B10:F10"/>
    <mergeCell ref="B23:F2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843D1-4D18-47D0-AFDF-A5CC168FE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6FAD4-D246-4C5C-8623-0C4FC227939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1183e09-c796-41a2-ba5a-4d319536ae41"/>
    <ds:schemaRef ds:uri="b7ba0fe9-efe5-4848-b736-a074ecc76d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1.1 </vt:lpstr>
      <vt:lpstr>2.1</vt:lpstr>
      <vt:lpstr>3.1</vt:lpstr>
      <vt:lpstr>4.1</vt:lpstr>
      <vt:lpstr>4.2</vt:lpstr>
      <vt:lpstr>4.3</vt:lpstr>
      <vt:lpstr>'1.1 '!Afdrukbereik</vt:lpstr>
      <vt:lpstr>'2.1'!Afdrukbereik</vt:lpstr>
      <vt:lpstr>'3.1'!Afdrukbereik</vt:lpstr>
      <vt:lpstr>'4.1'!Afdrukbereik</vt:lpstr>
      <vt:lpstr>'4.2'!Afdrukbereik</vt:lpstr>
      <vt:lpstr>'4.3'!Afdrukbereik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Rolle, Sinja</cp:lastModifiedBy>
  <cp:lastPrinted>2020-10-29T11:05:23Z</cp:lastPrinted>
  <dcterms:created xsi:type="dcterms:W3CDTF">2015-03-12T12:24:58Z</dcterms:created>
  <dcterms:modified xsi:type="dcterms:W3CDTF">2020-10-29T11:05:41Z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