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.ANTWOORDEN\"/>
    </mc:Choice>
  </mc:AlternateContent>
  <xr:revisionPtr revIDLastSave="0" documentId="8_{5C4886CF-6D41-447D-A21B-58D0A81518D9}" xr6:coauthVersionLast="45" xr6:coauthVersionMax="45" xr10:uidLastSave="{00000000-0000-0000-0000-000000000000}"/>
  <bookViews>
    <workbookView xWindow="-110" yWindow="-110" windowWidth="19420" windowHeight="10420" xr2:uid="{91EE6042-83F8-47AA-941C-DC3074AD8099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9" i="2" s="1"/>
  <c r="D6" i="2"/>
  <c r="D9" i="2" s="1"/>
  <c r="E6" i="2"/>
  <c r="E9" i="2" s="1"/>
  <c r="F6" i="2"/>
  <c r="F9" i="2" s="1"/>
  <c r="B6" i="2"/>
  <c r="B9" i="2" s="1"/>
  <c r="D12" i="2" l="1"/>
  <c r="D13" i="2"/>
  <c r="D17" i="2"/>
  <c r="D18" i="2" s="1"/>
  <c r="F17" i="2"/>
  <c r="F18" i="2" s="1"/>
  <c r="F12" i="2"/>
  <c r="F13" i="2"/>
  <c r="E12" i="2"/>
  <c r="E13" i="2"/>
  <c r="E17" i="2"/>
  <c r="E18" i="2" s="1"/>
  <c r="B13" i="2"/>
  <c r="B17" i="2"/>
  <c r="B18" i="2" s="1"/>
  <c r="B12" i="2"/>
  <c r="C13" i="2"/>
  <c r="C17" i="2"/>
  <c r="C18" i="2" s="1"/>
  <c r="C12" i="2"/>
</calcChain>
</file>

<file path=xl/sharedStrings.xml><?xml version="1.0" encoding="utf-8"?>
<sst xmlns="http://schemas.openxmlformats.org/spreadsheetml/2006/main" count="15" uniqueCount="14">
  <si>
    <t>Schuld</t>
  </si>
  <si>
    <t>Ontvangsten</t>
  </si>
  <si>
    <t>BBP</t>
  </si>
  <si>
    <t>Ratio tov BBP</t>
  </si>
  <si>
    <t>Ratio tov ontvangsten</t>
  </si>
  <si>
    <t>Netto actief</t>
  </si>
  <si>
    <t>in miljard euro</t>
  </si>
  <si>
    <t>in miljoen euro</t>
  </si>
  <si>
    <t>Schuld volgens KSW-rapport</t>
  </si>
  <si>
    <t>-ZH infrastructuur</t>
  </si>
  <si>
    <t>Totaal KSW-rapport</t>
  </si>
  <si>
    <t>+ groenestroomcertificaten (geherklasseerd in 2019)</t>
  </si>
  <si>
    <t>INR-notificatie april 2020</t>
  </si>
  <si>
    <t>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</si>
</sst>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quotePrefix="1" applyBorder="1" applyAlignment="1">
      <alignment wrapText="1"/>
    </xf>
    <xf numFmtId="0" fontId="0" fillId="0" borderId="1" xfId="0" quotePrefix="1" applyBorder="1"/>
    <xf numFmtId="0" fontId="1" fillId="0" borderId="1" xfId="0" applyFont="1" applyBorder="1"/>
    <xf numFmtId="0" fontId="2" fillId="0" borderId="1" xfId="0" applyFont="1" applyBorder="1"/>
    <xf numFmtId="10" fontId="2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EC9B-3DE3-478A-8FAE-9DF72706FF78}">
  <dimension ref="A1:G18"/>
  <sheetViews>
    <sheetView tabSelected="1" workbookViewId="0">
      <selection activeCell="A4" sqref="A4"/>
    </sheetView>
  </sheetViews>
  <sheetFormatPr defaultRowHeight="14.5" x14ac:dyDescent="0.35"/>
  <cols>
    <col min="1" max="1" width="24.36328125" bestFit="1" customWidth="1"/>
    <col min="2" max="6" width="9.90625" bestFit="1" customWidth="1"/>
  </cols>
  <sheetData>
    <row r="1" spans="1:7" x14ac:dyDescent="0.35">
      <c r="A1" s="10" t="s">
        <v>8</v>
      </c>
    </row>
    <row r="2" spans="1:7" x14ac:dyDescent="0.35">
      <c r="B2" s="1">
        <v>2015</v>
      </c>
      <c r="C2" s="1">
        <v>2016</v>
      </c>
      <c r="D2" s="1">
        <v>2017</v>
      </c>
      <c r="E2" s="1">
        <v>2018</v>
      </c>
      <c r="F2" s="1">
        <v>2019</v>
      </c>
    </row>
    <row r="3" spans="1:7" x14ac:dyDescent="0.35">
      <c r="A3" s="1" t="s">
        <v>10</v>
      </c>
      <c r="B3" s="2">
        <v>18949.91</v>
      </c>
      <c r="C3" s="2">
        <v>23806.43</v>
      </c>
      <c r="D3" s="2">
        <v>23274.37</v>
      </c>
      <c r="E3" s="2">
        <v>24186.560000000001</v>
      </c>
      <c r="F3" s="2">
        <v>24176.22</v>
      </c>
    </row>
    <row r="4" spans="1:7" ht="29" x14ac:dyDescent="0.35">
      <c r="A4" s="3" t="s">
        <v>11</v>
      </c>
      <c r="B4" s="2">
        <v>880.64</v>
      </c>
      <c r="C4" s="2">
        <v>655.5</v>
      </c>
      <c r="D4" s="2"/>
      <c r="E4" s="2"/>
      <c r="F4" s="2"/>
      <c r="G4" t="s">
        <v>12</v>
      </c>
    </row>
    <row r="5" spans="1:7" x14ac:dyDescent="0.35">
      <c r="A5" s="4" t="s">
        <v>9</v>
      </c>
      <c r="B5" s="2">
        <v>0</v>
      </c>
      <c r="C5" s="2">
        <v>-4963.21</v>
      </c>
      <c r="D5" s="2">
        <v>-4647.26</v>
      </c>
      <c r="E5" s="2">
        <v>-4350.92</v>
      </c>
      <c r="F5" s="2">
        <v>-4099.46</v>
      </c>
    </row>
    <row r="6" spans="1:7" x14ac:dyDescent="0.35">
      <c r="B6" s="2">
        <f>SUM(B3:B5)</f>
        <v>19830.55</v>
      </c>
      <c r="C6" s="2">
        <f t="shared" ref="C6:F6" si="0">SUM(C3:C5)</f>
        <v>19498.72</v>
      </c>
      <c r="D6" s="2">
        <f t="shared" si="0"/>
        <v>18627.11</v>
      </c>
      <c r="E6" s="2">
        <f t="shared" si="0"/>
        <v>19835.64</v>
      </c>
      <c r="F6" s="2">
        <f t="shared" si="0"/>
        <v>20076.760000000002</v>
      </c>
    </row>
    <row r="8" spans="1:7" x14ac:dyDescent="0.35">
      <c r="A8" s="5" t="s">
        <v>7</v>
      </c>
      <c r="B8" s="1">
        <v>2015</v>
      </c>
      <c r="C8" s="1">
        <v>2016</v>
      </c>
      <c r="D8" s="1">
        <v>2017</v>
      </c>
      <c r="E8" s="1">
        <v>2018</v>
      </c>
      <c r="F8" s="1">
        <v>2019</v>
      </c>
    </row>
    <row r="9" spans="1:7" x14ac:dyDescent="0.35">
      <c r="A9" s="1" t="s">
        <v>0</v>
      </c>
      <c r="B9" s="2">
        <f>B6</f>
        <v>19830.55</v>
      </c>
      <c r="C9" s="2">
        <f t="shared" ref="C9:F9" si="1">C6</f>
        <v>19498.72</v>
      </c>
      <c r="D9" s="2">
        <f t="shared" si="1"/>
        <v>18627.11</v>
      </c>
      <c r="E9" s="2">
        <f t="shared" si="1"/>
        <v>19835.64</v>
      </c>
      <c r="F9" s="2">
        <f t="shared" si="1"/>
        <v>20076.760000000002</v>
      </c>
    </row>
    <row r="10" spans="1:7" x14ac:dyDescent="0.35">
      <c r="A10" s="1" t="s">
        <v>1</v>
      </c>
      <c r="B10" s="2">
        <v>37911.699999999997</v>
      </c>
      <c r="C10" s="2">
        <v>39613.46</v>
      </c>
      <c r="D10" s="2">
        <v>42846.32</v>
      </c>
      <c r="E10" s="2">
        <v>42992.639999999999</v>
      </c>
      <c r="F10" s="2">
        <v>45582.84</v>
      </c>
    </row>
    <row r="11" spans="1:7" x14ac:dyDescent="0.35">
      <c r="A11" s="1" t="s">
        <v>2</v>
      </c>
      <c r="B11" s="2">
        <v>416701.4</v>
      </c>
      <c r="C11" s="2">
        <v>430372.1</v>
      </c>
      <c r="D11" s="2">
        <v>446364.9</v>
      </c>
      <c r="E11" s="2">
        <v>459819.8</v>
      </c>
      <c r="F11" s="2">
        <v>473085.1</v>
      </c>
    </row>
    <row r="12" spans="1:7" x14ac:dyDescent="0.35">
      <c r="A12" s="6" t="s">
        <v>4</v>
      </c>
      <c r="B12" s="7">
        <f>B9/B10</f>
        <v>0.52307203317181772</v>
      </c>
      <c r="C12" s="7">
        <f>C9/C10</f>
        <v>0.49222461254331235</v>
      </c>
      <c r="D12" s="7">
        <f>D9/D10</f>
        <v>0.43474235360236307</v>
      </c>
      <c r="E12" s="7">
        <f>E9/E10</f>
        <v>0.46137292336548769</v>
      </c>
      <c r="F12" s="7">
        <f>F9/F10</f>
        <v>0.44044557118424399</v>
      </c>
    </row>
    <row r="13" spans="1:7" x14ac:dyDescent="0.35">
      <c r="A13" s="6" t="s">
        <v>3</v>
      </c>
      <c r="B13" s="7">
        <f>+B9/B11</f>
        <v>4.7589352951537954E-2</v>
      </c>
      <c r="C13" s="7">
        <f>+C9/C11</f>
        <v>4.5306654404409584E-2</v>
      </c>
      <c r="D13" s="7">
        <f>+D9/D11</f>
        <v>4.173067819624706E-2</v>
      </c>
      <c r="E13" s="7">
        <f>+E9/E11</f>
        <v>4.313785530766618E-2</v>
      </c>
      <c r="F13" s="7">
        <f>+F9/F11</f>
        <v>4.24379461538738E-2</v>
      </c>
    </row>
    <row r="15" spans="1:7" x14ac:dyDescent="0.35">
      <c r="A15" s="5" t="s">
        <v>6</v>
      </c>
      <c r="B15" s="1">
        <v>2015</v>
      </c>
      <c r="C15" s="1">
        <v>2016</v>
      </c>
      <c r="D15" s="1">
        <v>2017</v>
      </c>
      <c r="E15" s="1">
        <v>2018</v>
      </c>
      <c r="F15" s="1">
        <v>2019</v>
      </c>
    </row>
    <row r="16" spans="1:7" x14ac:dyDescent="0.35">
      <c r="A16" s="1" t="s">
        <v>13</v>
      </c>
      <c r="B16" s="1">
        <v>21.7</v>
      </c>
      <c r="C16" s="1">
        <v>21.6</v>
      </c>
      <c r="D16" s="1">
        <v>22.8</v>
      </c>
      <c r="E16" s="1">
        <v>23.5</v>
      </c>
      <c r="F16" s="1">
        <v>23.5</v>
      </c>
    </row>
    <row r="17" spans="1:6" x14ac:dyDescent="0.35">
      <c r="A17" s="1" t="s">
        <v>0</v>
      </c>
      <c r="B17" s="8">
        <f>B9/1000</f>
        <v>19.830549999999999</v>
      </c>
      <c r="C17" s="8">
        <f>C9/1000</f>
        <v>19.498720000000002</v>
      </c>
      <c r="D17" s="8">
        <f>D9/1000</f>
        <v>18.627110000000002</v>
      </c>
      <c r="E17" s="8">
        <f>E9/1000</f>
        <v>19.835639999999998</v>
      </c>
      <c r="F17" s="8">
        <f>F9/1000</f>
        <v>20.076760000000004</v>
      </c>
    </row>
    <row r="18" spans="1:6" x14ac:dyDescent="0.35">
      <c r="A18" s="6" t="s">
        <v>5</v>
      </c>
      <c r="B18" s="9">
        <f>B16-B17</f>
        <v>1.8694500000000005</v>
      </c>
      <c r="C18" s="9">
        <f t="shared" ref="C18:F18" si="2">C16-C17</f>
        <v>2.1012799999999991</v>
      </c>
      <c r="D18" s="9">
        <f t="shared" si="2"/>
        <v>4.1728899999999989</v>
      </c>
      <c r="E18" s="9">
        <f t="shared" si="2"/>
        <v>3.6643600000000021</v>
      </c>
      <c r="F18" s="9">
        <f t="shared" si="2"/>
        <v>3.4232399999999963</v>
      </c>
    </row>
  </sheetData>
  <pageMargins left="0.7" right="0.7" top="0.75" bottom="0.75" header="0.3" footer="0.3"/>
  <pageSetup paperSize="9" orientation="landscape" r:id="rId1"/>
  <ignoredErrors>
    <ignoredError sqref="B6:F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7D2RFHS3H3CS-1018149361-677</_dlc_DocId>
    <_dlc_DocIdUrl xmlns="5e4d6940-b9ec-4ada-b4c2-7f3025c7a757">
      <Url>https://team.fb.vlaanderen.be/DOC/DFB/DFB/_layouts/15/DocIdRedir.aspx?ID=7D2RFHS3H3CS-1018149361-677</Url>
      <Description>7D2RFHS3H3CS-1018149361-677</Description>
    </_dlc_DocIdUrl>
  </documentManagement>
</p:properties>
</file>

<file path=customXml/itemProps1.xml><?xml version="1.0" encoding="utf-8"?>
<ds:datastoreItem xmlns:ds="http://schemas.openxmlformats.org/officeDocument/2006/customXml" ds:itemID="{C372280C-620B-416E-BC62-FE3E36075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ED3388-87CD-4BB6-BE5E-87EB0157523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7646A6-26C5-40B2-8D93-1768FB52A9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53C523-9A1C-45DD-ABBB-13D65E80C39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4aa419f-030d-4588-81eb-4f5f5b589e9b"/>
    <ds:schemaRef ds:uri="http://www.w3.org/XML/1998/namespace"/>
    <ds:schemaRef ds:uri="http://purl.org/dc/terms/"/>
    <ds:schemaRef ds:uri="5e4d6940-b9ec-4ada-b4c2-7f3025c7a7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Mommens, Hugues</dc:creator>
  <cp:lastModifiedBy>Geert Verbruggen</cp:lastModifiedBy>
  <cp:lastPrinted>2020-09-28T14:37:19Z</cp:lastPrinted>
  <dcterms:created xsi:type="dcterms:W3CDTF">2020-09-18T06:21:55Z</dcterms:created>
  <dcterms:modified xsi:type="dcterms:W3CDTF">2020-10-09T09:28:22Z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5d3b3c1e-45e0-4ace-9934-74bd48303499</vt:lpwstr>
  </property>
</Properties>
</file>